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ОТЧЕТ КВАРТ. на сайт\Отчет на сайт 2020\"/>
    </mc:Choice>
  </mc:AlternateContent>
  <bookViews>
    <workbookView xWindow="-120" yWindow="-120" windowWidth="29040" windowHeight="15840"/>
  </bookViews>
  <sheets>
    <sheet name="Лист1" sheetId="1" r:id="rId1"/>
    <sheet name="Лист2" sheetId="22" r:id="rId2"/>
    <sheet name="Лист3" sheetId="3" r:id="rId3"/>
    <sheet name="Лист4" sheetId="20" r:id="rId4"/>
  </sheets>
  <definedNames>
    <definedName name="_xlnm._FilterDatabase" localSheetId="0" hidden="1">Лист1!$A$7:$EP$3959</definedName>
    <definedName name="_xlnm._FilterDatabase" localSheetId="1" hidden="1">Лист2!$A$5:$O$472</definedName>
    <definedName name="_xlnm._FilterDatabase" localSheetId="3" hidden="1">Лист4!$A$1:$A$4808</definedName>
    <definedName name="Z_C60E5BA6_A6E7_4E3A_AAB2_1E149F656BA0_.wvu.FilterData" localSheetId="0" hidden="1">Лист1!$A$7:$K$3958</definedName>
    <definedName name="Z_C60E5BA6_A6E7_4E3A_AAB2_1E149F656BA0_.wvu.PrintArea" localSheetId="0" hidden="1">Лист1!$A$1:$I$3958</definedName>
    <definedName name="Z_C60E5BA6_A6E7_4E3A_AAB2_1E149F656BA0_.wvu.PrintTitles" localSheetId="0" hidden="1">Лист1!$3:$7</definedName>
    <definedName name="Z_CFFFD976_7F67_4DB3_953E_F5646BB9D021_.wvu.FilterData" localSheetId="0" hidden="1">Лист1!$A$7:$K$3958</definedName>
    <definedName name="Z_CFFFD976_7F67_4DB3_953E_F5646BB9D021_.wvu.PrintArea" localSheetId="0" hidden="1">Лист1!$A$1:$I$3958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_xlnm.Print_Area" localSheetId="0">Лист1!$A$1:$EP$3970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K1673" i="1" l="1"/>
  <c r="K1090" i="1"/>
  <c r="J3873" i="1"/>
  <c r="J3746" i="1"/>
  <c r="K2210" i="1"/>
  <c r="K2224" i="1"/>
  <c r="K2370" i="1"/>
  <c r="K433" i="1"/>
  <c r="K435" i="1"/>
  <c r="J18" i="1"/>
  <c r="K60" i="1"/>
  <c r="K117" i="1"/>
  <c r="J301" i="1"/>
  <c r="K301" i="1"/>
  <c r="K302" i="1"/>
  <c r="K349" i="1"/>
  <c r="K457" i="1"/>
  <c r="K804" i="1"/>
  <c r="K205" i="1"/>
  <c r="K816" i="1"/>
  <c r="K833" i="1"/>
  <c r="K971" i="1"/>
  <c r="K1005" i="1"/>
  <c r="K1006" i="1"/>
  <c r="K1058" i="1"/>
  <c r="K825" i="1"/>
  <c r="K1233" i="1"/>
  <c r="J1235" i="1"/>
  <c r="K1235" i="1"/>
  <c r="K1479" i="1"/>
  <c r="K1511" i="1"/>
  <c r="J1511" i="1"/>
  <c r="K1529" i="1"/>
  <c r="K1361" i="1"/>
  <c r="K826" i="1"/>
  <c r="K1628" i="1"/>
  <c r="K1056" i="1"/>
  <c r="K1786" i="1"/>
  <c r="K1835" i="1"/>
  <c r="K1877" i="1"/>
  <c r="K1886" i="1"/>
  <c r="J1980" i="1"/>
  <c r="K2129" i="1"/>
  <c r="K2386" i="1"/>
  <c r="C3959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8" i="1"/>
  <c r="G3514" i="20"/>
  <c r="G3515" i="20"/>
  <c r="G3516" i="20"/>
  <c r="G3517" i="20"/>
  <c r="G3518" i="20"/>
  <c r="G3519" i="20"/>
  <c r="G3520" i="20"/>
  <c r="G3521" i="20"/>
  <c r="G3522" i="20"/>
  <c r="G3523" i="20"/>
  <c r="G3524" i="20"/>
  <c r="G3525" i="20"/>
  <c r="G3526" i="20"/>
  <c r="G3527" i="20"/>
  <c r="G3528" i="20"/>
  <c r="G3529" i="20"/>
  <c r="G3530" i="20"/>
  <c r="G3531" i="20"/>
  <c r="G3532" i="20"/>
  <c r="G3533" i="20"/>
  <c r="G3534" i="20"/>
  <c r="G3535" i="20"/>
  <c r="G3536" i="20"/>
  <c r="G3537" i="20"/>
  <c r="G3538" i="20"/>
  <c r="G3539" i="20"/>
  <c r="G3540" i="20"/>
  <c r="G3541" i="20"/>
  <c r="G3542" i="20"/>
  <c r="G3543" i="20"/>
  <c r="G3544" i="20"/>
  <c r="G3545" i="20"/>
  <c r="G3546" i="20"/>
  <c r="G3547" i="20"/>
  <c r="G3548" i="20"/>
  <c r="G3549" i="20"/>
  <c r="G3550" i="20"/>
  <c r="G3551" i="20"/>
  <c r="G3552" i="20"/>
  <c r="G3553" i="20"/>
  <c r="G3554" i="20"/>
  <c r="G3555" i="20"/>
  <c r="G3556" i="20"/>
  <c r="G3557" i="20"/>
  <c r="G3558" i="20"/>
  <c r="G3559" i="20"/>
  <c r="G3560" i="20"/>
  <c r="G3561" i="20"/>
  <c r="G3562" i="20"/>
  <c r="G3563" i="20"/>
  <c r="G3564" i="20"/>
  <c r="G3565" i="20"/>
  <c r="G3566" i="20"/>
  <c r="G3567" i="20"/>
  <c r="G3568" i="20"/>
  <c r="G3569" i="20"/>
  <c r="G3570" i="20"/>
  <c r="G3571" i="20"/>
  <c r="G3572" i="20"/>
  <c r="G3573" i="20"/>
  <c r="G3574" i="20"/>
  <c r="G3575" i="20"/>
  <c r="G3576" i="20"/>
  <c r="G3577" i="20"/>
  <c r="G3578" i="20"/>
  <c r="G3579" i="20"/>
  <c r="G3580" i="20"/>
  <c r="G3581" i="20"/>
  <c r="G3582" i="20"/>
  <c r="G3583" i="20"/>
  <c r="G3584" i="20"/>
  <c r="G3585" i="20"/>
  <c r="G3586" i="20"/>
  <c r="G3587" i="20"/>
  <c r="G3588" i="20"/>
  <c r="G3589" i="20"/>
  <c r="G3590" i="20"/>
  <c r="G3591" i="20"/>
  <c r="G3592" i="20"/>
  <c r="G3593" i="20"/>
  <c r="G3594" i="20"/>
  <c r="G3595" i="20"/>
  <c r="G3596" i="20"/>
  <c r="G3597" i="20"/>
  <c r="G3598" i="20"/>
  <c r="G3599" i="20"/>
  <c r="G3600" i="20"/>
  <c r="G3601" i="20"/>
  <c r="G3602" i="20"/>
  <c r="G3603" i="20"/>
  <c r="G3604" i="20"/>
  <c r="G3605" i="20"/>
  <c r="G3606" i="20"/>
  <c r="G3607" i="20"/>
  <c r="G3608" i="20"/>
  <c r="G3609" i="20"/>
  <c r="G3610" i="20"/>
  <c r="G3611" i="20"/>
  <c r="G3612" i="20"/>
  <c r="G3613" i="20"/>
  <c r="G3614" i="20"/>
  <c r="G3615" i="20"/>
  <c r="G3616" i="20"/>
  <c r="G3617" i="20"/>
  <c r="G3618" i="20"/>
  <c r="G3619" i="20"/>
  <c r="G3620" i="20"/>
  <c r="G3621" i="20"/>
  <c r="G3622" i="20"/>
  <c r="G3623" i="20"/>
  <c r="G3624" i="20"/>
  <c r="G3625" i="20"/>
  <c r="G3626" i="20"/>
  <c r="G3627" i="20"/>
  <c r="G3628" i="20"/>
  <c r="G3629" i="20"/>
  <c r="G3630" i="20"/>
  <c r="G3631" i="20"/>
  <c r="G3632" i="20"/>
  <c r="G3633" i="20"/>
  <c r="G3634" i="20"/>
  <c r="G3635" i="20"/>
  <c r="G3636" i="20"/>
  <c r="G3637" i="20"/>
  <c r="G3638" i="20"/>
  <c r="G3639" i="20"/>
  <c r="G3640" i="20"/>
  <c r="G3641" i="20"/>
  <c r="G3642" i="20"/>
  <c r="G3643" i="20"/>
  <c r="G3644" i="20"/>
  <c r="G3645" i="20"/>
  <c r="G3646" i="20"/>
  <c r="G3647" i="20"/>
  <c r="G3648" i="20"/>
  <c r="G3649" i="20"/>
  <c r="G3650" i="20"/>
  <c r="G3651" i="20"/>
  <c r="G3652" i="20"/>
  <c r="G3653" i="20"/>
  <c r="G3654" i="20"/>
  <c r="G3655" i="20"/>
  <c r="G3656" i="20"/>
  <c r="G3657" i="20"/>
  <c r="G3658" i="20"/>
  <c r="G3659" i="20"/>
  <c r="G3660" i="20"/>
  <c r="G3661" i="20"/>
  <c r="G3662" i="20"/>
  <c r="G3663" i="20"/>
  <c r="G3664" i="20"/>
  <c r="G3665" i="20"/>
  <c r="G3666" i="20"/>
  <c r="G3667" i="20"/>
  <c r="G3668" i="20"/>
  <c r="G3669" i="20"/>
  <c r="G3670" i="20"/>
  <c r="G3671" i="20"/>
  <c r="G3672" i="20"/>
  <c r="G3673" i="20"/>
  <c r="G3674" i="20"/>
  <c r="G3675" i="20"/>
  <c r="G3676" i="20"/>
  <c r="G3677" i="20"/>
  <c r="G3678" i="20"/>
  <c r="G3679" i="20"/>
  <c r="G3680" i="20"/>
  <c r="G3681" i="20"/>
  <c r="G3682" i="20"/>
  <c r="G3683" i="20"/>
  <c r="G3684" i="20"/>
  <c r="G3685" i="20"/>
  <c r="G3686" i="20"/>
  <c r="G3687" i="20"/>
  <c r="G3688" i="20"/>
  <c r="G3689" i="20"/>
  <c r="G3690" i="20"/>
  <c r="G3691" i="20"/>
  <c r="G3692" i="20"/>
  <c r="G3693" i="20"/>
  <c r="G3694" i="20"/>
  <c r="G3695" i="20"/>
  <c r="G3696" i="20"/>
  <c r="G3697" i="20"/>
  <c r="G3698" i="20"/>
  <c r="G3699" i="20"/>
  <c r="G3700" i="20"/>
  <c r="G3701" i="20"/>
  <c r="G3702" i="20"/>
  <c r="G3703" i="20"/>
  <c r="G3704" i="20"/>
  <c r="G3705" i="20"/>
  <c r="G3706" i="20"/>
  <c r="G3707" i="20"/>
  <c r="G3708" i="20"/>
  <c r="G3709" i="20"/>
  <c r="G3710" i="20"/>
  <c r="G3711" i="20"/>
  <c r="G3712" i="20"/>
  <c r="G3713" i="20"/>
  <c r="G3714" i="20"/>
  <c r="G3715" i="20"/>
  <c r="G3716" i="20"/>
  <c r="G3717" i="20"/>
  <c r="G3718" i="20"/>
  <c r="G3719" i="20"/>
  <c r="G3720" i="20"/>
  <c r="G3721" i="20"/>
  <c r="G3722" i="20"/>
  <c r="G3723" i="20"/>
  <c r="G3724" i="20"/>
  <c r="G3725" i="20"/>
  <c r="G3726" i="20"/>
  <c r="G3727" i="20"/>
  <c r="G3728" i="20"/>
  <c r="G3729" i="20"/>
  <c r="G3730" i="20"/>
  <c r="G3731" i="20"/>
  <c r="G3732" i="20"/>
  <c r="G3733" i="20"/>
  <c r="G3734" i="20"/>
  <c r="G3735" i="20"/>
  <c r="G3736" i="20"/>
  <c r="G3737" i="20"/>
  <c r="G3738" i="20"/>
  <c r="G3739" i="20"/>
  <c r="G3740" i="20"/>
  <c r="G3741" i="20"/>
  <c r="G3742" i="20"/>
  <c r="G3743" i="20"/>
  <c r="G3744" i="20"/>
  <c r="G3745" i="20"/>
  <c r="G3746" i="20"/>
  <c r="G3747" i="20"/>
  <c r="G3748" i="20"/>
  <c r="G3749" i="20"/>
  <c r="G3750" i="20"/>
  <c r="G3751" i="20"/>
  <c r="G3752" i="20"/>
  <c r="G3753" i="20"/>
  <c r="G3754" i="20"/>
  <c r="G3755" i="20"/>
  <c r="G3756" i="20"/>
  <c r="G3757" i="20"/>
  <c r="G3758" i="20"/>
  <c r="G3759" i="20"/>
  <c r="G3760" i="20"/>
  <c r="G3761" i="20"/>
  <c r="G3762" i="20"/>
  <c r="G3763" i="20"/>
  <c r="G3764" i="20"/>
  <c r="G3765" i="20"/>
  <c r="G3766" i="20"/>
  <c r="G3767" i="20"/>
  <c r="G3768" i="20"/>
  <c r="G3769" i="20"/>
  <c r="G3770" i="20"/>
  <c r="G3771" i="20"/>
  <c r="G3772" i="20"/>
  <c r="G3773" i="20"/>
  <c r="G3774" i="20"/>
  <c r="G3775" i="20"/>
  <c r="G3776" i="20"/>
  <c r="G3777" i="20"/>
  <c r="G3778" i="20"/>
  <c r="G3779" i="20"/>
  <c r="G3780" i="20"/>
  <c r="G3781" i="20"/>
  <c r="G3782" i="20"/>
  <c r="G3783" i="20"/>
  <c r="G3784" i="20"/>
  <c r="G3785" i="20"/>
  <c r="G3786" i="20"/>
  <c r="G3787" i="20"/>
  <c r="G3788" i="20"/>
  <c r="G3789" i="20"/>
  <c r="G3790" i="20"/>
  <c r="G3791" i="20"/>
  <c r="G3792" i="20"/>
  <c r="G3793" i="20"/>
  <c r="G3794" i="20"/>
  <c r="G3795" i="20"/>
  <c r="G3796" i="20"/>
  <c r="G3797" i="20"/>
  <c r="G3798" i="20"/>
  <c r="G3799" i="20"/>
  <c r="G3800" i="20"/>
  <c r="G3801" i="20"/>
  <c r="G3802" i="20"/>
  <c r="G3803" i="20"/>
  <c r="G3804" i="20"/>
  <c r="G3805" i="20"/>
  <c r="G3806" i="20"/>
  <c r="G3807" i="20"/>
  <c r="G3808" i="20"/>
  <c r="G3809" i="20"/>
  <c r="G3810" i="20"/>
  <c r="G3811" i="20"/>
  <c r="G3812" i="20"/>
  <c r="G3813" i="20"/>
  <c r="G3814" i="20"/>
  <c r="G3815" i="20"/>
  <c r="G3816" i="20"/>
  <c r="G3817" i="20"/>
  <c r="G3818" i="20"/>
  <c r="G3819" i="20"/>
  <c r="G3820" i="20"/>
  <c r="G3823" i="20"/>
  <c r="G3824" i="20"/>
  <c r="G3825" i="20"/>
  <c r="G3826" i="20"/>
  <c r="G3827" i="20"/>
  <c r="G3828" i="20"/>
  <c r="G3829" i="20"/>
  <c r="G3830" i="20"/>
  <c r="G3831" i="20"/>
  <c r="G3832" i="20"/>
  <c r="G3833" i="20"/>
  <c r="G3834" i="20"/>
  <c r="G3835" i="20"/>
  <c r="G3836" i="20"/>
  <c r="G3837" i="20"/>
  <c r="G3838" i="20"/>
  <c r="G3839" i="20"/>
  <c r="G3840" i="20"/>
  <c r="G3841" i="20"/>
  <c r="G3842" i="20"/>
  <c r="G3843" i="20"/>
  <c r="G3844" i="20"/>
  <c r="G3845" i="20"/>
  <c r="G3846" i="20"/>
  <c r="G3847" i="20"/>
  <c r="G3848" i="20"/>
  <c r="G3849" i="20"/>
  <c r="G3850" i="20"/>
  <c r="G3851" i="20"/>
  <c r="G3852" i="20"/>
  <c r="G3853" i="20"/>
  <c r="G3854" i="20"/>
  <c r="G3855" i="20"/>
  <c r="G3856" i="20"/>
  <c r="G3857" i="20"/>
  <c r="G3858" i="20"/>
  <c r="G3859" i="20"/>
  <c r="G3860" i="20"/>
  <c r="G3861" i="20"/>
  <c r="G3862" i="20"/>
  <c r="G3863" i="20"/>
  <c r="G3864" i="20"/>
  <c r="G3865" i="20"/>
  <c r="G3866" i="20"/>
  <c r="G3867" i="20"/>
  <c r="G3868" i="20"/>
  <c r="G3869" i="20"/>
  <c r="G3870" i="20"/>
  <c r="G3871" i="20"/>
  <c r="G3872" i="20"/>
  <c r="G3873" i="20"/>
  <c r="G3874" i="20"/>
  <c r="G3875" i="20"/>
  <c r="G3876" i="20"/>
  <c r="G3877" i="20"/>
  <c r="G3878" i="20"/>
  <c r="G3879" i="20"/>
  <c r="G3880" i="20"/>
  <c r="G3881" i="20"/>
  <c r="G3882" i="20"/>
  <c r="G3883" i="20"/>
  <c r="G3884" i="20"/>
  <c r="G3885" i="20"/>
  <c r="G3886" i="20"/>
  <c r="G3887" i="20"/>
  <c r="G3888" i="20"/>
  <c r="G3889" i="20"/>
  <c r="G3890" i="20"/>
  <c r="G3891" i="20"/>
  <c r="G3892" i="20"/>
  <c r="G3893" i="20"/>
  <c r="G3894" i="20"/>
  <c r="G3895" i="20"/>
  <c r="G3896" i="20"/>
  <c r="G3897" i="20"/>
  <c r="G3898" i="20"/>
  <c r="G3899" i="20"/>
  <c r="G3900" i="20"/>
  <c r="G3901" i="20"/>
  <c r="G3902" i="20"/>
  <c r="G3903" i="20"/>
  <c r="G3904" i="20"/>
  <c r="G3905" i="20"/>
  <c r="G3906" i="20"/>
  <c r="G3907" i="20"/>
  <c r="G3908" i="20"/>
  <c r="G3909" i="20"/>
  <c r="G3910" i="20"/>
  <c r="G3911" i="20"/>
  <c r="G3912" i="20"/>
  <c r="G3913" i="20"/>
  <c r="G3914" i="20"/>
  <c r="G3915" i="20"/>
  <c r="G3916" i="20"/>
  <c r="G3917" i="20"/>
  <c r="G3918" i="20"/>
  <c r="G3919" i="20"/>
  <c r="G3920" i="20"/>
  <c r="G3921" i="20"/>
  <c r="G3922" i="20"/>
  <c r="G3923" i="20"/>
  <c r="G3924" i="20"/>
  <c r="G3925" i="20"/>
  <c r="G3926" i="20"/>
  <c r="G3927" i="20"/>
  <c r="G3928" i="20"/>
  <c r="G3929" i="20"/>
  <c r="G3930" i="20"/>
  <c r="G3931" i="20"/>
  <c r="G3932" i="20"/>
  <c r="G3933" i="20"/>
  <c r="G3934" i="20"/>
  <c r="G3935" i="20"/>
  <c r="G3936" i="20"/>
  <c r="G3937" i="20"/>
  <c r="G3938" i="20"/>
  <c r="G3939" i="20"/>
  <c r="G3940" i="20"/>
  <c r="G3941" i="20"/>
  <c r="G3942" i="20"/>
  <c r="G3943" i="20"/>
  <c r="G3944" i="20"/>
  <c r="G3945" i="20"/>
  <c r="G3946" i="20"/>
  <c r="G3947" i="20"/>
  <c r="G3948" i="20"/>
  <c r="G3949" i="20"/>
  <c r="G3950" i="20"/>
  <c r="G3951" i="20"/>
  <c r="G3952" i="20"/>
  <c r="G3953" i="20"/>
  <c r="G3954" i="20"/>
  <c r="G3955" i="20"/>
  <c r="G3956" i="20"/>
  <c r="G3957" i="20"/>
  <c r="G3958" i="20"/>
  <c r="G3959" i="20"/>
  <c r="G3960" i="20"/>
  <c r="G3961" i="20"/>
  <c r="G3962" i="20"/>
  <c r="G3963" i="20"/>
  <c r="G3964" i="20"/>
  <c r="G3965" i="20"/>
  <c r="G3966" i="20"/>
  <c r="G3967" i="20"/>
  <c r="G3968" i="20"/>
  <c r="G3969" i="20"/>
  <c r="G3970" i="20"/>
  <c r="G3971" i="20"/>
  <c r="G3972" i="20"/>
  <c r="G3973" i="20"/>
  <c r="G3974" i="20"/>
  <c r="G3975" i="20"/>
  <c r="G3976" i="20"/>
  <c r="G3977" i="20"/>
  <c r="G3978" i="20"/>
  <c r="G3979" i="20"/>
  <c r="G3980" i="20"/>
  <c r="G3981" i="20"/>
  <c r="G3982" i="20"/>
  <c r="G3983" i="20"/>
  <c r="G3984" i="20"/>
  <c r="G3985" i="20"/>
  <c r="G3986" i="20"/>
  <c r="G3987" i="20"/>
  <c r="G3988" i="20"/>
  <c r="G3989" i="20"/>
  <c r="G3990" i="20"/>
  <c r="G3991" i="20"/>
  <c r="G3992" i="20"/>
  <c r="G3993" i="20"/>
  <c r="G3994" i="20"/>
  <c r="G3995" i="20"/>
  <c r="G3996" i="20"/>
  <c r="G3997" i="20"/>
  <c r="G3998" i="20"/>
  <c r="G3999" i="20"/>
  <c r="G4000" i="20"/>
  <c r="G4001" i="20"/>
  <c r="G4002" i="20"/>
  <c r="G4003" i="20"/>
  <c r="G4004" i="20"/>
  <c r="G4005" i="20"/>
  <c r="G4006" i="20"/>
  <c r="G4007" i="20"/>
  <c r="G4008" i="20"/>
  <c r="G4009" i="20"/>
  <c r="G4010" i="20"/>
  <c r="D3959" i="1" l="1"/>
  <c r="D84" i="22"/>
  <c r="D85" i="22"/>
  <c r="D86" i="22"/>
  <c r="C86" i="22" s="1"/>
  <c r="C83" i="22"/>
  <c r="D83" i="22"/>
  <c r="C84" i="22"/>
  <c r="C85" i="22"/>
  <c r="K2435" i="1" l="1"/>
  <c r="K2466" i="1"/>
  <c r="K2614" i="1"/>
  <c r="K1617" i="1"/>
  <c r="K453" i="1"/>
  <c r="K455" i="1"/>
  <c r="K1258" i="1"/>
  <c r="K122" i="1"/>
  <c r="K318" i="1"/>
  <c r="K366" i="1"/>
  <c r="K478" i="1"/>
  <c r="K850" i="1"/>
  <c r="K879" i="1"/>
  <c r="K1030" i="1"/>
  <c r="K1341" i="1"/>
  <c r="K1629" i="1"/>
  <c r="K1632" i="1"/>
  <c r="K1682" i="1"/>
  <c r="K1504" i="1"/>
  <c r="K1524" i="1"/>
  <c r="K1799" i="1"/>
  <c r="K2027" i="1"/>
  <c r="K2078" i="1"/>
  <c r="K2193" i="1"/>
  <c r="K2371" i="1"/>
  <c r="K3474" i="1"/>
  <c r="G4078" i="20" l="1"/>
  <c r="G4011" i="20" l="1"/>
  <c r="G4012" i="20"/>
  <c r="G4013" i="20"/>
  <c r="G4014" i="20"/>
  <c r="G4015" i="20"/>
  <c r="G4016" i="20"/>
  <c r="G4017" i="20"/>
  <c r="G4018" i="20"/>
  <c r="G4019" i="20"/>
  <c r="G4020" i="20"/>
  <c r="G4021" i="20"/>
  <c r="G4022" i="20"/>
  <c r="G4023" i="20"/>
  <c r="G4024" i="20"/>
  <c r="G4025" i="20"/>
  <c r="G4026" i="20"/>
  <c r="G4027" i="20"/>
  <c r="G4028" i="20"/>
  <c r="G4029" i="20"/>
  <c r="G4030" i="20"/>
  <c r="G4031" i="20"/>
  <c r="G4032" i="20"/>
  <c r="G4033" i="20"/>
  <c r="G4034" i="20"/>
  <c r="G4035" i="20"/>
  <c r="G4036" i="20"/>
  <c r="G4037" i="20"/>
  <c r="G4038" i="20"/>
  <c r="G4039" i="20"/>
  <c r="G4040" i="20"/>
  <c r="G4041" i="20"/>
  <c r="G4042" i="20"/>
  <c r="G4043" i="20"/>
  <c r="G4044" i="20"/>
  <c r="G4045" i="20"/>
  <c r="G4046" i="20"/>
  <c r="G4047" i="20"/>
  <c r="G4048" i="20"/>
  <c r="G4049" i="20"/>
  <c r="G4050" i="20"/>
  <c r="G4051" i="20"/>
  <c r="G4052" i="20"/>
  <c r="G4053" i="20"/>
  <c r="G4054" i="20"/>
  <c r="G4055" i="20"/>
  <c r="G4056" i="20"/>
  <c r="G4057" i="20"/>
  <c r="G4058" i="20"/>
  <c r="G4059" i="20"/>
  <c r="G4060" i="20"/>
  <c r="G4061" i="20"/>
  <c r="G4062" i="20"/>
  <c r="G4063" i="20"/>
  <c r="G4064" i="20"/>
  <c r="G4065" i="20"/>
  <c r="G4066" i="20"/>
  <c r="G4067" i="20"/>
  <c r="G4068" i="20"/>
  <c r="G4069" i="20"/>
  <c r="G4070" i="20"/>
  <c r="G4071" i="20"/>
  <c r="G4072" i="20"/>
  <c r="G4073" i="20"/>
  <c r="G4074" i="20"/>
  <c r="G4075" i="20"/>
  <c r="G4079" i="20"/>
  <c r="G4080" i="20"/>
  <c r="G4081" i="20"/>
  <c r="G4082" i="20"/>
  <c r="G4083" i="20"/>
  <c r="G4084" i="20"/>
  <c r="G4085" i="20"/>
  <c r="G4086" i="20"/>
  <c r="G4087" i="20"/>
  <c r="G4088" i="20"/>
  <c r="G4089" i="20"/>
  <c r="G4090" i="20"/>
  <c r="G4091" i="20"/>
  <c r="G4092" i="20"/>
  <c r="G4093" i="20"/>
  <c r="G4094" i="20"/>
  <c r="G4095" i="20"/>
  <c r="G4096" i="20"/>
  <c r="G4097" i="20"/>
  <c r="G4098" i="20"/>
  <c r="G4099" i="20"/>
  <c r="G4100" i="20"/>
  <c r="G4101" i="20"/>
  <c r="G4102" i="20"/>
  <c r="G4103" i="20"/>
  <c r="G4104" i="20"/>
  <c r="G4105" i="20"/>
  <c r="G4106" i="20"/>
  <c r="G4107" i="20"/>
  <c r="G4108" i="20"/>
  <c r="G4109" i="20"/>
  <c r="G4110" i="20"/>
  <c r="G4111" i="20"/>
  <c r="G4112" i="20"/>
  <c r="G4113" i="20"/>
  <c r="G4114" i="20"/>
  <c r="G4115" i="20"/>
  <c r="G4116" i="20"/>
  <c r="G4117" i="20"/>
  <c r="G4118" i="20"/>
  <c r="G4119" i="20"/>
  <c r="G4120" i="20"/>
  <c r="G4121" i="20"/>
  <c r="G4122" i="20"/>
  <c r="G4123" i="20"/>
  <c r="G4124" i="20"/>
  <c r="G4125" i="20"/>
  <c r="G4126" i="20"/>
  <c r="G4127" i="20"/>
  <c r="G4128" i="20"/>
  <c r="G4129" i="20"/>
  <c r="G4130" i="20"/>
  <c r="G4131" i="20"/>
  <c r="G4132" i="20"/>
  <c r="G4133" i="20"/>
  <c r="G4134" i="20"/>
  <c r="G4135" i="20"/>
  <c r="G4136" i="20"/>
  <c r="G4137" i="20"/>
  <c r="G4138" i="20"/>
  <c r="G4139" i="20"/>
  <c r="G4140" i="20"/>
  <c r="G4141" i="20"/>
  <c r="G4142" i="20"/>
  <c r="G4143" i="20"/>
  <c r="G4144" i="20"/>
  <c r="G4145" i="20"/>
  <c r="G4146" i="20"/>
  <c r="G4147" i="20"/>
  <c r="G4148" i="20"/>
  <c r="G4149" i="20"/>
  <c r="G4150" i="20"/>
  <c r="G4151" i="20"/>
  <c r="G4152" i="20"/>
  <c r="G4153" i="20"/>
  <c r="G4154" i="20"/>
  <c r="G4155" i="20"/>
  <c r="G4156" i="20"/>
  <c r="G4157" i="20"/>
  <c r="G4158" i="20"/>
  <c r="G4159" i="20"/>
  <c r="G4160" i="20"/>
  <c r="G4161" i="20"/>
  <c r="G4162" i="20"/>
  <c r="G4163" i="20"/>
  <c r="G4164" i="20"/>
  <c r="G4165" i="20"/>
  <c r="G4166" i="20"/>
  <c r="G4167" i="20"/>
  <c r="G4168" i="20"/>
  <c r="G4169" i="20"/>
  <c r="G4170" i="20"/>
  <c r="G4171" i="20"/>
  <c r="G4172" i="20"/>
  <c r="G4173" i="20"/>
  <c r="G4174" i="20"/>
  <c r="G4175" i="20"/>
  <c r="G4176" i="20"/>
  <c r="G4177" i="20"/>
  <c r="G4178" i="20"/>
  <c r="G4179" i="20"/>
  <c r="G4180" i="20"/>
  <c r="G4181" i="20"/>
  <c r="G4182" i="20"/>
  <c r="G4183" i="20"/>
  <c r="G4184" i="20"/>
  <c r="G4185" i="20"/>
  <c r="G4186" i="20"/>
  <c r="G4187" i="20"/>
  <c r="G4188" i="20"/>
  <c r="G4189" i="20"/>
  <c r="G4190" i="20"/>
  <c r="G4191" i="20"/>
  <c r="G4192" i="20"/>
  <c r="G4193" i="20"/>
  <c r="G4194" i="20"/>
  <c r="G4195" i="20"/>
  <c r="G4196" i="20"/>
  <c r="G4197" i="20"/>
  <c r="G4198" i="20"/>
  <c r="G4199" i="20"/>
  <c r="G4200" i="20"/>
  <c r="G4201" i="20"/>
  <c r="G4202" i="20"/>
  <c r="G4203" i="20"/>
  <c r="G4204" i="20"/>
  <c r="G4205" i="20"/>
  <c r="G4206" i="20"/>
  <c r="G4207" i="20"/>
  <c r="G4208" i="20"/>
  <c r="G4209" i="20"/>
  <c r="G4210" i="20"/>
  <c r="G4211" i="20"/>
  <c r="G4212" i="20"/>
  <c r="K1570" i="1" l="1"/>
  <c r="K1734" i="1"/>
  <c r="K1699" i="1"/>
  <c r="K1155" i="1"/>
  <c r="K878" i="1"/>
  <c r="K486" i="1"/>
  <c r="K327" i="1"/>
  <c r="K124" i="1"/>
  <c r="K62" i="1"/>
  <c r="K18" i="1"/>
  <c r="K1687" i="1"/>
  <c r="G4213" i="20" l="1"/>
  <c r="G4214" i="20"/>
  <c r="G4215" i="20"/>
  <c r="G4216" i="20"/>
  <c r="G4217" i="20"/>
  <c r="G4218" i="20"/>
  <c r="G4219" i="20"/>
  <c r="G4220" i="20"/>
  <c r="G4221" i="20"/>
  <c r="G4222" i="20"/>
  <c r="G4223" i="20"/>
  <c r="G4224" i="20"/>
  <c r="G4225" i="20"/>
  <c r="G4226" i="20"/>
  <c r="G4227" i="20"/>
  <c r="G4228" i="20"/>
  <c r="G4229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K2348" i="1" l="1"/>
  <c r="K2349" i="1"/>
  <c r="K2350" i="1"/>
  <c r="K2351" i="1"/>
  <c r="K2352" i="1"/>
  <c r="K2353" i="1"/>
  <c r="K3195" i="1" l="1"/>
  <c r="K3196" i="1"/>
  <c r="K3245" i="1"/>
  <c r="K3224" i="1"/>
  <c r="K3174" i="1"/>
  <c r="K3169" i="1"/>
  <c r="K3170" i="1"/>
  <c r="K3168" i="1"/>
  <c r="K3515" i="1"/>
  <c r="K3153" i="1"/>
  <c r="K3330" i="1"/>
  <c r="K3029" i="1"/>
  <c r="K2044" i="1"/>
  <c r="K2035" i="1"/>
  <c r="K2545" i="1"/>
  <c r="K2534" i="1"/>
  <c r="K1952" i="1"/>
  <c r="K3255" i="1"/>
  <c r="K1953" i="1"/>
  <c r="K1935" i="1"/>
  <c r="K1929" i="1"/>
  <c r="K1904" i="1"/>
  <c r="K1900" i="1"/>
  <c r="K1895" i="1"/>
  <c r="K815" i="1"/>
  <c r="K792" i="1"/>
  <c r="K780" i="1"/>
  <c r="K2452" i="1"/>
  <c r="K1833" i="1"/>
  <c r="K1420" i="1"/>
  <c r="K1434" i="1"/>
  <c r="K1428" i="1"/>
  <c r="K1424" i="1"/>
  <c r="K1423" i="1"/>
  <c r="K1422" i="1"/>
  <c r="K1421" i="1"/>
  <c r="K1418" i="1"/>
  <c r="K1417" i="1"/>
  <c r="K1414" i="1"/>
  <c r="K1412" i="1"/>
  <c r="K1403" i="1"/>
  <c r="K1401" i="1"/>
  <c r="K1382" i="1"/>
  <c r="K1326" i="1"/>
  <c r="K2395" i="1"/>
  <c r="K2398" i="1"/>
  <c r="K1805" i="1"/>
  <c r="K1325" i="1"/>
  <c r="K461" i="1"/>
  <c r="K1793" i="1"/>
  <c r="K1752" i="1"/>
  <c r="K1750" i="1"/>
  <c r="K1749" i="1"/>
  <c r="K1746" i="1"/>
  <c r="K1744" i="1"/>
  <c r="K1292" i="1"/>
  <c r="K1284" i="1"/>
  <c r="K1716" i="1"/>
  <c r="K1731" i="1"/>
  <c r="K2315" i="1"/>
  <c r="K1710" i="1"/>
  <c r="K1264" i="1"/>
  <c r="K1251" i="1"/>
  <c r="K2240" i="1"/>
  <c r="K1653" i="1"/>
  <c r="K1652" i="1"/>
  <c r="K143" i="1"/>
  <c r="K1568" i="1"/>
  <c r="K1127" i="1"/>
  <c r="K1070" i="1"/>
  <c r="K1121" i="1"/>
  <c r="K1119" i="1"/>
  <c r="K1101" i="1"/>
  <c r="K1099" i="1"/>
  <c r="K1094" i="1"/>
  <c r="K1084" i="1"/>
  <c r="K1072" i="1"/>
  <c r="K1067" i="1"/>
  <c r="K1584" i="1"/>
  <c r="K1045" i="1"/>
  <c r="K1539" i="1"/>
  <c r="K1534" i="1"/>
  <c r="K2059" i="1"/>
  <c r="K2056" i="1"/>
  <c r="K1521" i="1"/>
  <c r="K1691" i="1"/>
  <c r="K1680" i="1"/>
  <c r="K1675" i="1"/>
  <c r="K1518" i="1"/>
  <c r="K1853" i="1"/>
  <c r="K1852" i="1"/>
  <c r="K2262" i="1"/>
  <c r="K2492" i="1"/>
  <c r="K2347" i="1"/>
  <c r="K2346" i="1"/>
  <c r="K2212" i="1"/>
  <c r="K3485" i="1"/>
  <c r="K3447" i="1"/>
  <c r="K2821" i="1"/>
  <c r="K2814" i="1"/>
  <c r="K2806" i="1"/>
  <c r="K2807" i="1"/>
  <c r="K2808" i="1"/>
  <c r="K2809" i="1"/>
  <c r="K2805" i="1"/>
  <c r="K2767" i="1"/>
  <c r="K2754" i="1"/>
  <c r="K2752" i="1"/>
  <c r="K2740" i="1"/>
  <c r="K2739" i="1"/>
  <c r="K2733" i="1"/>
  <c r="K2725" i="1"/>
  <c r="K2723" i="1"/>
  <c r="K2722" i="1"/>
  <c r="K2720" i="1"/>
  <c r="K2712" i="1"/>
  <c r="K2701" i="1"/>
  <c r="K2700" i="1"/>
  <c r="K2699" i="1"/>
  <c r="K2697" i="1"/>
  <c r="K2693" i="1"/>
  <c r="K2686" i="1"/>
  <c r="K2672" i="1"/>
  <c r="K2666" i="1"/>
  <c r="K2661" i="1"/>
  <c r="K2659" i="1"/>
  <c r="K2657" i="1"/>
  <c r="K2655" i="1"/>
  <c r="K2631" i="1"/>
  <c r="K2625" i="1"/>
  <c r="K2621" i="1"/>
  <c r="K2616" i="1"/>
  <c r="K2615" i="1"/>
  <c r="K2612" i="1"/>
  <c r="K2611" i="1"/>
  <c r="K2606" i="1"/>
  <c r="K2604" i="1"/>
  <c r="K2602" i="1"/>
  <c r="K2802" i="1"/>
  <c r="K2791" i="1"/>
  <c r="K2063" i="1"/>
  <c r="K2153" i="1"/>
  <c r="K3180" i="1"/>
  <c r="K3179" i="1"/>
  <c r="K1939" i="1"/>
  <c r="K1427" i="1"/>
  <c r="K1720" i="1"/>
  <c r="K1073" i="1"/>
  <c r="K3331" i="1"/>
  <c r="K3328" i="1"/>
  <c r="K3308" i="1"/>
  <c r="K3298" i="1"/>
  <c r="K3297" i="1"/>
  <c r="K3211" i="1"/>
  <c r="K3212" i="1"/>
  <c r="K1499" i="1"/>
  <c r="K1466" i="1"/>
  <c r="K1465" i="1"/>
  <c r="K1464" i="1"/>
  <c r="K1462" i="1"/>
  <c r="K1460" i="1"/>
  <c r="K688" i="1"/>
  <c r="K1357" i="1"/>
  <c r="K1355" i="1"/>
  <c r="K1354" i="1"/>
  <c r="K1353" i="1"/>
  <c r="K1838" i="1"/>
  <c r="K1415" i="1" l="1"/>
  <c r="K1409" i="1"/>
  <c r="K1278" i="1"/>
  <c r="K1240" i="1"/>
  <c r="K1096" i="1"/>
  <c r="K1088" i="1"/>
  <c r="K1086" i="1"/>
  <c r="K1077" i="1"/>
  <c r="K2069" i="1"/>
  <c r="K1381" i="1"/>
  <c r="K2822" i="1"/>
  <c r="K3332" i="1"/>
  <c r="K3329" i="1"/>
  <c r="K3327" i="1"/>
  <c r="K997" i="1"/>
  <c r="K1902" i="1"/>
  <c r="K1709" i="1"/>
  <c r="K1028" i="1"/>
  <c r="K1522" i="1"/>
  <c r="K238" i="1"/>
  <c r="K1864" i="1"/>
  <c r="K1722" i="1"/>
  <c r="K2123" i="1"/>
  <c r="O334" i="22" l="1"/>
  <c r="N334" i="22"/>
  <c r="M334" i="22"/>
  <c r="L334" i="22"/>
  <c r="K334" i="22"/>
  <c r="J334" i="22"/>
  <c r="I334" i="22"/>
  <c r="H334" i="22"/>
  <c r="G334" i="22"/>
  <c r="F334" i="22"/>
  <c r="K3299" i="1" l="1"/>
  <c r="K3286" i="1"/>
  <c r="K3270" i="1"/>
  <c r="K3248" i="1"/>
  <c r="K3193" i="1"/>
  <c r="K3192" i="1"/>
  <c r="K3191" i="1"/>
  <c r="K3176" i="1"/>
  <c r="K3209" i="1"/>
  <c r="K3052" i="1"/>
  <c r="K2936" i="1"/>
  <c r="K2062" i="1"/>
  <c r="K2578" i="1"/>
  <c r="K2556" i="1"/>
  <c r="K1950" i="1"/>
  <c r="K1944" i="1"/>
  <c r="K1467" i="1"/>
  <c r="K1919" i="1"/>
  <c r="K1915" i="1"/>
  <c r="K820" i="1"/>
  <c r="K797" i="1" l="1"/>
  <c r="K785" i="1"/>
  <c r="K1894" i="1"/>
  <c r="K2474" i="1"/>
  <c r="K1848" i="1"/>
  <c r="K1433" i="1"/>
  <c r="K1432" i="1"/>
  <c r="K1431" i="1"/>
  <c r="K1430" i="1"/>
  <c r="K1411" i="1"/>
  <c r="K1336" i="1"/>
  <c r="K2420" i="1"/>
  <c r="K2417" i="1"/>
  <c r="K1302" i="1"/>
  <c r="K1294" i="1"/>
  <c r="K1735" i="1"/>
  <c r="K2335" i="1"/>
  <c r="K1725" i="1"/>
  <c r="K2260" i="1"/>
  <c r="K2172" i="1"/>
  <c r="K146" i="1"/>
  <c r="K1579" i="1"/>
  <c r="K1136" i="1"/>
  <c r="K1078" i="1"/>
  <c r="K1080" i="1"/>
  <c r="K1075" i="1"/>
  <c r="K2095" i="1"/>
  <c r="K1551" i="1"/>
  <c r="K1549" i="1"/>
  <c r="K1544" i="1"/>
  <c r="K2077" i="1"/>
  <c r="K2074" i="1"/>
  <c r="K1705" i="1"/>
  <c r="K1688" i="1"/>
  <c r="K1528" i="1"/>
  <c r="K1868" i="1"/>
  <c r="K2280" i="1"/>
  <c r="K1650" i="1"/>
  <c r="K2367" i="1"/>
  <c r="K2232" i="1"/>
  <c r="K3514" i="1"/>
  <c r="K3476" i="1"/>
  <c r="K2829" i="1"/>
  <c r="K2826" i="1"/>
  <c r="K2825" i="1"/>
  <c r="K2799" i="1"/>
  <c r="K2786" i="1"/>
  <c r="K2784" i="1"/>
  <c r="K2781" i="1"/>
  <c r="K2776" i="1"/>
  <c r="K2774" i="1"/>
  <c r="K2764" i="1"/>
  <c r="K2762" i="1"/>
  <c r="K2761" i="1"/>
  <c r="K2755" i="1"/>
  <c r="K2747" i="1"/>
  <c r="K2745" i="1"/>
  <c r="K2719" i="1"/>
  <c r="K2708" i="1"/>
  <c r="K2694" i="1"/>
  <c r="K2688" i="1"/>
  <c r="K2683" i="1"/>
  <c r="K2681" i="1"/>
  <c r="K2658" i="1"/>
  <c r="K2653" i="1"/>
  <c r="K2647" i="1"/>
  <c r="K2643" i="1"/>
  <c r="K2638" i="1"/>
  <c r="K2637" i="1"/>
  <c r="K2634" i="1"/>
  <c r="K2633" i="1"/>
  <c r="K2628" i="1"/>
  <c r="K2626" i="1"/>
  <c r="K2624" i="1"/>
  <c r="K2820" i="1"/>
  <c r="K2081" i="1"/>
  <c r="K3203" i="1"/>
  <c r="K3359" i="1"/>
  <c r="K3356" i="1"/>
  <c r="K3336" i="1"/>
  <c r="K3326" i="1"/>
  <c r="K3325" i="1"/>
  <c r="K3236" i="1"/>
  <c r="K1509" i="1"/>
  <c r="K1968" i="1"/>
  <c r="K1476" i="1"/>
  <c r="K1475" i="1"/>
  <c r="K1472" i="1"/>
  <c r="K1918" i="1"/>
  <c r="K1363" i="1"/>
  <c r="K1364" i="1"/>
  <c r="K1362" i="1"/>
  <c r="K1438" i="1"/>
  <c r="K1425" i="1"/>
  <c r="K407" i="1"/>
  <c r="K1288" i="1"/>
  <c r="K1250" i="1"/>
  <c r="K2138" i="1"/>
  <c r="K2137" i="1"/>
  <c r="K1061" i="1"/>
  <c r="K1104" i="1"/>
  <c r="K1092" i="1"/>
  <c r="K1085" i="1"/>
  <c r="K1083" i="1"/>
  <c r="K1808" i="1"/>
  <c r="K2842" i="1"/>
  <c r="K1280" i="1"/>
  <c r="K3360" i="1"/>
  <c r="K3355" i="1"/>
  <c r="K1004" i="1"/>
  <c r="K1917" i="1"/>
  <c r="K1724" i="1"/>
  <c r="K1532" i="1"/>
  <c r="K1879" i="1"/>
  <c r="K242" i="1"/>
  <c r="K1429" i="1"/>
  <c r="K1737" i="1"/>
  <c r="K2142" i="1"/>
  <c r="K3354" i="1" l="1"/>
  <c r="K3353" i="1"/>
  <c r="K3352" i="1"/>
  <c r="K3333" i="1"/>
  <c r="K1022" i="1"/>
  <c r="K1530" i="1"/>
  <c r="K1997" i="1"/>
  <c r="K1496" i="1"/>
  <c r="K1946" i="1"/>
  <c r="K1945" i="1"/>
  <c r="K1451" i="1"/>
  <c r="K1448" i="1"/>
  <c r="K403" i="1"/>
  <c r="K1296" i="1"/>
  <c r="K2359" i="1"/>
  <c r="K1277" i="1"/>
  <c r="K1079" i="1"/>
  <c r="K1053" i="1"/>
  <c r="K1553" i="1"/>
  <c r="K240" i="1"/>
  <c r="K1906" i="1"/>
  <c r="K2261" i="1"/>
  <c r="K2721" i="1"/>
  <c r="K2704" i="1"/>
  <c r="C1079" i="1" l="1"/>
  <c r="K3434" i="1" l="1"/>
  <c r="K3205" i="1"/>
  <c r="K3204" i="1"/>
  <c r="K3202" i="1"/>
  <c r="K3201" i="1"/>
  <c r="K3200" i="1"/>
  <c r="K3199" i="1"/>
  <c r="K3198" i="1"/>
  <c r="K3197" i="1"/>
  <c r="K3450" i="1"/>
  <c r="K3238" i="1"/>
  <c r="K3237" i="1"/>
  <c r="K3357" i="1"/>
  <c r="K3345" i="1"/>
  <c r="K3340" i="1"/>
  <c r="K3186" i="1"/>
  <c r="K3184" i="1"/>
  <c r="K3181" i="1"/>
  <c r="K3178" i="1"/>
  <c r="K3175" i="1"/>
  <c r="K3161" i="1"/>
  <c r="K3155" i="1"/>
  <c r="K2819" i="1"/>
  <c r="K3061" i="1"/>
  <c r="K3060" i="1"/>
  <c r="K3057" i="1"/>
  <c r="K3040" i="1" l="1"/>
  <c r="K3034" i="1"/>
  <c r="K2973" i="1"/>
  <c r="K2952" i="1"/>
  <c r="K2948" i="1"/>
  <c r="K2947" i="1"/>
  <c r="K2946" i="1"/>
  <c r="K2945" i="1"/>
  <c r="K2940" i="1"/>
  <c r="K2930" i="1"/>
  <c r="K2929" i="1"/>
  <c r="K2919" i="1"/>
  <c r="K2920" i="1"/>
  <c r="K2918" i="1"/>
  <c r="K2911" i="1"/>
  <c r="K2909" i="1"/>
  <c r="K2903" i="1"/>
  <c r="K2890" i="1"/>
  <c r="K2888" i="1"/>
  <c r="K2676" i="1"/>
  <c r="K2871" i="1"/>
  <c r="K2860" i="1"/>
  <c r="K2859" i="1"/>
  <c r="K2857" i="1"/>
  <c r="K2856" i="1"/>
  <c r="K2854" i="1"/>
  <c r="K2853" i="1"/>
  <c r="K2851" i="1"/>
  <c r="K2850" i="1"/>
  <c r="K3046" i="1"/>
  <c r="K2968" i="1"/>
  <c r="K2967" i="1"/>
  <c r="K2965" i="1"/>
  <c r="K2963" i="1"/>
  <c r="K2960" i="1"/>
  <c r="K2096" i="1"/>
  <c r="K2090" i="1"/>
  <c r="K2087" i="1"/>
  <c r="K2085" i="1"/>
  <c r="K1016" i="1"/>
  <c r="K2154" i="1"/>
  <c r="K2014" i="1"/>
  <c r="K2013" i="1"/>
  <c r="K2010" i="1"/>
  <c r="K2009" i="1"/>
  <c r="K2008" i="1"/>
  <c r="K2007" i="1"/>
  <c r="K2006" i="1"/>
  <c r="K2597" i="1"/>
  <c r="K2596" i="1"/>
  <c r="K2588" i="1"/>
  <c r="K2585" i="1"/>
  <c r="K2583" i="1"/>
  <c r="K2582" i="1"/>
  <c r="K1988" i="1"/>
  <c r="K1985" i="1"/>
  <c r="K1983" i="1"/>
  <c r="K1980" i="1"/>
  <c r="K1976" i="1"/>
  <c r="K1971" i="1"/>
  <c r="K1967" i="1"/>
  <c r="K1486" i="1"/>
  <c r="K1958" i="1"/>
  <c r="K1955" i="1"/>
  <c r="K1954" i="1"/>
  <c r="K1959" i="1"/>
  <c r="K718" i="1"/>
  <c r="K1933" i="1"/>
  <c r="K1928" i="1"/>
  <c r="K1926" i="1"/>
  <c r="K1923" i="1"/>
  <c r="K1921" i="1"/>
  <c r="K817" i="1"/>
  <c r="K812" i="1"/>
  <c r="K801" i="1"/>
  <c r="K799" i="1"/>
  <c r="K2536" i="1"/>
  <c r="K1385" i="1"/>
  <c r="K1384" i="1"/>
  <c r="K1380" i="1"/>
  <c r="K1373" i="1"/>
  <c r="K1371" i="1"/>
  <c r="K1871" i="1"/>
  <c r="K1870" i="1"/>
  <c r="K1867" i="1"/>
  <c r="K1457" i="1"/>
  <c r="K1447" i="1"/>
  <c r="K1446" i="1"/>
  <c r="K1442" i="1"/>
  <c r="K1410" i="1"/>
  <c r="K1407" i="1"/>
  <c r="K1396" i="1"/>
  <c r="K1394" i="1"/>
  <c r="K1349" i="1"/>
  <c r="K2447" i="1"/>
  <c r="K2441" i="1"/>
  <c r="K1832" i="1"/>
  <c r="K1829" i="1"/>
  <c r="K1827" i="1"/>
  <c r="K405" i="1"/>
  <c r="K401" i="1"/>
  <c r="K398" i="1"/>
  <c r="K1757" i="1"/>
  <c r="K1755" i="1"/>
  <c r="K1759" i="1"/>
  <c r="K1762" i="1"/>
  <c r="K1763" i="1"/>
  <c r="K1767" i="1"/>
  <c r="K1285" i="1"/>
  <c r="K1270" i="1"/>
  <c r="K1261" i="1"/>
  <c r="K1253" i="1"/>
  <c r="K2265" i="1"/>
  <c r="K1669" i="1"/>
  <c r="K2201" i="1"/>
  <c r="K2167" i="1"/>
  <c r="K2197" i="1"/>
  <c r="K144" i="1"/>
  <c r="K2194" i="1"/>
  <c r="K1648" i="1"/>
  <c r="K1637" i="1"/>
  <c r="K1627" i="1"/>
  <c r="K1188" i="1"/>
  <c r="K1170" i="1"/>
  <c r="K1146" i="1"/>
  <c r="K1145" i="1"/>
  <c r="K1143" i="1"/>
  <c r="K1141" i="1"/>
  <c r="K1140" i="1"/>
  <c r="K1138" i="1"/>
  <c r="K1117" i="1"/>
  <c r="K1115" i="1"/>
  <c r="K1112" i="1"/>
  <c r="K1109" i="1"/>
  <c r="K1107" i="1"/>
  <c r="K1103" i="1"/>
  <c r="K1102" i="1"/>
  <c r="K1609" i="1"/>
  <c r="K1605" i="1"/>
  <c r="K130" i="1"/>
  <c r="K1063" i="1"/>
  <c r="K1577" i="1"/>
  <c r="K2113" i="1"/>
  <c r="K2119" i="1"/>
  <c r="K2116" i="1"/>
  <c r="K2115" i="1"/>
  <c r="K2111" i="1"/>
  <c r="K2103" i="1"/>
  <c r="K1560" i="1"/>
  <c r="K1052" i="1"/>
  <c r="K1051" i="1"/>
  <c r="K1036" i="1"/>
  <c r="K1547" i="1"/>
  <c r="K2025" i="1"/>
  <c r="K2023" i="1"/>
  <c r="K1540" i="1" l="1"/>
  <c r="K2150" i="1"/>
  <c r="K2139" i="1"/>
  <c r="K2135" i="1"/>
  <c r="K2319" i="1"/>
  <c r="K2313" i="1"/>
  <c r="K2310" i="1"/>
  <c r="K1666" i="1"/>
  <c r="K1665" i="1"/>
  <c r="K2546" i="1"/>
  <c r="K3506" i="1"/>
  <c r="K3504" i="1"/>
  <c r="K3498" i="1"/>
  <c r="K3471" i="1"/>
  <c r="K3466" i="1"/>
  <c r="K2845" i="1"/>
  <c r="K2833" i="1"/>
  <c r="K3362" i="1"/>
  <c r="K2798" i="1"/>
  <c r="K2797" i="1"/>
  <c r="K2795" i="1"/>
  <c r="K2794" i="1"/>
  <c r="K2789" i="1"/>
  <c r="K2788" i="1"/>
  <c r="K2787" i="1"/>
  <c r="K2783" i="1"/>
  <c r="K2772" i="1"/>
  <c r="K2758" i="1"/>
  <c r="K2757" i="1"/>
  <c r="K2756" i="1"/>
  <c r="K2753" i="1"/>
  <c r="K2750" i="1"/>
  <c r="K2749" i="1"/>
  <c r="K2748" i="1"/>
  <c r="K2746" i="1"/>
  <c r="K2744" i="1"/>
  <c r="K2743" i="1"/>
  <c r="K2738" i="1"/>
  <c r="K2736" i="1"/>
  <c r="K2735" i="1"/>
  <c r="K2734" i="1"/>
  <c r="K2732" i="1"/>
  <c r="K2731" i="1"/>
  <c r="K2718" i="1"/>
  <c r="K2711" i="1"/>
  <c r="K2709" i="1"/>
  <c r="K2707" i="1"/>
  <c r="K2705" i="1"/>
  <c r="K2702" i="1"/>
  <c r="K2696" i="1"/>
  <c r="K2695" i="1"/>
  <c r="K2687" i="1"/>
  <c r="K2685" i="1"/>
  <c r="K2678" i="1"/>
  <c r="K2674" i="1"/>
  <c r="K2644" i="1"/>
  <c r="K2652" i="1"/>
  <c r="K2651" i="1"/>
  <c r="K2650" i="1"/>
  <c r="K2649" i="1"/>
  <c r="K2648" i="1"/>
  <c r="K2646" i="1"/>
  <c r="K2645" i="1"/>
  <c r="K2642" i="1"/>
  <c r="K2641" i="1"/>
  <c r="K2640" i="1"/>
  <c r="K2627" i="1"/>
  <c r="K2629" i="1"/>
  <c r="K2630" i="1"/>
  <c r="K2632" i="1"/>
  <c r="K2635" i="1"/>
  <c r="K2636" i="1"/>
  <c r="K2639" i="1"/>
  <c r="K3453" i="1" l="1"/>
  <c r="K3217" i="1"/>
  <c r="K3218" i="1"/>
  <c r="K3219" i="1"/>
  <c r="K3220" i="1"/>
  <c r="K3221" i="1"/>
  <c r="K3216" i="1"/>
  <c r="K3215" i="1"/>
  <c r="K3214" i="1"/>
  <c r="K3213" i="1"/>
  <c r="K3254" i="1"/>
  <c r="K3253" i="1"/>
  <c r="K3375" i="1"/>
  <c r="K3194" i="1"/>
  <c r="K3177" i="1"/>
  <c r="K3171" i="1"/>
  <c r="K3210" i="1"/>
  <c r="K2800" i="1"/>
  <c r="K2796" i="1"/>
  <c r="K2771" i="1"/>
  <c r="K2763" i="1"/>
  <c r="K2673" i="1"/>
  <c r="K2824" i="1"/>
  <c r="K3076" i="1"/>
  <c r="K3074" i="1"/>
  <c r="K3050" i="1"/>
  <c r="K3042" i="1"/>
  <c r="K3026" i="1"/>
  <c r="K3019" i="1"/>
  <c r="K2987" i="1"/>
  <c r="K2944" i="1"/>
  <c r="K2943" i="1"/>
  <c r="K2933" i="1"/>
  <c r="K2926" i="1"/>
  <c r="K2925" i="1"/>
  <c r="K2904" i="1"/>
  <c r="K2902" i="1"/>
  <c r="K2900" i="1"/>
  <c r="K2899" i="1"/>
  <c r="K2886" i="1"/>
  <c r="K2885" i="1"/>
  <c r="K2884" i="1"/>
  <c r="K2879" i="1"/>
  <c r="K2877" i="1"/>
  <c r="K2873" i="1"/>
  <c r="K2872" i="1"/>
  <c r="K2870" i="1"/>
  <c r="K2869" i="1"/>
  <c r="K2867" i="1"/>
  <c r="K2866" i="1"/>
  <c r="K2864" i="1"/>
  <c r="K2863" i="1"/>
  <c r="K3035" i="1"/>
  <c r="K2974" i="1"/>
  <c r="K2982" i="1"/>
  <c r="K2981" i="1"/>
  <c r="K2979" i="1"/>
  <c r="K2977" i="1"/>
  <c r="K2092" i="1"/>
  <c r="K1019" i="1"/>
  <c r="K2159" i="1"/>
  <c r="K2609" i="1"/>
  <c r="K2598" i="1"/>
  <c r="K2595" i="1"/>
  <c r="K1987" i="1"/>
  <c r="K1995" i="1"/>
  <c r="K1938" i="1"/>
  <c r="K1932" i="1"/>
  <c r="K819" i="1"/>
  <c r="K814" i="1"/>
  <c r="K800" i="1"/>
  <c r="K802" i="1"/>
  <c r="K2548" i="1" l="1"/>
  <c r="K2511" i="1"/>
  <c r="K1379" i="1"/>
  <c r="K1377" i="1"/>
  <c r="K1370" i="1"/>
  <c r="K1368" i="1"/>
  <c r="K1873" i="1"/>
  <c r="K1872" i="1"/>
  <c r="K1869" i="1"/>
  <c r="K1455" i="1"/>
  <c r="K1445" i="1"/>
  <c r="K1444" i="1"/>
  <c r="K1408" i="1"/>
  <c r="K1405" i="1"/>
  <c r="K1393" i="1"/>
  <c r="K1347" i="1"/>
  <c r="K2450" i="1"/>
  <c r="K1830" i="1"/>
  <c r="K1834" i="1"/>
  <c r="K399" i="1"/>
  <c r="K395" i="1"/>
  <c r="K392" i="1"/>
  <c r="K1315" i="1"/>
  <c r="K1748" i="1"/>
  <c r="K1747" i="1"/>
  <c r="K1761" i="1"/>
  <c r="K1760" i="1"/>
  <c r="K1297" i="1"/>
  <c r="K1291" i="1"/>
  <c r="K2267" i="1"/>
  <c r="K1210" i="1"/>
  <c r="K142" i="1"/>
  <c r="K2196" i="1"/>
  <c r="K1646" i="1"/>
  <c r="K1635" i="1"/>
  <c r="K1624" i="1"/>
  <c r="K1189" i="1"/>
  <c r="K1171" i="1"/>
  <c r="K1147" i="1"/>
  <c r="K1144" i="1"/>
  <c r="K1142" i="1"/>
  <c r="K1114" i="1"/>
  <c r="K1111" i="1"/>
  <c r="K1105" i="1"/>
  <c r="K1607" i="1"/>
  <c r="K1603" i="1"/>
  <c r="K1066" i="1"/>
  <c r="K1576" i="1"/>
  <c r="K2125" i="1"/>
  <c r="K2124" i="1"/>
  <c r="K2121" i="1"/>
  <c r="K2120" i="1"/>
  <c r="K2108" i="1"/>
  <c r="K1055" i="1"/>
  <c r="K1054" i="1"/>
  <c r="K1039" i="1"/>
  <c r="K1546" i="1"/>
  <c r="K1545" i="1"/>
  <c r="K2031" i="1"/>
  <c r="K2029" i="1"/>
  <c r="K1598" i="1"/>
  <c r="K1541" i="1"/>
  <c r="K1535" i="1"/>
  <c r="K2155" i="1"/>
  <c r="K2316" i="1"/>
  <c r="K1663" i="1"/>
  <c r="K2558" i="1"/>
  <c r="K3508" i="1"/>
  <c r="K3489" i="1"/>
  <c r="K2858" i="1"/>
  <c r="K2846" i="1"/>
  <c r="K2813" i="1"/>
  <c r="K2811" i="1"/>
  <c r="K2810" i="1"/>
  <c r="K3380" i="1"/>
  <c r="K2768" i="1"/>
  <c r="K2770" i="1"/>
  <c r="K2769" i="1"/>
  <c r="K2766" i="1"/>
  <c r="K2759" i="1"/>
  <c r="K2751" i="1"/>
  <c r="K2742" i="1"/>
  <c r="K2710" i="1"/>
  <c r="K2684" i="1"/>
  <c r="K2662" i="1"/>
  <c r="K2785" i="1"/>
  <c r="K1972" i="1"/>
  <c r="K463" i="1" l="1"/>
  <c r="K467" i="1"/>
  <c r="K3512" i="1"/>
  <c r="K3426" i="1"/>
  <c r="K2865" i="1"/>
  <c r="K2689" i="1"/>
  <c r="K2679" i="1"/>
  <c r="K2668" i="1"/>
  <c r="K2665" i="1"/>
  <c r="K2843" i="1"/>
  <c r="K2837" i="1"/>
  <c r="K2832" i="1"/>
  <c r="K2831" i="1"/>
  <c r="K2840" i="1"/>
  <c r="K2777" i="1"/>
  <c r="K2775" i="1"/>
  <c r="K2773" i="1"/>
  <c r="K2801" i="1"/>
  <c r="K2793" i="1"/>
  <c r="K2760" i="1"/>
  <c r="K2729" i="1"/>
  <c r="K2715" i="1"/>
  <c r="K2714" i="1"/>
  <c r="K2703" i="1"/>
  <c r="K3318" i="1"/>
  <c r="K3317" i="1"/>
  <c r="K3274" i="1"/>
  <c r="K3277" i="1"/>
  <c r="K3279" i="1"/>
  <c r="K3278" i="1"/>
  <c r="K3285" i="1"/>
  <c r="K3284" i="1"/>
  <c r="K3283" i="1"/>
  <c r="K3282" i="1"/>
  <c r="K3281" i="1"/>
  <c r="K3280" i="1"/>
  <c r="K3257" i="1"/>
  <c r="K3258" i="1"/>
  <c r="K3261" i="1"/>
  <c r="K3265" i="1"/>
  <c r="K3240" i="1"/>
  <c r="K3262" i="1"/>
  <c r="K3049" i="1"/>
  <c r="K3017" i="1"/>
  <c r="K3020" i="1"/>
  <c r="K2966" i="1"/>
  <c r="K2964" i="1"/>
  <c r="K2896" i="1"/>
  <c r="K2908" i="1"/>
  <c r="K2905" i="1"/>
  <c r="K2995" i="1"/>
  <c r="K2913" i="1"/>
  <c r="K2898" i="1"/>
  <c r="K3033" i="1"/>
  <c r="K3031" i="1"/>
  <c r="K3028" i="1"/>
  <c r="K3027" i="1"/>
  <c r="K3039" i="1"/>
  <c r="K2912" i="1"/>
  <c r="K2915" i="1"/>
  <c r="K2914" i="1"/>
  <c r="K3024" i="1"/>
  <c r="K2986" i="1"/>
  <c r="K3098" i="1"/>
  <c r="K1563" i="1"/>
  <c r="K1984" i="1"/>
  <c r="K1697" i="1"/>
  <c r="K1790" i="1"/>
  <c r="K1865" i="1"/>
  <c r="K2118" i="1"/>
  <c r="K1927" i="1"/>
  <c r="K1903" i="1"/>
  <c r="K1677" i="1"/>
  <c r="K1602" i="1"/>
  <c r="K1572" i="1"/>
  <c r="K1664" i="1"/>
  <c r="K1821" i="1"/>
  <c r="K1419" i="1"/>
  <c r="K1471" i="1"/>
  <c r="K1335" i="1"/>
  <c r="K1158" i="1"/>
  <c r="K1157" i="1"/>
  <c r="K1106" i="1"/>
  <c r="K1110" i="1"/>
  <c r="K1069" i="1"/>
  <c r="K1035" i="1"/>
  <c r="K839" i="1"/>
  <c r="K824" i="1"/>
  <c r="K806" i="1"/>
  <c r="K406" i="1"/>
  <c r="K2233" i="1"/>
  <c r="K2156" i="1"/>
  <c r="K2144" i="1"/>
  <c r="K2140" i="1"/>
  <c r="K2143" i="1"/>
  <c r="K2586" i="1"/>
  <c r="C2729" i="1" l="1"/>
  <c r="C2233" i="1"/>
  <c r="K2660" i="1" l="1"/>
  <c r="K2663" i="1"/>
  <c r="K2664" i="1"/>
  <c r="K2667" i="1"/>
  <c r="K2669" i="1"/>
  <c r="K2670" i="1"/>
  <c r="K2671" i="1"/>
  <c r="K2675" i="1"/>
  <c r="K2677" i="1"/>
  <c r="K2680" i="1"/>
  <c r="K2682" i="1"/>
  <c r="K2690" i="1"/>
  <c r="K2691" i="1"/>
  <c r="K2692" i="1"/>
  <c r="K2698" i="1"/>
  <c r="K2706" i="1"/>
  <c r="K2713" i="1"/>
  <c r="K2716" i="1"/>
  <c r="K2717" i="1"/>
  <c r="K2724" i="1"/>
  <c r="K2726" i="1"/>
  <c r="K2727" i="1"/>
  <c r="K2728" i="1"/>
  <c r="K2730" i="1"/>
  <c r="K2737" i="1"/>
  <c r="K2741" i="1"/>
  <c r="K2765" i="1"/>
  <c r="K2778" i="1"/>
  <c r="K2779" i="1"/>
  <c r="K2780" i="1"/>
  <c r="K2782" i="1"/>
  <c r="K2790" i="1"/>
  <c r="K2792" i="1"/>
  <c r="K2803" i="1"/>
  <c r="K2804" i="1"/>
  <c r="K2812" i="1"/>
  <c r="K2815" i="1"/>
  <c r="K2816" i="1"/>
  <c r="K2817" i="1"/>
  <c r="K2818" i="1"/>
  <c r="K2823" i="1"/>
  <c r="K2827" i="1"/>
  <c r="K2828" i="1"/>
  <c r="K2830" i="1"/>
  <c r="K2834" i="1"/>
  <c r="K2835" i="1"/>
  <c r="K2836" i="1"/>
  <c r="K2838" i="1"/>
  <c r="K2839" i="1"/>
  <c r="K2841" i="1"/>
  <c r="K2844" i="1"/>
  <c r="K2847" i="1"/>
  <c r="K2848" i="1"/>
  <c r="K2849" i="1"/>
  <c r="K2852" i="1"/>
  <c r="K2855" i="1"/>
  <c r="K2861" i="1"/>
  <c r="K2862" i="1"/>
  <c r="K2868" i="1"/>
  <c r="K2874" i="1"/>
  <c r="K2875" i="1"/>
  <c r="K2876" i="1"/>
  <c r="K2878" i="1"/>
  <c r="K2880" i="1"/>
  <c r="K2881" i="1"/>
  <c r="K2882" i="1"/>
  <c r="K2883" i="1"/>
  <c r="K2887" i="1"/>
  <c r="K2889" i="1"/>
  <c r="K2891" i="1"/>
  <c r="K2892" i="1"/>
  <c r="K2893" i="1"/>
  <c r="K2894" i="1"/>
  <c r="K2895" i="1"/>
  <c r="K2897" i="1"/>
  <c r="K2901" i="1"/>
  <c r="K2906" i="1"/>
  <c r="K2907" i="1"/>
  <c r="K2910" i="1"/>
  <c r="K2916" i="1"/>
  <c r="K2917" i="1"/>
  <c r="K2921" i="1"/>
  <c r="K2922" i="1"/>
  <c r="K2923" i="1"/>
  <c r="K2924" i="1"/>
  <c r="K2927" i="1"/>
  <c r="K2928" i="1"/>
  <c r="K2931" i="1"/>
  <c r="K2932" i="1"/>
  <c r="K2934" i="1"/>
  <c r="K2935" i="1"/>
  <c r="K2937" i="1"/>
  <c r="K2938" i="1"/>
  <c r="K2939" i="1"/>
  <c r="K2941" i="1"/>
  <c r="K2942" i="1"/>
  <c r="K2949" i="1"/>
  <c r="K2950" i="1"/>
  <c r="K2951" i="1"/>
  <c r="K2953" i="1"/>
  <c r="K2954" i="1"/>
  <c r="K2955" i="1"/>
  <c r="K2956" i="1"/>
  <c r="K2957" i="1"/>
  <c r="K2958" i="1"/>
  <c r="K2959" i="1"/>
  <c r="K2961" i="1"/>
  <c r="K2962" i="1"/>
  <c r="K2969" i="1"/>
  <c r="K2970" i="1"/>
  <c r="K2971" i="1"/>
  <c r="K2972" i="1"/>
  <c r="K2975" i="1"/>
  <c r="K2976" i="1"/>
  <c r="K2978" i="1"/>
  <c r="K2980" i="1"/>
  <c r="K2983" i="1"/>
  <c r="K2984" i="1"/>
  <c r="K2985" i="1"/>
  <c r="K2988" i="1"/>
  <c r="K2989" i="1"/>
  <c r="K2990" i="1"/>
  <c r="K2991" i="1"/>
  <c r="K2992" i="1"/>
  <c r="K2993" i="1"/>
  <c r="K2994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8" i="1"/>
  <c r="K3021" i="1"/>
  <c r="K3022" i="1"/>
  <c r="K3023" i="1"/>
  <c r="K3025" i="1"/>
  <c r="K3030" i="1"/>
  <c r="K3032" i="1"/>
  <c r="K3036" i="1"/>
  <c r="K3037" i="1"/>
  <c r="K3038" i="1"/>
  <c r="K3041" i="1"/>
  <c r="K3043" i="1"/>
  <c r="K3044" i="1"/>
  <c r="K3045" i="1"/>
  <c r="K3047" i="1"/>
  <c r="K3048" i="1"/>
  <c r="K3051" i="1"/>
  <c r="K3053" i="1"/>
  <c r="K3054" i="1"/>
  <c r="K3055" i="1"/>
  <c r="K3056" i="1"/>
  <c r="K3058" i="1"/>
  <c r="K3059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5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4" i="1"/>
  <c r="K3156" i="1"/>
  <c r="K3157" i="1"/>
  <c r="K3158" i="1"/>
  <c r="K3159" i="1"/>
  <c r="K3160" i="1"/>
  <c r="K3162" i="1"/>
  <c r="K3163" i="1"/>
  <c r="K3164" i="1"/>
  <c r="K3165" i="1"/>
  <c r="K3166" i="1"/>
  <c r="K3167" i="1"/>
  <c r="K3172" i="1"/>
  <c r="K3173" i="1"/>
  <c r="K3182" i="1"/>
  <c r="K3183" i="1"/>
  <c r="K3185" i="1"/>
  <c r="K3187" i="1"/>
  <c r="K3188" i="1"/>
  <c r="K3189" i="1"/>
  <c r="K3190" i="1"/>
  <c r="K3206" i="1"/>
  <c r="K3207" i="1"/>
  <c r="K3208" i="1"/>
  <c r="K3222" i="1"/>
  <c r="K3223" i="1"/>
  <c r="K3225" i="1"/>
  <c r="K3226" i="1"/>
  <c r="K3227" i="1"/>
  <c r="K3228" i="1"/>
  <c r="K3229" i="1"/>
  <c r="K3230" i="1"/>
  <c r="K3231" i="1"/>
  <c r="K3232" i="1"/>
  <c r="K3233" i="1"/>
  <c r="K3234" i="1"/>
  <c r="K3235" i="1"/>
  <c r="K3239" i="1"/>
  <c r="K3241" i="1"/>
  <c r="K3242" i="1"/>
  <c r="K3243" i="1"/>
  <c r="K3244" i="1"/>
  <c r="K3246" i="1"/>
  <c r="K3247" i="1"/>
  <c r="K3249" i="1"/>
  <c r="K3250" i="1"/>
  <c r="K3251" i="1"/>
  <c r="K3252" i="1"/>
  <c r="K3256" i="1"/>
  <c r="K3259" i="1"/>
  <c r="K3260" i="1"/>
  <c r="K3263" i="1"/>
  <c r="K3264" i="1"/>
  <c r="K3266" i="1"/>
  <c r="K3267" i="1"/>
  <c r="K3268" i="1"/>
  <c r="K3269" i="1"/>
  <c r="K3271" i="1"/>
  <c r="K3272" i="1"/>
  <c r="K3273" i="1"/>
  <c r="K3275" i="1"/>
  <c r="K3276" i="1"/>
  <c r="K3287" i="1"/>
  <c r="K3288" i="1"/>
  <c r="K3289" i="1"/>
  <c r="K3290" i="1"/>
  <c r="K3291" i="1"/>
  <c r="K3292" i="1"/>
  <c r="K3293" i="1"/>
  <c r="K3294" i="1"/>
  <c r="K3295" i="1"/>
  <c r="K3296" i="1"/>
  <c r="K3300" i="1"/>
  <c r="K3301" i="1"/>
  <c r="K3302" i="1"/>
  <c r="K3303" i="1"/>
  <c r="K3304" i="1"/>
  <c r="K3305" i="1"/>
  <c r="K3306" i="1"/>
  <c r="K3307" i="1"/>
  <c r="K3309" i="1"/>
  <c r="K3310" i="1"/>
  <c r="K3311" i="1"/>
  <c r="K3312" i="1"/>
  <c r="K3313" i="1"/>
  <c r="K3314" i="1"/>
  <c r="K3315" i="1"/>
  <c r="K3316" i="1"/>
  <c r="K3319" i="1"/>
  <c r="K3320" i="1"/>
  <c r="K3321" i="1"/>
  <c r="K3322" i="1"/>
  <c r="K3323" i="1"/>
  <c r="K3324" i="1"/>
  <c r="K3334" i="1"/>
  <c r="K3335" i="1"/>
  <c r="K3337" i="1"/>
  <c r="K3338" i="1"/>
  <c r="K3339" i="1"/>
  <c r="K3341" i="1"/>
  <c r="K3342" i="1"/>
  <c r="K3343" i="1"/>
  <c r="K3344" i="1"/>
  <c r="K3346" i="1"/>
  <c r="K3347" i="1"/>
  <c r="K3348" i="1"/>
  <c r="K3349" i="1"/>
  <c r="K3350" i="1"/>
  <c r="K3351" i="1"/>
  <c r="K3358" i="1"/>
  <c r="K3361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6" i="1"/>
  <c r="K3377" i="1"/>
  <c r="K3378" i="1"/>
  <c r="K3379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7" i="1"/>
  <c r="K3428" i="1"/>
  <c r="K3429" i="1"/>
  <c r="K3430" i="1"/>
  <c r="K3431" i="1"/>
  <c r="K3432" i="1"/>
  <c r="K3433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8" i="1"/>
  <c r="K3449" i="1"/>
  <c r="K3451" i="1"/>
  <c r="K3452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7" i="1"/>
  <c r="K3468" i="1"/>
  <c r="K3469" i="1"/>
  <c r="K3470" i="1"/>
  <c r="K3472" i="1"/>
  <c r="K3473" i="1"/>
  <c r="K3475" i="1"/>
  <c r="K3477" i="1"/>
  <c r="K3478" i="1"/>
  <c r="K3479" i="1"/>
  <c r="K3480" i="1"/>
  <c r="K3481" i="1"/>
  <c r="K3482" i="1"/>
  <c r="K3483" i="1"/>
  <c r="K3484" i="1"/>
  <c r="K3486" i="1"/>
  <c r="K3487" i="1"/>
  <c r="K3488" i="1"/>
  <c r="K3490" i="1"/>
  <c r="K3491" i="1"/>
  <c r="K3492" i="1"/>
  <c r="K3493" i="1"/>
  <c r="K3494" i="1"/>
  <c r="K3495" i="1"/>
  <c r="K3496" i="1"/>
  <c r="K3497" i="1"/>
  <c r="K3499" i="1"/>
  <c r="K3500" i="1"/>
  <c r="K3501" i="1"/>
  <c r="K3502" i="1"/>
  <c r="K3503" i="1"/>
  <c r="K3505" i="1"/>
  <c r="K3507" i="1"/>
  <c r="K3509" i="1"/>
  <c r="K3510" i="1"/>
  <c r="K3511" i="1"/>
  <c r="K3513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659" i="1"/>
  <c r="K2141" i="1"/>
  <c r="K2145" i="1"/>
  <c r="K2146" i="1"/>
  <c r="K2147" i="1"/>
  <c r="K2148" i="1"/>
  <c r="K2149" i="1"/>
  <c r="K2151" i="1"/>
  <c r="K2152" i="1"/>
  <c r="K2157" i="1"/>
  <c r="K2158" i="1"/>
  <c r="K2160" i="1"/>
  <c r="K2161" i="1"/>
  <c r="K2162" i="1"/>
  <c r="K2163" i="1"/>
  <c r="K2164" i="1"/>
  <c r="K2165" i="1"/>
  <c r="K2166" i="1"/>
  <c r="K2168" i="1"/>
  <c r="K2169" i="1"/>
  <c r="K2170" i="1"/>
  <c r="K2171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5" i="1"/>
  <c r="K2198" i="1"/>
  <c r="K2199" i="1"/>
  <c r="K2200" i="1"/>
  <c r="K2202" i="1"/>
  <c r="K2203" i="1"/>
  <c r="K2204" i="1"/>
  <c r="K2205" i="1"/>
  <c r="K2206" i="1"/>
  <c r="K2207" i="1"/>
  <c r="K2208" i="1"/>
  <c r="K2209" i="1"/>
  <c r="K2211" i="1"/>
  <c r="K2213" i="1"/>
  <c r="K2214" i="1"/>
  <c r="K2215" i="1"/>
  <c r="K2216" i="1"/>
  <c r="K2217" i="1"/>
  <c r="K2218" i="1"/>
  <c r="K2219" i="1"/>
  <c r="K2220" i="1"/>
  <c r="K2221" i="1"/>
  <c r="K2222" i="1"/>
  <c r="K2223" i="1"/>
  <c r="K2225" i="1"/>
  <c r="K2226" i="1"/>
  <c r="K2227" i="1"/>
  <c r="K2228" i="1"/>
  <c r="K2229" i="1"/>
  <c r="K2230" i="1"/>
  <c r="K2231" i="1"/>
  <c r="K2234" i="1"/>
  <c r="K2235" i="1"/>
  <c r="K2236" i="1"/>
  <c r="K2237" i="1"/>
  <c r="K2238" i="1"/>
  <c r="K2239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3" i="1"/>
  <c r="K2264" i="1"/>
  <c r="K2266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1" i="1"/>
  <c r="K2312" i="1"/>
  <c r="K2314" i="1"/>
  <c r="K2317" i="1"/>
  <c r="K2318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6" i="1"/>
  <c r="K2337" i="1"/>
  <c r="K2338" i="1"/>
  <c r="K2339" i="1"/>
  <c r="K2340" i="1"/>
  <c r="K2341" i="1"/>
  <c r="K2342" i="1"/>
  <c r="K2343" i="1"/>
  <c r="K2344" i="1"/>
  <c r="K2345" i="1"/>
  <c r="K2354" i="1"/>
  <c r="K2355" i="1"/>
  <c r="K2356" i="1"/>
  <c r="K2357" i="1"/>
  <c r="K2358" i="1"/>
  <c r="K2360" i="1"/>
  <c r="K2361" i="1"/>
  <c r="K2362" i="1"/>
  <c r="K2363" i="1"/>
  <c r="K2364" i="1"/>
  <c r="K2365" i="1"/>
  <c r="K2366" i="1"/>
  <c r="K2368" i="1"/>
  <c r="K2369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7" i="1"/>
  <c r="K2388" i="1"/>
  <c r="K2389" i="1"/>
  <c r="K2390" i="1"/>
  <c r="K2391" i="1"/>
  <c r="K2392" i="1"/>
  <c r="K2393" i="1"/>
  <c r="K2394" i="1"/>
  <c r="K2396" i="1"/>
  <c r="K2397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8" i="1"/>
  <c r="K2419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6" i="1"/>
  <c r="K2437" i="1"/>
  <c r="K2438" i="1"/>
  <c r="K2439" i="1"/>
  <c r="K2440" i="1"/>
  <c r="K2442" i="1"/>
  <c r="K2443" i="1"/>
  <c r="K2444" i="1"/>
  <c r="K2445" i="1"/>
  <c r="K2446" i="1"/>
  <c r="K2448" i="1"/>
  <c r="K2449" i="1"/>
  <c r="K2451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7" i="1"/>
  <c r="K2468" i="1"/>
  <c r="K2469" i="1"/>
  <c r="K2470" i="1"/>
  <c r="K2471" i="1"/>
  <c r="K2472" i="1"/>
  <c r="K2473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5" i="1"/>
  <c r="K2537" i="1"/>
  <c r="K2538" i="1"/>
  <c r="K2539" i="1"/>
  <c r="K2540" i="1"/>
  <c r="K2541" i="1"/>
  <c r="K2542" i="1"/>
  <c r="K2543" i="1"/>
  <c r="K2544" i="1"/>
  <c r="K2547" i="1"/>
  <c r="K2549" i="1"/>
  <c r="K2550" i="1"/>
  <c r="K2551" i="1"/>
  <c r="K2552" i="1"/>
  <c r="K2553" i="1"/>
  <c r="K2554" i="1"/>
  <c r="K2555" i="1"/>
  <c r="K2557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9" i="1"/>
  <c r="K2580" i="1"/>
  <c r="K2581" i="1"/>
  <c r="K2584" i="1"/>
  <c r="K2587" i="1"/>
  <c r="K2589" i="1"/>
  <c r="K2590" i="1"/>
  <c r="K2591" i="1"/>
  <c r="K2592" i="1"/>
  <c r="K2593" i="1"/>
  <c r="K2594" i="1"/>
  <c r="K2599" i="1"/>
  <c r="K2600" i="1"/>
  <c r="K2601" i="1"/>
  <c r="K2603" i="1"/>
  <c r="K2605" i="1"/>
  <c r="K2607" i="1"/>
  <c r="K2608" i="1"/>
  <c r="K2610" i="1"/>
  <c r="K2613" i="1"/>
  <c r="K2617" i="1"/>
  <c r="K2618" i="1"/>
  <c r="K2619" i="1"/>
  <c r="K2620" i="1"/>
  <c r="K2622" i="1"/>
  <c r="K2623" i="1"/>
  <c r="K2654" i="1"/>
  <c r="K2656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139" i="1"/>
  <c r="K1562" i="1"/>
  <c r="K1564" i="1"/>
  <c r="K1565" i="1"/>
  <c r="K1566" i="1"/>
  <c r="K1567" i="1"/>
  <c r="K1569" i="1"/>
  <c r="K1571" i="1"/>
  <c r="K1573" i="1"/>
  <c r="K1574" i="1"/>
  <c r="K1575" i="1"/>
  <c r="K1578" i="1"/>
  <c r="K1580" i="1"/>
  <c r="K1581" i="1"/>
  <c r="K1582" i="1"/>
  <c r="K1583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9" i="1"/>
  <c r="K1600" i="1"/>
  <c r="K1601" i="1"/>
  <c r="K1604" i="1"/>
  <c r="K1606" i="1"/>
  <c r="K1608" i="1"/>
  <c r="K1610" i="1"/>
  <c r="K1611" i="1"/>
  <c r="K1612" i="1"/>
  <c r="K1613" i="1"/>
  <c r="K1614" i="1"/>
  <c r="K1615" i="1"/>
  <c r="K1616" i="1"/>
  <c r="K1618" i="1"/>
  <c r="K1619" i="1"/>
  <c r="K1620" i="1"/>
  <c r="K1621" i="1"/>
  <c r="K1622" i="1"/>
  <c r="K1623" i="1"/>
  <c r="K1625" i="1"/>
  <c r="K1626" i="1"/>
  <c r="K1630" i="1"/>
  <c r="K1631" i="1"/>
  <c r="K1633" i="1"/>
  <c r="K1634" i="1"/>
  <c r="K1636" i="1"/>
  <c r="K1638" i="1"/>
  <c r="K1639" i="1"/>
  <c r="K1640" i="1"/>
  <c r="K1641" i="1"/>
  <c r="K1642" i="1"/>
  <c r="K1643" i="1"/>
  <c r="K1644" i="1"/>
  <c r="K1645" i="1"/>
  <c r="K1647" i="1"/>
  <c r="K1649" i="1"/>
  <c r="K1651" i="1"/>
  <c r="K1654" i="1"/>
  <c r="K1655" i="1"/>
  <c r="K1656" i="1"/>
  <c r="K1657" i="1"/>
  <c r="K1658" i="1"/>
  <c r="K1659" i="1"/>
  <c r="K1660" i="1"/>
  <c r="K1661" i="1"/>
  <c r="K1662" i="1"/>
  <c r="K1667" i="1"/>
  <c r="K1668" i="1"/>
  <c r="K1670" i="1"/>
  <c r="K1671" i="1"/>
  <c r="K1672" i="1"/>
  <c r="K1674" i="1"/>
  <c r="K1676" i="1"/>
  <c r="K1678" i="1"/>
  <c r="K1679" i="1"/>
  <c r="K1681" i="1"/>
  <c r="K1683" i="1"/>
  <c r="K1684" i="1"/>
  <c r="K1685" i="1"/>
  <c r="K1686" i="1"/>
  <c r="K1689" i="1"/>
  <c r="K1690" i="1"/>
  <c r="K1692" i="1"/>
  <c r="K1693" i="1"/>
  <c r="K1694" i="1"/>
  <c r="K1695" i="1"/>
  <c r="K1696" i="1"/>
  <c r="K1698" i="1"/>
  <c r="K1700" i="1"/>
  <c r="K1701" i="1"/>
  <c r="K1702" i="1"/>
  <c r="K1703" i="1"/>
  <c r="K1704" i="1"/>
  <c r="K1706" i="1"/>
  <c r="K1707" i="1"/>
  <c r="K1708" i="1"/>
  <c r="K1711" i="1"/>
  <c r="K1712" i="1"/>
  <c r="K1713" i="1"/>
  <c r="K1714" i="1"/>
  <c r="K1715" i="1"/>
  <c r="K1717" i="1"/>
  <c r="K1718" i="1"/>
  <c r="K1719" i="1"/>
  <c r="K1721" i="1"/>
  <c r="K1723" i="1"/>
  <c r="K1726" i="1"/>
  <c r="K1727" i="1"/>
  <c r="K1728" i="1"/>
  <c r="K1729" i="1"/>
  <c r="K1730" i="1"/>
  <c r="K1732" i="1"/>
  <c r="K1733" i="1"/>
  <c r="K1736" i="1"/>
  <c r="K1738" i="1"/>
  <c r="K1739" i="1"/>
  <c r="K1740" i="1"/>
  <c r="K1741" i="1"/>
  <c r="K1742" i="1"/>
  <c r="K1743" i="1"/>
  <c r="K1745" i="1"/>
  <c r="K1751" i="1"/>
  <c r="K1753" i="1"/>
  <c r="K1754" i="1"/>
  <c r="K1756" i="1"/>
  <c r="K1758" i="1"/>
  <c r="K1764" i="1"/>
  <c r="K1765" i="1"/>
  <c r="K1766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7" i="1"/>
  <c r="K1788" i="1"/>
  <c r="K1789" i="1"/>
  <c r="K1791" i="1"/>
  <c r="K1792" i="1"/>
  <c r="K1794" i="1"/>
  <c r="K1795" i="1"/>
  <c r="K1796" i="1"/>
  <c r="K1797" i="1"/>
  <c r="K1798" i="1"/>
  <c r="K1800" i="1"/>
  <c r="K1801" i="1"/>
  <c r="K1802" i="1"/>
  <c r="K1803" i="1"/>
  <c r="K1804" i="1"/>
  <c r="K1806" i="1"/>
  <c r="K1807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2" i="1"/>
  <c r="K1823" i="1"/>
  <c r="K1824" i="1"/>
  <c r="K1825" i="1"/>
  <c r="K1826" i="1"/>
  <c r="K1828" i="1"/>
  <c r="K1831" i="1"/>
  <c r="K1836" i="1"/>
  <c r="K1837" i="1"/>
  <c r="K1839" i="1"/>
  <c r="K1840" i="1"/>
  <c r="K1841" i="1"/>
  <c r="K1842" i="1"/>
  <c r="K1843" i="1"/>
  <c r="K1844" i="1"/>
  <c r="K1845" i="1"/>
  <c r="K1846" i="1"/>
  <c r="K1847" i="1"/>
  <c r="K1849" i="1"/>
  <c r="K1850" i="1"/>
  <c r="K1851" i="1"/>
  <c r="K1854" i="1"/>
  <c r="K1855" i="1"/>
  <c r="K1856" i="1"/>
  <c r="K1857" i="1"/>
  <c r="K1858" i="1"/>
  <c r="K1859" i="1"/>
  <c r="K1860" i="1"/>
  <c r="K1861" i="1"/>
  <c r="K1862" i="1"/>
  <c r="K1863" i="1"/>
  <c r="K1866" i="1"/>
  <c r="K1874" i="1"/>
  <c r="K1875" i="1"/>
  <c r="K1876" i="1"/>
  <c r="K1878" i="1"/>
  <c r="K1880" i="1"/>
  <c r="K1881" i="1"/>
  <c r="K1882" i="1"/>
  <c r="K1883" i="1"/>
  <c r="K1884" i="1"/>
  <c r="K1885" i="1"/>
  <c r="K1887" i="1"/>
  <c r="K1888" i="1"/>
  <c r="K1889" i="1"/>
  <c r="K1890" i="1"/>
  <c r="K1891" i="1"/>
  <c r="K1892" i="1"/>
  <c r="K1893" i="1"/>
  <c r="K1896" i="1"/>
  <c r="K1897" i="1"/>
  <c r="K1898" i="1"/>
  <c r="K1899" i="1"/>
  <c r="K1901" i="1"/>
  <c r="K1905" i="1"/>
  <c r="K1907" i="1"/>
  <c r="K1908" i="1"/>
  <c r="K1909" i="1"/>
  <c r="K1910" i="1"/>
  <c r="K1911" i="1"/>
  <c r="K1912" i="1"/>
  <c r="K1913" i="1"/>
  <c r="K1914" i="1"/>
  <c r="K1916" i="1"/>
  <c r="K1920" i="1"/>
  <c r="K1922" i="1"/>
  <c r="K1924" i="1"/>
  <c r="K1925" i="1"/>
  <c r="K1930" i="1"/>
  <c r="K1931" i="1"/>
  <c r="K1934" i="1"/>
  <c r="K1936" i="1"/>
  <c r="K1937" i="1"/>
  <c r="K1940" i="1"/>
  <c r="K1941" i="1"/>
  <c r="K1942" i="1"/>
  <c r="K1943" i="1"/>
  <c r="K1947" i="1"/>
  <c r="K1948" i="1"/>
  <c r="K1949" i="1"/>
  <c r="K1951" i="1"/>
  <c r="K1956" i="1"/>
  <c r="K1957" i="1"/>
  <c r="K1960" i="1"/>
  <c r="K1961" i="1"/>
  <c r="K1962" i="1"/>
  <c r="K1963" i="1"/>
  <c r="K1964" i="1"/>
  <c r="K1965" i="1"/>
  <c r="K1966" i="1"/>
  <c r="K1969" i="1"/>
  <c r="K1970" i="1"/>
  <c r="K1973" i="1"/>
  <c r="K1974" i="1"/>
  <c r="K1975" i="1"/>
  <c r="K1977" i="1"/>
  <c r="K1978" i="1"/>
  <c r="K1979" i="1"/>
  <c r="K1981" i="1"/>
  <c r="K1982" i="1"/>
  <c r="K1986" i="1"/>
  <c r="K1989" i="1"/>
  <c r="K1990" i="1"/>
  <c r="K1991" i="1"/>
  <c r="K1992" i="1"/>
  <c r="K1993" i="1"/>
  <c r="K1994" i="1"/>
  <c r="K1996" i="1"/>
  <c r="K1998" i="1"/>
  <c r="K1999" i="1"/>
  <c r="K2000" i="1"/>
  <c r="K2001" i="1"/>
  <c r="K2002" i="1"/>
  <c r="K2003" i="1"/>
  <c r="K2004" i="1"/>
  <c r="K2005" i="1"/>
  <c r="K2011" i="1"/>
  <c r="K2012" i="1"/>
  <c r="K2015" i="1"/>
  <c r="K2016" i="1"/>
  <c r="K2017" i="1"/>
  <c r="K2018" i="1"/>
  <c r="K2019" i="1"/>
  <c r="K2020" i="1"/>
  <c r="K2021" i="1"/>
  <c r="K2022" i="1"/>
  <c r="K2024" i="1"/>
  <c r="K2026" i="1"/>
  <c r="K2028" i="1"/>
  <c r="K2030" i="1"/>
  <c r="K2032" i="1"/>
  <c r="K2033" i="1"/>
  <c r="K2034" i="1"/>
  <c r="K2036" i="1"/>
  <c r="K2037" i="1"/>
  <c r="K2038" i="1"/>
  <c r="K2039" i="1"/>
  <c r="K2040" i="1"/>
  <c r="K2041" i="1"/>
  <c r="K2042" i="1"/>
  <c r="K2043" i="1"/>
  <c r="K2045" i="1"/>
  <c r="K2046" i="1"/>
  <c r="K2047" i="1"/>
  <c r="K2048" i="1"/>
  <c r="K2049" i="1"/>
  <c r="K2050" i="1"/>
  <c r="K2051" i="1"/>
  <c r="K2052" i="1"/>
  <c r="K2053" i="1"/>
  <c r="K2054" i="1"/>
  <c r="K2055" i="1"/>
  <c r="K2057" i="1"/>
  <c r="K2058" i="1"/>
  <c r="K2060" i="1"/>
  <c r="K2061" i="1"/>
  <c r="K2064" i="1"/>
  <c r="K2065" i="1"/>
  <c r="K2066" i="1"/>
  <c r="K2067" i="1"/>
  <c r="K2068" i="1"/>
  <c r="K2070" i="1"/>
  <c r="K2071" i="1"/>
  <c r="K2072" i="1"/>
  <c r="K2073" i="1"/>
  <c r="K2075" i="1"/>
  <c r="K2076" i="1"/>
  <c r="K2079" i="1"/>
  <c r="K2080" i="1"/>
  <c r="K2082" i="1"/>
  <c r="K2083" i="1"/>
  <c r="K2084" i="1"/>
  <c r="K2086" i="1"/>
  <c r="K2088" i="1"/>
  <c r="K2089" i="1"/>
  <c r="K2091" i="1"/>
  <c r="K2093" i="1"/>
  <c r="K2094" i="1"/>
  <c r="K2097" i="1"/>
  <c r="K2098" i="1"/>
  <c r="K2099" i="1"/>
  <c r="K2100" i="1"/>
  <c r="K2101" i="1"/>
  <c r="K2102" i="1"/>
  <c r="K2104" i="1"/>
  <c r="K2105" i="1"/>
  <c r="K2106" i="1"/>
  <c r="K2107" i="1"/>
  <c r="K2109" i="1"/>
  <c r="K2110" i="1"/>
  <c r="K2112" i="1"/>
  <c r="K2114" i="1"/>
  <c r="K2117" i="1"/>
  <c r="K2122" i="1"/>
  <c r="K2126" i="1"/>
  <c r="K2127" i="1"/>
  <c r="K2128" i="1"/>
  <c r="K2130" i="1"/>
  <c r="K2131" i="1"/>
  <c r="K2132" i="1"/>
  <c r="K2133" i="1"/>
  <c r="K2134" i="1"/>
  <c r="K2136" i="1"/>
  <c r="K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1561" i="1"/>
  <c r="K1040" i="1"/>
  <c r="K1041" i="1"/>
  <c r="K1042" i="1"/>
  <c r="K1043" i="1"/>
  <c r="K1044" i="1"/>
  <c r="K1046" i="1"/>
  <c r="K1047" i="1"/>
  <c r="K1048" i="1"/>
  <c r="K1049" i="1"/>
  <c r="K1050" i="1"/>
  <c r="K1057" i="1"/>
  <c r="K1059" i="1"/>
  <c r="K1060" i="1"/>
  <c r="K1062" i="1"/>
  <c r="K1064" i="1"/>
  <c r="K1065" i="1"/>
  <c r="K1068" i="1"/>
  <c r="K1071" i="1"/>
  <c r="K1074" i="1"/>
  <c r="K1076" i="1"/>
  <c r="K1081" i="1"/>
  <c r="K1082" i="1"/>
  <c r="K1087" i="1"/>
  <c r="K1089" i="1"/>
  <c r="K1091" i="1"/>
  <c r="K1093" i="1"/>
  <c r="K1095" i="1"/>
  <c r="K1097" i="1"/>
  <c r="K1098" i="1"/>
  <c r="K1100" i="1"/>
  <c r="K1108" i="1"/>
  <c r="K1113" i="1"/>
  <c r="K1116" i="1"/>
  <c r="K1118" i="1"/>
  <c r="K1120" i="1"/>
  <c r="K1122" i="1"/>
  <c r="K1123" i="1"/>
  <c r="K1124" i="1"/>
  <c r="K1125" i="1"/>
  <c r="K1126" i="1"/>
  <c r="K1128" i="1"/>
  <c r="K1129" i="1"/>
  <c r="K1130" i="1"/>
  <c r="K1131" i="1"/>
  <c r="K1132" i="1"/>
  <c r="K1133" i="1"/>
  <c r="K1134" i="1"/>
  <c r="K1135" i="1"/>
  <c r="K1137" i="1"/>
  <c r="K1139" i="1"/>
  <c r="K1148" i="1"/>
  <c r="K1149" i="1"/>
  <c r="K1150" i="1"/>
  <c r="K1151" i="1"/>
  <c r="K1152" i="1"/>
  <c r="K1153" i="1"/>
  <c r="K1154" i="1"/>
  <c r="K1156" i="1"/>
  <c r="K1159" i="1"/>
  <c r="K1160" i="1"/>
  <c r="K1161" i="1"/>
  <c r="K1162" i="1"/>
  <c r="K1163" i="1"/>
  <c r="K1164" i="1"/>
  <c r="K1165" i="1"/>
  <c r="K1166" i="1"/>
  <c r="K1167" i="1"/>
  <c r="K1168" i="1"/>
  <c r="K1169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4" i="1"/>
  <c r="K1236" i="1"/>
  <c r="K1237" i="1"/>
  <c r="K1238" i="1"/>
  <c r="K1239" i="1"/>
  <c r="K1241" i="1"/>
  <c r="K1242" i="1"/>
  <c r="K1243" i="1"/>
  <c r="K1244" i="1"/>
  <c r="K1245" i="1"/>
  <c r="K1246" i="1"/>
  <c r="K1247" i="1"/>
  <c r="K1248" i="1"/>
  <c r="K1249" i="1"/>
  <c r="K1252" i="1"/>
  <c r="K1254" i="1"/>
  <c r="K1255" i="1"/>
  <c r="K1256" i="1"/>
  <c r="K1257" i="1"/>
  <c r="K1259" i="1"/>
  <c r="K1260" i="1"/>
  <c r="K1262" i="1"/>
  <c r="K1263" i="1"/>
  <c r="K1265" i="1"/>
  <c r="K1266" i="1"/>
  <c r="K1267" i="1"/>
  <c r="K1268" i="1"/>
  <c r="K1269" i="1"/>
  <c r="K1271" i="1"/>
  <c r="K1272" i="1"/>
  <c r="K1273" i="1"/>
  <c r="K1274" i="1"/>
  <c r="K1275" i="1"/>
  <c r="K1276" i="1"/>
  <c r="K1279" i="1"/>
  <c r="K1281" i="1"/>
  <c r="K1282" i="1"/>
  <c r="K1283" i="1"/>
  <c r="K1286" i="1"/>
  <c r="K1287" i="1"/>
  <c r="K1289" i="1"/>
  <c r="K1290" i="1"/>
  <c r="K1293" i="1"/>
  <c r="K1295" i="1"/>
  <c r="K1298" i="1"/>
  <c r="K1299" i="1"/>
  <c r="K1300" i="1"/>
  <c r="K1301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6" i="1"/>
  <c r="K1317" i="1"/>
  <c r="K1318" i="1"/>
  <c r="K1319" i="1"/>
  <c r="K1320" i="1"/>
  <c r="K1321" i="1"/>
  <c r="K1322" i="1"/>
  <c r="K1323" i="1"/>
  <c r="K1324" i="1"/>
  <c r="K1327" i="1"/>
  <c r="K1328" i="1"/>
  <c r="K1329" i="1"/>
  <c r="K1330" i="1"/>
  <c r="K1331" i="1"/>
  <c r="K1332" i="1"/>
  <c r="K1333" i="1"/>
  <c r="K1334" i="1"/>
  <c r="K1337" i="1"/>
  <c r="K1338" i="1"/>
  <c r="K1339" i="1"/>
  <c r="K1340" i="1"/>
  <c r="K1342" i="1"/>
  <c r="K1343" i="1"/>
  <c r="K1344" i="1"/>
  <c r="K1345" i="1"/>
  <c r="K1346" i="1"/>
  <c r="K1348" i="1"/>
  <c r="K1350" i="1"/>
  <c r="K1351" i="1"/>
  <c r="K1352" i="1"/>
  <c r="K1356" i="1"/>
  <c r="K1358" i="1"/>
  <c r="K1359" i="1"/>
  <c r="K1360" i="1"/>
  <c r="K1365" i="1"/>
  <c r="K1366" i="1"/>
  <c r="K1367" i="1"/>
  <c r="K1369" i="1"/>
  <c r="K1372" i="1"/>
  <c r="K1374" i="1"/>
  <c r="K1375" i="1"/>
  <c r="K1376" i="1"/>
  <c r="K1378" i="1"/>
  <c r="K1383" i="1"/>
  <c r="K1386" i="1"/>
  <c r="K1387" i="1"/>
  <c r="K1388" i="1"/>
  <c r="K1389" i="1"/>
  <c r="K1390" i="1"/>
  <c r="K1391" i="1"/>
  <c r="K1392" i="1"/>
  <c r="K1395" i="1"/>
  <c r="K1397" i="1"/>
  <c r="K1398" i="1"/>
  <c r="K1399" i="1"/>
  <c r="K1400" i="1"/>
  <c r="K1402" i="1"/>
  <c r="K1404" i="1"/>
  <c r="K1406" i="1"/>
  <c r="K1413" i="1"/>
  <c r="K1416" i="1"/>
  <c r="K1426" i="1"/>
  <c r="K1435" i="1"/>
  <c r="K1436" i="1"/>
  <c r="K1437" i="1"/>
  <c r="K1439" i="1"/>
  <c r="K1440" i="1"/>
  <c r="K1441" i="1"/>
  <c r="K1443" i="1"/>
  <c r="K1449" i="1"/>
  <c r="K1450" i="1"/>
  <c r="K1452" i="1"/>
  <c r="K1453" i="1"/>
  <c r="K1454" i="1"/>
  <c r="K1456" i="1"/>
  <c r="K1458" i="1"/>
  <c r="K1459" i="1"/>
  <c r="K1461" i="1"/>
  <c r="K1463" i="1"/>
  <c r="K1468" i="1"/>
  <c r="K1469" i="1"/>
  <c r="K1470" i="1"/>
  <c r="K1473" i="1"/>
  <c r="K1474" i="1"/>
  <c r="K1477" i="1"/>
  <c r="K1478" i="1"/>
  <c r="K1480" i="1"/>
  <c r="K1481" i="1"/>
  <c r="K1482" i="1"/>
  <c r="K1483" i="1"/>
  <c r="K1484" i="1"/>
  <c r="K1485" i="1"/>
  <c r="K1487" i="1"/>
  <c r="K1488" i="1"/>
  <c r="K1489" i="1"/>
  <c r="K1490" i="1"/>
  <c r="K1491" i="1"/>
  <c r="K1492" i="1"/>
  <c r="K1493" i="1"/>
  <c r="K1494" i="1"/>
  <c r="K1495" i="1"/>
  <c r="K1497" i="1"/>
  <c r="K1498" i="1"/>
  <c r="K1500" i="1"/>
  <c r="K1501" i="1"/>
  <c r="K1502" i="1"/>
  <c r="K1503" i="1"/>
  <c r="K1505" i="1"/>
  <c r="K1506" i="1"/>
  <c r="K1507" i="1"/>
  <c r="K1508" i="1"/>
  <c r="K1510" i="1"/>
  <c r="K1512" i="1"/>
  <c r="K1513" i="1"/>
  <c r="K1514" i="1"/>
  <c r="K1515" i="1"/>
  <c r="K1516" i="1"/>
  <c r="K1517" i="1"/>
  <c r="K1519" i="1"/>
  <c r="K1520" i="1"/>
  <c r="K1523" i="1"/>
  <c r="K1525" i="1"/>
  <c r="K1526" i="1"/>
  <c r="K1527" i="1"/>
  <c r="K1531" i="1"/>
  <c r="K1533" i="1"/>
  <c r="K1536" i="1"/>
  <c r="K1537" i="1"/>
  <c r="K1538" i="1"/>
  <c r="K1542" i="1"/>
  <c r="K1543" i="1"/>
  <c r="K1548" i="1"/>
  <c r="K1550" i="1"/>
  <c r="K1552" i="1"/>
  <c r="K1554" i="1"/>
  <c r="K1555" i="1"/>
  <c r="K1556" i="1"/>
  <c r="K1557" i="1"/>
  <c r="K1558" i="1"/>
  <c r="K1559" i="1"/>
  <c r="K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038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1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8" i="1"/>
  <c r="K119" i="1"/>
  <c r="K120" i="1"/>
  <c r="K121" i="1"/>
  <c r="K123" i="1"/>
  <c r="K125" i="1"/>
  <c r="K126" i="1"/>
  <c r="K127" i="1"/>
  <c r="K128" i="1"/>
  <c r="K129" i="1"/>
  <c r="K131" i="1"/>
  <c r="K132" i="1"/>
  <c r="K133" i="1"/>
  <c r="K134" i="1"/>
  <c r="K135" i="1"/>
  <c r="K136" i="1"/>
  <c r="K137" i="1"/>
  <c r="K138" i="1"/>
  <c r="K139" i="1"/>
  <c r="K140" i="1"/>
  <c r="K141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9" i="1"/>
  <c r="K241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9" i="1"/>
  <c r="K320" i="1"/>
  <c r="K321" i="1"/>
  <c r="K322" i="1"/>
  <c r="K323" i="1"/>
  <c r="K324" i="1"/>
  <c r="K325" i="1"/>
  <c r="K326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3" i="1"/>
  <c r="K394" i="1"/>
  <c r="K396" i="1"/>
  <c r="K397" i="1"/>
  <c r="K400" i="1"/>
  <c r="K402" i="1"/>
  <c r="K404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4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4" i="1"/>
  <c r="K456" i="1"/>
  <c r="K458" i="1"/>
  <c r="K459" i="1"/>
  <c r="K460" i="1"/>
  <c r="K462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9" i="1"/>
  <c r="K480" i="1"/>
  <c r="K481" i="1"/>
  <c r="K482" i="1"/>
  <c r="K483" i="1"/>
  <c r="K484" i="1"/>
  <c r="K485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1" i="1"/>
  <c r="K782" i="1"/>
  <c r="K783" i="1"/>
  <c r="K784" i="1"/>
  <c r="K786" i="1"/>
  <c r="K787" i="1"/>
  <c r="K788" i="1"/>
  <c r="K789" i="1"/>
  <c r="K790" i="1"/>
  <c r="K791" i="1"/>
  <c r="K793" i="1"/>
  <c r="K794" i="1"/>
  <c r="K795" i="1"/>
  <c r="K796" i="1"/>
  <c r="K798" i="1"/>
  <c r="K803" i="1"/>
  <c r="K805" i="1"/>
  <c r="K807" i="1"/>
  <c r="K808" i="1"/>
  <c r="K809" i="1"/>
  <c r="K810" i="1"/>
  <c r="K811" i="1"/>
  <c r="K813" i="1"/>
  <c r="K818" i="1"/>
  <c r="K821" i="1"/>
  <c r="K822" i="1"/>
  <c r="K823" i="1"/>
  <c r="K827" i="1"/>
  <c r="K828" i="1"/>
  <c r="K829" i="1"/>
  <c r="K830" i="1"/>
  <c r="K831" i="1"/>
  <c r="K832" i="1"/>
  <c r="K834" i="1"/>
  <c r="K835" i="1"/>
  <c r="K836" i="1"/>
  <c r="K837" i="1"/>
  <c r="K838" i="1"/>
  <c r="K840" i="1"/>
  <c r="K841" i="1"/>
  <c r="K842" i="1"/>
  <c r="K843" i="1"/>
  <c r="K844" i="1"/>
  <c r="K845" i="1"/>
  <c r="K846" i="1"/>
  <c r="K847" i="1"/>
  <c r="K848" i="1"/>
  <c r="K849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8" i="1"/>
  <c r="K999" i="1"/>
  <c r="K1000" i="1"/>
  <c r="K1001" i="1"/>
  <c r="K1002" i="1"/>
  <c r="K1003" i="1"/>
  <c r="K1007" i="1"/>
  <c r="K1008" i="1"/>
  <c r="K1009" i="1"/>
  <c r="K1010" i="1"/>
  <c r="K1011" i="1"/>
  <c r="K1012" i="1"/>
  <c r="K1013" i="1"/>
  <c r="K1014" i="1"/>
  <c r="K1015" i="1"/>
  <c r="K1017" i="1"/>
  <c r="K1018" i="1"/>
  <c r="K1020" i="1"/>
  <c r="K1021" i="1"/>
  <c r="K1023" i="1"/>
  <c r="K1024" i="1"/>
  <c r="K1025" i="1"/>
  <c r="K1026" i="1"/>
  <c r="K1027" i="1"/>
  <c r="K1029" i="1"/>
  <c r="K1031" i="1"/>
  <c r="K1032" i="1"/>
  <c r="K1033" i="1"/>
  <c r="K1034" i="1"/>
  <c r="K103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80" i="1"/>
  <c r="C1081" i="1"/>
  <c r="C1082" i="1"/>
  <c r="C1083" i="1"/>
  <c r="C1084" i="1"/>
  <c r="C1085" i="1"/>
  <c r="C1086" i="1"/>
  <c r="C1087" i="1"/>
  <c r="C1089" i="1"/>
  <c r="C1090" i="1"/>
  <c r="C1091" i="1"/>
  <c r="C1092" i="1"/>
  <c r="C1093" i="1"/>
  <c r="C1094" i="1"/>
  <c r="C1095" i="1"/>
  <c r="C1096" i="1"/>
  <c r="C1097" i="1"/>
  <c r="C1098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8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6" i="1"/>
  <c r="C1317" i="1"/>
  <c r="C1319" i="1"/>
  <c r="C1321" i="1"/>
  <c r="C1323" i="1"/>
  <c r="C1324" i="1"/>
  <c r="C1325" i="1"/>
  <c r="C1326" i="1"/>
  <c r="C1327" i="1"/>
  <c r="C1328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8" i="1"/>
  <c r="C1410" i="1"/>
  <c r="C1411" i="1"/>
  <c r="C1412" i="1"/>
  <c r="C1413" i="1"/>
  <c r="C1414" i="1"/>
  <c r="C1415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9" i="1"/>
  <c r="C1450" i="1"/>
  <c r="C1451" i="1"/>
  <c r="C1452" i="1"/>
  <c r="C1453" i="1"/>
  <c r="C1454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3" i="1"/>
  <c r="C1585" i="1"/>
  <c r="C1586" i="1"/>
  <c r="C1587" i="1"/>
  <c r="C1589" i="1"/>
  <c r="C1590" i="1"/>
  <c r="C1591" i="1"/>
  <c r="C1592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50" i="1"/>
  <c r="C1651" i="1"/>
  <c r="C1652" i="1"/>
  <c r="C1653" i="1"/>
  <c r="C1654" i="1"/>
  <c r="C1655" i="1"/>
  <c r="C1656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3" i="1"/>
  <c r="C1894" i="1"/>
  <c r="C1895" i="1"/>
  <c r="C1896" i="1"/>
  <c r="C1897" i="1"/>
  <c r="C1898" i="1"/>
  <c r="C1899" i="1"/>
  <c r="C1900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4" i="1"/>
  <c r="C1985" i="1"/>
  <c r="C1986" i="1"/>
  <c r="C1987" i="1"/>
  <c r="C1988" i="1"/>
  <c r="C1989" i="1"/>
  <c r="C1990" i="1"/>
  <c r="C1991" i="1"/>
  <c r="C1992" i="1"/>
  <c r="C1993" i="1"/>
  <c r="C1994" i="1"/>
  <c r="C1996" i="1"/>
  <c r="C1997" i="1"/>
  <c r="C1998" i="1"/>
  <c r="C2000" i="1"/>
  <c r="C2001" i="1"/>
  <c r="C2002" i="1"/>
  <c r="C2003" i="1"/>
  <c r="C2004" i="1"/>
  <c r="C2005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6" i="1"/>
  <c r="C2027" i="1"/>
  <c r="C2028" i="1"/>
  <c r="C2029" i="1"/>
  <c r="C2030" i="1"/>
  <c r="C2031" i="1"/>
  <c r="C2032" i="1"/>
  <c r="C2033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50" i="1"/>
  <c r="C2051" i="1"/>
  <c r="C2052" i="1"/>
  <c r="C2053" i="1"/>
  <c r="C2054" i="1"/>
  <c r="C2056" i="1"/>
  <c r="C2057" i="1"/>
  <c r="C2058" i="1"/>
  <c r="C2059" i="1"/>
  <c r="C2060" i="1"/>
  <c r="C2064" i="1"/>
  <c r="C2065" i="1"/>
  <c r="C2066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1" i="1"/>
  <c r="C2152" i="1"/>
  <c r="C2153" i="1"/>
  <c r="C2154" i="1"/>
  <c r="C2155" i="1"/>
  <c r="C2156" i="1"/>
  <c r="C2158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6" i="1"/>
  <c r="C2207" i="1"/>
  <c r="C2208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5" i="1"/>
  <c r="C2266" i="1"/>
  <c r="C2267" i="1"/>
  <c r="C2268" i="1"/>
  <c r="C2269" i="1"/>
  <c r="C2270" i="1"/>
  <c r="C2271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2" i="1"/>
  <c r="C2573" i="1"/>
  <c r="C2574" i="1"/>
  <c r="C2575" i="1"/>
  <c r="C2576" i="1"/>
  <c r="C2577" i="1"/>
  <c r="C2578" i="1"/>
  <c r="C2579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2" i="1"/>
  <c r="C2693" i="1"/>
  <c r="C2694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5" i="1"/>
  <c r="C2728" i="1"/>
  <c r="C2730" i="1"/>
  <c r="C2731" i="1"/>
  <c r="C2732" i="1"/>
  <c r="C2733" i="1"/>
  <c r="C2734" i="1"/>
  <c r="C2735" i="1"/>
  <c r="C2736" i="1"/>
  <c r="C2737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1" i="1"/>
  <c r="C2772" i="1"/>
  <c r="C2773" i="1"/>
  <c r="C2774" i="1"/>
  <c r="C2775" i="1"/>
  <c r="C2776" i="1"/>
  <c r="C2777" i="1"/>
  <c r="C2779" i="1"/>
  <c r="C2780" i="1"/>
  <c r="C2782" i="1"/>
  <c r="C2783" i="1"/>
  <c r="C2784" i="1"/>
  <c r="C2785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2" i="1"/>
  <c r="C2883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7" i="1"/>
  <c r="C2938" i="1"/>
  <c r="C2939" i="1"/>
  <c r="C2940" i="1"/>
  <c r="C2942" i="1"/>
  <c r="C2943" i="1"/>
  <c r="C2944" i="1"/>
  <c r="C2945" i="1"/>
  <c r="C2947" i="1"/>
  <c r="C2948" i="1"/>
  <c r="C2949" i="1"/>
  <c r="C2950" i="1"/>
  <c r="C2951" i="1"/>
  <c r="C2953" i="1"/>
  <c r="C2954" i="1"/>
  <c r="C2955" i="1"/>
  <c r="C2956" i="1"/>
  <c r="C2957" i="1"/>
  <c r="C2958" i="1"/>
  <c r="C2959" i="1"/>
  <c r="C2960" i="1"/>
  <c r="C2962" i="1"/>
  <c r="C2963" i="1"/>
  <c r="C2964" i="1"/>
  <c r="C2965" i="1"/>
  <c r="C2966" i="1"/>
  <c r="C2967" i="1"/>
  <c r="C2968" i="1"/>
  <c r="C2969" i="1"/>
  <c r="C2970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90" i="1"/>
  <c r="C2991" i="1"/>
  <c r="C2992" i="1"/>
  <c r="C2993" i="1"/>
  <c r="C2994" i="1"/>
  <c r="C2996" i="1"/>
  <c r="C2997" i="1"/>
  <c r="C2998" i="1"/>
  <c r="C2999" i="1"/>
  <c r="C3000" i="1"/>
  <c r="C3001" i="1"/>
  <c r="C3002" i="1"/>
  <c r="C3003" i="1"/>
  <c r="C3004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9" i="1"/>
  <c r="C3090" i="1"/>
  <c r="C3091" i="1"/>
  <c r="C3092" i="1"/>
  <c r="C3094" i="1"/>
  <c r="C3096" i="1"/>
  <c r="C3097" i="1"/>
  <c r="C3099" i="1"/>
  <c r="C3101" i="1"/>
  <c r="C3102" i="1"/>
  <c r="C3103" i="1"/>
  <c r="C3104" i="1"/>
  <c r="C3105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2" i="1"/>
  <c r="C3203" i="1"/>
  <c r="C3204" i="1"/>
  <c r="C3205" i="1"/>
  <c r="C3206" i="1"/>
  <c r="C3207" i="1"/>
  <c r="C3208" i="1"/>
  <c r="C3209" i="1"/>
  <c r="C3210" i="1"/>
  <c r="C3211" i="1"/>
  <c r="C3213" i="1"/>
  <c r="C3214" i="1"/>
  <c r="C3215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3" i="1"/>
  <c r="C3255" i="1"/>
  <c r="C3256" i="1"/>
  <c r="C3257" i="1"/>
  <c r="C3258" i="1"/>
  <c r="C3259" i="1"/>
  <c r="C3260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2" i="1"/>
  <c r="C3283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2" i="1"/>
  <c r="C3303" i="1"/>
  <c r="C3304" i="1"/>
  <c r="C3305" i="1"/>
  <c r="C3306" i="1"/>
  <c r="C3307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4" i="1"/>
  <c r="C3325" i="1"/>
  <c r="C3326" i="1"/>
  <c r="C3327" i="1"/>
  <c r="C3328" i="1"/>
  <c r="C3329" i="1"/>
  <c r="C3330" i="1"/>
  <c r="C3331" i="1"/>
  <c r="C3332" i="1"/>
  <c r="C3333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400" i="1"/>
  <c r="C3401" i="1"/>
  <c r="C3402" i="1"/>
  <c r="C3403" i="1"/>
  <c r="C3404" i="1"/>
  <c r="C3405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9" i="1"/>
  <c r="C3471" i="1"/>
  <c r="C3473" i="1"/>
  <c r="C3474" i="1"/>
  <c r="C3475" i="1"/>
  <c r="C3476" i="1"/>
  <c r="C3477" i="1"/>
  <c r="C3481" i="1"/>
  <c r="C3482" i="1"/>
  <c r="C3483" i="1"/>
  <c r="C3485" i="1"/>
  <c r="C3486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9" i="1"/>
  <c r="C3520" i="1"/>
  <c r="C3521" i="1"/>
  <c r="C3522" i="1"/>
  <c r="C3523" i="1"/>
  <c r="C3524" i="1"/>
  <c r="C3525" i="1"/>
  <c r="C3527" i="1"/>
  <c r="C3528" i="1"/>
  <c r="C3530" i="1"/>
  <c r="C3531" i="1"/>
  <c r="C3532" i="1"/>
  <c r="C3533" i="1"/>
  <c r="C3534" i="1"/>
  <c r="C3535" i="1"/>
  <c r="C3536" i="1"/>
  <c r="C3538" i="1"/>
  <c r="C3539" i="1"/>
  <c r="C3540" i="1"/>
  <c r="C3541" i="1"/>
  <c r="C3542" i="1"/>
  <c r="C3543" i="1"/>
  <c r="C3544" i="1"/>
  <c r="C3545" i="1"/>
  <c r="C3546" i="1"/>
  <c r="C3547" i="1"/>
  <c r="C3548" i="1"/>
  <c r="C3550" i="1"/>
  <c r="C3552" i="1"/>
  <c r="C3553" i="1"/>
  <c r="C3554" i="1"/>
  <c r="C3556" i="1"/>
  <c r="C3557" i="1"/>
  <c r="C3558" i="1"/>
  <c r="C3560" i="1"/>
  <c r="C3561" i="1"/>
  <c r="C3562" i="1"/>
  <c r="C3563" i="1"/>
  <c r="C3564" i="1"/>
  <c r="C3566" i="1"/>
  <c r="C3568" i="1"/>
  <c r="C3569" i="1"/>
  <c r="C3570" i="1"/>
  <c r="C3571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7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30" i="1"/>
  <c r="C3632" i="1"/>
  <c r="C3633" i="1"/>
  <c r="C3634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1" i="1"/>
  <c r="C3662" i="1"/>
  <c r="C3663" i="1"/>
  <c r="C3665" i="1"/>
  <c r="C3666" i="1"/>
  <c r="C3667" i="1"/>
  <c r="C3668" i="1"/>
  <c r="C3669" i="1"/>
  <c r="C3670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2" i="1"/>
  <c r="C3893" i="1"/>
  <c r="C3894" i="1"/>
  <c r="C3895" i="1"/>
  <c r="C3896" i="1"/>
  <c r="C3897" i="1"/>
  <c r="C3898" i="1"/>
  <c r="C3899" i="1"/>
  <c r="C3900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C2272" i="1"/>
  <c r="C2643" i="1"/>
  <c r="C1983" i="1" l="1"/>
  <c r="C2527" i="1"/>
  <c r="C3212" i="1" l="1"/>
  <c r="C3281" i="1"/>
  <c r="C3173" i="1"/>
  <c r="C3216" i="1"/>
  <c r="C3093" i="1"/>
  <c r="C3284" i="1"/>
  <c r="C3174" i="1"/>
  <c r="C3252" i="1"/>
  <c r="C3098" i="1"/>
  <c r="C3308" i="1"/>
  <c r="C3891" i="1"/>
  <c r="C3201" i="1"/>
  <c r="C3254" i="1"/>
  <c r="C3280" i="1"/>
  <c r="C3301" i="1"/>
  <c r="C3901" i="1"/>
  <c r="C2995" i="1"/>
  <c r="C2571" i="1"/>
  <c r="C2770" i="1"/>
  <c r="C2580" i="1"/>
  <c r="G104" i="20"/>
  <c r="G216" i="20"/>
  <c r="G348" i="20"/>
  <c r="G404" i="20"/>
  <c r="G461" i="20"/>
  <c r="G632" i="20"/>
  <c r="G689" i="20"/>
  <c r="G745" i="20"/>
  <c r="G860" i="20"/>
  <c r="G916" i="20"/>
  <c r="G973" i="20"/>
  <c r="G1703" i="20"/>
  <c r="G1767" i="20"/>
  <c r="G1831" i="20"/>
  <c r="G1853" i="20"/>
  <c r="G1895" i="20"/>
  <c r="G1917" i="20"/>
  <c r="G1959" i="20"/>
  <c r="G1981" i="20"/>
  <c r="G2023" i="20"/>
  <c r="G2044" i="20"/>
  <c r="G2086" i="20"/>
  <c r="G2108" i="20"/>
  <c r="G2150" i="20"/>
  <c r="G2172" i="20"/>
  <c r="G2212" i="20"/>
  <c r="G2234" i="20"/>
  <c r="G2276" i="20"/>
  <c r="G2298" i="20"/>
  <c r="G2339" i="20"/>
  <c r="G2361" i="20"/>
  <c r="G2403" i="20"/>
  <c r="G2425" i="20"/>
  <c r="G2467" i="20"/>
  <c r="G2489" i="20"/>
  <c r="G2531" i="20"/>
  <c r="G2551" i="20"/>
  <c r="G2595" i="20"/>
  <c r="G2615" i="20"/>
  <c r="G2624" i="20"/>
  <c r="G2643" i="20"/>
  <c r="G2804" i="20"/>
  <c r="G2834" i="20"/>
  <c r="G2866" i="20"/>
  <c r="G2898" i="20"/>
  <c r="G2930" i="20"/>
  <c r="G2962" i="20"/>
  <c r="G2994" i="20"/>
  <c r="G3026" i="20"/>
  <c r="G3058" i="20"/>
  <c r="G3067" i="20"/>
  <c r="G3068" i="20"/>
  <c r="G3079" i="20"/>
  <c r="G3099" i="20"/>
  <c r="G3100" i="20"/>
  <c r="G3111" i="20"/>
  <c r="G3131" i="20"/>
  <c r="G3132" i="20"/>
  <c r="G3143" i="20"/>
  <c r="G3163" i="20"/>
  <c r="G3164" i="20"/>
  <c r="G3175" i="20"/>
  <c r="G3195" i="20"/>
  <c r="G3196" i="20"/>
  <c r="G3207" i="20"/>
  <c r="G3227" i="20"/>
  <c r="G3228" i="20"/>
  <c r="G3239" i="20"/>
  <c r="G3259" i="20"/>
  <c r="G3260" i="20"/>
  <c r="G3271" i="20"/>
  <c r="G3291" i="20"/>
  <c r="G3292" i="20"/>
  <c r="G3303" i="20"/>
  <c r="G3323" i="20"/>
  <c r="G3324" i="20"/>
  <c r="G3335" i="20"/>
  <c r="G3355" i="20"/>
  <c r="G3356" i="20"/>
  <c r="G3367" i="20"/>
  <c r="G3387" i="20"/>
  <c r="G3388" i="20"/>
  <c r="G3399" i="20"/>
  <c r="G3419" i="20"/>
  <c r="G3420" i="20"/>
  <c r="G3431" i="20"/>
  <c r="G3451" i="20"/>
  <c r="G3452" i="20"/>
  <c r="G3463" i="20"/>
  <c r="G3482" i="20"/>
  <c r="G3493" i="20"/>
  <c r="G3513" i="20"/>
  <c r="G3078" i="20"/>
  <c r="G3090" i="20"/>
  <c r="G3110" i="20"/>
  <c r="G3122" i="20"/>
  <c r="G3142" i="20"/>
  <c r="G3154" i="20"/>
  <c r="G3174" i="20"/>
  <c r="G3186" i="20"/>
  <c r="G3206" i="20"/>
  <c r="G3218" i="20"/>
  <c r="G3238" i="20"/>
  <c r="G3250" i="20"/>
  <c r="G3270" i="20"/>
  <c r="G3282" i="20"/>
  <c r="G3302" i="20"/>
  <c r="G3314" i="20"/>
  <c r="G3334" i="20"/>
  <c r="G3346" i="20"/>
  <c r="G3366" i="20"/>
  <c r="G3378" i="20"/>
  <c r="G3398" i="20"/>
  <c r="G3410" i="20"/>
  <c r="G3430" i="20"/>
  <c r="G3442" i="20"/>
  <c r="G3462" i="20"/>
  <c r="G3473" i="20"/>
  <c r="G3492" i="20"/>
  <c r="G3504" i="20"/>
  <c r="G3061" i="20"/>
  <c r="G3062" i="20"/>
  <c r="G3063" i="20"/>
  <c r="G3064" i="20"/>
  <c r="G3065" i="20"/>
  <c r="G3069" i="20"/>
  <c r="G3071" i="20"/>
  <c r="G3072" i="20"/>
  <c r="G3073" i="20"/>
  <c r="G3074" i="20"/>
  <c r="G3075" i="20"/>
  <c r="G3076" i="20"/>
  <c r="G3077" i="20"/>
  <c r="G3080" i="20"/>
  <c r="G3081" i="20"/>
  <c r="G3083" i="20"/>
  <c r="G3084" i="20"/>
  <c r="G3085" i="20"/>
  <c r="G3087" i="20"/>
  <c r="G3088" i="20"/>
  <c r="G3089" i="20"/>
  <c r="G3091" i="20"/>
  <c r="G3092" i="20"/>
  <c r="G3093" i="20"/>
  <c r="G3094" i="20"/>
  <c r="G3095" i="20"/>
  <c r="G3096" i="20"/>
  <c r="G3097" i="20"/>
  <c r="G3101" i="20"/>
  <c r="G3103" i="20"/>
  <c r="G3104" i="20"/>
  <c r="G3105" i="20"/>
  <c r="G3106" i="20"/>
  <c r="G3107" i="20"/>
  <c r="G3108" i="20"/>
  <c r="G3109" i="20"/>
  <c r="G3112" i="20"/>
  <c r="G3113" i="20"/>
  <c r="G3115" i="20"/>
  <c r="G3116" i="20"/>
  <c r="G3117" i="20"/>
  <c r="G3119" i="20"/>
  <c r="G3120" i="20"/>
  <c r="G3121" i="20"/>
  <c r="G3123" i="20"/>
  <c r="G3124" i="20"/>
  <c r="G3125" i="20"/>
  <c r="G3126" i="20"/>
  <c r="G3127" i="20"/>
  <c r="G3128" i="20"/>
  <c r="G3129" i="20"/>
  <c r="G3133" i="20"/>
  <c r="G3135" i="20"/>
  <c r="G3136" i="20"/>
  <c r="G3137" i="20"/>
  <c r="G3138" i="20"/>
  <c r="G3139" i="20"/>
  <c r="G3140" i="20"/>
  <c r="G3141" i="20"/>
  <c r="G3144" i="20"/>
  <c r="G3145" i="20"/>
  <c r="G3147" i="20"/>
  <c r="G3148" i="20"/>
  <c r="G3149" i="20"/>
  <c r="G3151" i="20"/>
  <c r="G3152" i="20"/>
  <c r="G3153" i="20"/>
  <c r="G3155" i="20"/>
  <c r="G3156" i="20"/>
  <c r="G3157" i="20"/>
  <c r="G3158" i="20"/>
  <c r="G3159" i="20"/>
  <c r="G3160" i="20"/>
  <c r="G3161" i="20"/>
  <c r="G3165" i="20"/>
  <c r="G3167" i="20"/>
  <c r="G3168" i="20"/>
  <c r="G3169" i="20"/>
  <c r="G3170" i="20"/>
  <c r="G3171" i="20"/>
  <c r="G3172" i="20"/>
  <c r="G3173" i="20"/>
  <c r="G3176" i="20"/>
  <c r="G3177" i="20"/>
  <c r="G3179" i="20"/>
  <c r="G3180" i="20"/>
  <c r="G3181" i="20"/>
  <c r="G3183" i="20"/>
  <c r="G3184" i="20"/>
  <c r="G3185" i="20"/>
  <c r="G3187" i="20"/>
  <c r="G3188" i="20"/>
  <c r="G3189" i="20"/>
  <c r="G3190" i="20"/>
  <c r="G3191" i="20"/>
  <c r="G3192" i="20"/>
  <c r="G3193" i="20"/>
  <c r="G3197" i="20"/>
  <c r="G3199" i="20"/>
  <c r="G3200" i="20"/>
  <c r="G3201" i="20"/>
  <c r="G3202" i="20"/>
  <c r="G3203" i="20"/>
  <c r="G3204" i="20"/>
  <c r="G3205" i="20"/>
  <c r="G3208" i="20"/>
  <c r="G3209" i="20"/>
  <c r="G3211" i="20"/>
  <c r="G3212" i="20"/>
  <c r="G3213" i="20"/>
  <c r="G3215" i="20"/>
  <c r="G3216" i="20"/>
  <c r="G3217" i="20"/>
  <c r="G3219" i="20"/>
  <c r="G3220" i="20"/>
  <c r="G3221" i="20"/>
  <c r="G3222" i="20"/>
  <c r="G3223" i="20"/>
  <c r="G3224" i="20"/>
  <c r="G3225" i="20"/>
  <c r="G3229" i="20"/>
  <c r="G3231" i="20"/>
  <c r="G3232" i="20"/>
  <c r="G3233" i="20"/>
  <c r="G3234" i="20"/>
  <c r="G3235" i="20"/>
  <c r="G3236" i="20"/>
  <c r="G3237" i="20"/>
  <c r="G3240" i="20"/>
  <c r="G3241" i="20"/>
  <c r="G3243" i="20"/>
  <c r="G3244" i="20"/>
  <c r="G3245" i="20"/>
  <c r="G3247" i="20"/>
  <c r="G3248" i="20"/>
  <c r="G3249" i="20"/>
  <c r="G3251" i="20"/>
  <c r="G3252" i="20"/>
  <c r="G3253" i="20"/>
  <c r="G3254" i="20"/>
  <c r="G3255" i="20"/>
  <c r="G3256" i="20"/>
  <c r="G3257" i="20"/>
  <c r="G3261" i="20"/>
  <c r="G3263" i="20"/>
  <c r="G3264" i="20"/>
  <c r="G3265" i="20"/>
  <c r="G3266" i="20"/>
  <c r="G3267" i="20"/>
  <c r="G3268" i="20"/>
  <c r="G3269" i="20"/>
  <c r="G3272" i="20"/>
  <c r="G3273" i="20"/>
  <c r="G3275" i="20"/>
  <c r="G3276" i="20"/>
  <c r="G3277" i="20"/>
  <c r="G3279" i="20"/>
  <c r="G3280" i="20"/>
  <c r="G3281" i="20"/>
  <c r="G3283" i="20"/>
  <c r="G3284" i="20"/>
  <c r="G3285" i="20"/>
  <c r="G3286" i="20"/>
  <c r="G3287" i="20"/>
  <c r="G3288" i="20"/>
  <c r="G3289" i="20"/>
  <c r="G3293" i="20"/>
  <c r="G3295" i="20"/>
  <c r="G3296" i="20"/>
  <c r="G3297" i="20"/>
  <c r="G3298" i="20"/>
  <c r="G3299" i="20"/>
  <c r="G3300" i="20"/>
  <c r="G3301" i="20"/>
  <c r="G3304" i="20"/>
  <c r="G3305" i="20"/>
  <c r="G3307" i="20"/>
  <c r="G3308" i="20"/>
  <c r="G3309" i="20"/>
  <c r="G3311" i="20"/>
  <c r="G3312" i="20"/>
  <c r="G3313" i="20"/>
  <c r="G3315" i="20"/>
  <c r="G3316" i="20"/>
  <c r="G3317" i="20"/>
  <c r="G3318" i="20"/>
  <c r="G3319" i="20"/>
  <c r="G3320" i="20"/>
  <c r="G3321" i="20"/>
  <c r="G3325" i="20"/>
  <c r="G3327" i="20"/>
  <c r="G3328" i="20"/>
  <c r="G3329" i="20"/>
  <c r="G3330" i="20"/>
  <c r="G3331" i="20"/>
  <c r="G3332" i="20"/>
  <c r="G3333" i="20"/>
  <c r="G3336" i="20"/>
  <c r="G3337" i="20"/>
  <c r="G3339" i="20"/>
  <c r="G3340" i="20"/>
  <c r="G3341" i="20"/>
  <c r="G3343" i="20"/>
  <c r="G3344" i="20"/>
  <c r="G3345" i="20"/>
  <c r="G3347" i="20"/>
  <c r="G3348" i="20"/>
  <c r="G3349" i="20"/>
  <c r="G3350" i="20"/>
  <c r="G3351" i="20"/>
  <c r="G3352" i="20"/>
  <c r="G3353" i="20"/>
  <c r="G3357" i="20"/>
  <c r="G3359" i="20"/>
  <c r="G3360" i="20"/>
  <c r="G3361" i="20"/>
  <c r="G3362" i="20"/>
  <c r="G3363" i="20"/>
  <c r="G3364" i="20"/>
  <c r="G3365" i="20"/>
  <c r="G3368" i="20"/>
  <c r="G3369" i="20"/>
  <c r="G3371" i="20"/>
  <c r="G3372" i="20"/>
  <c r="G3373" i="20"/>
  <c r="G3375" i="20"/>
  <c r="G3376" i="20"/>
  <c r="G3377" i="20"/>
  <c r="G3379" i="20"/>
  <c r="G3380" i="20"/>
  <c r="G3381" i="20"/>
  <c r="G3382" i="20"/>
  <c r="G3383" i="20"/>
  <c r="G3384" i="20"/>
  <c r="G3385" i="20"/>
  <c r="G3389" i="20"/>
  <c r="G3391" i="20"/>
  <c r="G3392" i="20"/>
  <c r="G3393" i="20"/>
  <c r="G3394" i="20"/>
  <c r="G3395" i="20"/>
  <c r="G3396" i="20"/>
  <c r="G3397" i="20"/>
  <c r="G3400" i="20"/>
  <c r="G3401" i="20"/>
  <c r="G3403" i="20"/>
  <c r="G3404" i="20"/>
  <c r="G3405" i="20"/>
  <c r="G3407" i="20"/>
  <c r="G3408" i="20"/>
  <c r="G3409" i="20"/>
  <c r="G3411" i="20"/>
  <c r="G3412" i="20"/>
  <c r="G3413" i="20"/>
  <c r="G3414" i="20"/>
  <c r="G3415" i="20"/>
  <c r="G3416" i="20"/>
  <c r="G3417" i="20"/>
  <c r="G3421" i="20"/>
  <c r="G3423" i="20"/>
  <c r="G3424" i="20"/>
  <c r="G3425" i="20"/>
  <c r="G3426" i="20"/>
  <c r="G3427" i="20"/>
  <c r="G3428" i="20"/>
  <c r="G3429" i="20"/>
  <c r="G3432" i="20"/>
  <c r="G3433" i="20"/>
  <c r="G3435" i="20"/>
  <c r="G3436" i="20"/>
  <c r="G3437" i="20"/>
  <c r="G3439" i="20"/>
  <c r="G3440" i="20"/>
  <c r="G3441" i="20"/>
  <c r="G3443" i="20"/>
  <c r="G3444" i="20"/>
  <c r="G3445" i="20"/>
  <c r="G3446" i="20"/>
  <c r="G3447" i="20"/>
  <c r="G3448" i="20"/>
  <c r="G3449" i="20"/>
  <c r="G3453" i="20"/>
  <c r="G3455" i="20"/>
  <c r="G3456" i="20"/>
  <c r="G3457" i="20"/>
  <c r="G3458" i="20"/>
  <c r="G3459" i="20"/>
  <c r="G3460" i="20"/>
  <c r="G3461" i="20"/>
  <c r="G3464" i="20"/>
  <c r="G3465" i="20"/>
  <c r="G3466" i="20"/>
  <c r="G3467" i="20"/>
  <c r="G3468" i="20"/>
  <c r="G3470" i="20"/>
  <c r="G3471" i="20"/>
  <c r="G3472" i="20"/>
  <c r="G3474" i="20"/>
  <c r="G3475" i="20"/>
  <c r="G3476" i="20"/>
  <c r="G3477" i="20"/>
  <c r="G3478" i="20"/>
  <c r="G3479" i="20"/>
  <c r="G3480" i="20"/>
  <c r="G3483" i="20"/>
  <c r="G3485" i="20"/>
  <c r="G3486" i="20"/>
  <c r="G3487" i="20"/>
  <c r="G3488" i="20"/>
  <c r="G3489" i="20"/>
  <c r="G3490" i="20"/>
  <c r="G3491" i="20"/>
  <c r="G3494" i="20"/>
  <c r="G3495" i="20"/>
  <c r="G3497" i="20"/>
  <c r="G3498" i="20"/>
  <c r="G3499" i="20"/>
  <c r="G3501" i="20"/>
  <c r="G3502" i="20"/>
  <c r="G3503" i="20"/>
  <c r="G3505" i="20"/>
  <c r="G3506" i="20"/>
  <c r="G3507" i="20"/>
  <c r="G3508" i="20"/>
  <c r="G3509" i="20"/>
  <c r="G3510" i="20"/>
  <c r="G3511" i="20"/>
  <c r="G2553" i="20"/>
  <c r="G2617" i="20"/>
  <c r="G2645" i="20"/>
  <c r="G2684" i="20"/>
  <c r="G2685" i="20"/>
  <c r="G2700" i="20"/>
  <c r="G2701" i="20"/>
  <c r="G2716" i="20"/>
  <c r="G2717" i="20"/>
  <c r="G2732" i="20"/>
  <c r="G2733" i="20"/>
  <c r="G2748" i="20"/>
  <c r="G2749" i="20"/>
  <c r="G2764" i="20"/>
  <c r="G2765" i="20"/>
  <c r="G2780" i="20"/>
  <c r="G2781" i="20"/>
  <c r="G2792" i="20"/>
  <c r="G2793" i="20"/>
  <c r="G2822" i="20"/>
  <c r="G2823" i="20"/>
  <c r="G2854" i="20"/>
  <c r="G2855" i="20"/>
  <c r="G2886" i="20"/>
  <c r="G2887" i="20"/>
  <c r="G2918" i="20"/>
  <c r="G2919" i="20"/>
  <c r="G2950" i="20"/>
  <c r="G2951" i="20"/>
  <c r="G2982" i="20"/>
  <c r="G2983" i="20"/>
  <c r="G3014" i="20"/>
  <c r="G3015" i="20"/>
  <c r="G3046" i="20"/>
  <c r="G3047" i="20"/>
  <c r="G2506" i="20"/>
  <c r="G2507" i="20"/>
  <c r="G2509" i="20"/>
  <c r="G2510" i="20"/>
  <c r="G2511" i="20"/>
  <c r="G2514" i="20"/>
  <c r="G2515" i="20"/>
  <c r="G2518" i="20"/>
  <c r="G2519" i="20"/>
  <c r="G2521" i="20"/>
  <c r="G2522" i="20"/>
  <c r="G2523" i="20"/>
  <c r="G2526" i="20"/>
  <c r="G2527" i="20"/>
  <c r="G2530" i="20"/>
  <c r="G2534" i="20"/>
  <c r="G2535" i="20"/>
  <c r="G2538" i="20"/>
  <c r="G2539" i="20"/>
  <c r="G2541" i="20"/>
  <c r="G2542" i="20"/>
  <c r="G2543" i="20"/>
  <c r="G2546" i="20"/>
  <c r="G2547" i="20"/>
  <c r="G2550" i="20"/>
  <c r="G2554" i="20"/>
  <c r="G2555" i="20"/>
  <c r="G2558" i="20"/>
  <c r="G2559" i="20"/>
  <c r="G2562" i="20"/>
  <c r="G2563" i="20"/>
  <c r="G2566" i="20"/>
  <c r="G2567" i="20"/>
  <c r="G2570" i="20"/>
  <c r="G2571" i="20"/>
  <c r="G2573" i="20"/>
  <c r="G2574" i="20"/>
  <c r="G2575" i="20"/>
  <c r="G2578" i="20"/>
  <c r="G2579" i="20"/>
  <c r="G2582" i="20"/>
  <c r="G2583" i="20"/>
  <c r="G2585" i="20"/>
  <c r="G2586" i="20"/>
  <c r="G2587" i="20"/>
  <c r="G2590" i="20"/>
  <c r="G2591" i="20"/>
  <c r="G2594" i="20"/>
  <c r="G2598" i="20"/>
  <c r="G2599" i="20"/>
  <c r="G2602" i="20"/>
  <c r="G2603" i="20"/>
  <c r="G2605" i="20"/>
  <c r="G2606" i="20"/>
  <c r="G2607" i="20"/>
  <c r="G2610" i="20"/>
  <c r="G2611" i="20"/>
  <c r="G2614" i="20"/>
  <c r="G2618" i="20"/>
  <c r="G2619" i="20"/>
  <c r="G2620" i="20"/>
  <c r="G2623" i="20"/>
  <c r="G2627" i="20"/>
  <c r="G2628" i="20"/>
  <c r="G2630" i="20"/>
  <c r="G2631" i="20"/>
  <c r="G2633" i="20"/>
  <c r="G2634" i="20"/>
  <c r="G2635" i="20"/>
  <c r="G2638" i="20"/>
  <c r="G2639" i="20"/>
  <c r="G2642" i="20"/>
  <c r="G2646" i="20"/>
  <c r="G2647" i="20"/>
  <c r="G2650" i="20"/>
  <c r="G2651" i="20"/>
  <c r="G2654" i="20"/>
  <c r="G2655" i="20"/>
  <c r="G2658" i="20"/>
  <c r="G2659" i="20"/>
  <c r="G2662" i="20"/>
  <c r="G2663" i="20"/>
  <c r="G2665" i="20"/>
  <c r="G2666" i="20"/>
  <c r="G2667" i="20"/>
  <c r="G2670" i="20"/>
  <c r="G2671" i="20"/>
  <c r="G2674" i="20"/>
  <c r="G2675" i="20"/>
  <c r="G2677" i="20"/>
  <c r="G2678" i="20"/>
  <c r="G2679" i="20"/>
  <c r="G2682" i="20"/>
  <c r="G2683" i="20"/>
  <c r="G2686" i="20"/>
  <c r="G2687" i="20"/>
  <c r="G2690" i="20"/>
  <c r="G2691" i="20"/>
  <c r="G2692" i="20"/>
  <c r="G2693" i="20"/>
  <c r="G2694" i="20"/>
  <c r="G2695" i="20"/>
  <c r="G2698" i="20"/>
  <c r="G2699" i="20"/>
  <c r="G2702" i="20"/>
  <c r="G2703" i="20"/>
  <c r="G2706" i="20"/>
  <c r="G2707" i="20"/>
  <c r="G2708" i="20"/>
  <c r="G2709" i="20"/>
  <c r="G2710" i="20"/>
  <c r="G2711" i="20"/>
  <c r="G2714" i="20"/>
  <c r="G2715" i="20"/>
  <c r="G2718" i="20"/>
  <c r="G2719" i="20"/>
  <c r="G2722" i="20"/>
  <c r="G2723" i="20"/>
  <c r="G2724" i="20"/>
  <c r="G2725" i="20"/>
  <c r="G2726" i="20"/>
  <c r="G2727" i="20"/>
  <c r="G2730" i="20"/>
  <c r="G2731" i="20"/>
  <c r="G2734" i="20"/>
  <c r="G2735" i="20"/>
  <c r="G2738" i="20"/>
  <c r="G2739" i="20"/>
  <c r="G2740" i="20"/>
  <c r="G2741" i="20"/>
  <c r="G2742" i="20"/>
  <c r="G2743" i="20"/>
  <c r="G2746" i="20"/>
  <c r="G2747" i="20"/>
  <c r="G2750" i="20"/>
  <c r="G2751" i="20"/>
  <c r="G2754" i="20"/>
  <c r="G2755" i="20"/>
  <c r="G2756" i="20"/>
  <c r="G2757" i="20"/>
  <c r="G2758" i="20"/>
  <c r="G2759" i="20"/>
  <c r="G2762" i="20"/>
  <c r="G2763" i="20"/>
  <c r="G2766" i="20"/>
  <c r="G2767" i="20"/>
  <c r="G2770" i="20"/>
  <c r="G2771" i="20"/>
  <c r="G2772" i="20"/>
  <c r="G2773" i="20"/>
  <c r="G2774" i="20"/>
  <c r="G2775" i="20"/>
  <c r="G2778" i="20"/>
  <c r="G2779" i="20"/>
  <c r="G2782" i="20"/>
  <c r="G2783" i="20"/>
  <c r="G2786" i="20"/>
  <c r="G2787" i="20"/>
  <c r="G2788" i="20"/>
  <c r="G2790" i="20"/>
  <c r="G2791" i="20"/>
  <c r="G2794" i="20"/>
  <c r="G2795" i="20"/>
  <c r="G2797" i="20"/>
  <c r="G2798" i="20"/>
  <c r="G2799" i="20"/>
  <c r="G2802" i="20"/>
  <c r="G2803" i="20"/>
  <c r="G2806" i="20"/>
  <c r="G2807" i="20"/>
  <c r="G2808" i="20"/>
  <c r="G2809" i="20"/>
  <c r="G2810" i="20"/>
  <c r="G2811" i="20"/>
  <c r="G2813" i="20"/>
  <c r="G2814" i="20"/>
  <c r="G2816" i="20"/>
  <c r="G2817" i="20"/>
  <c r="G2818" i="20"/>
  <c r="G2820" i="20"/>
  <c r="G2821" i="20"/>
  <c r="G2824" i="20"/>
  <c r="G2825" i="20"/>
  <c r="G2827" i="20"/>
  <c r="G2828" i="20"/>
  <c r="G2829" i="20"/>
  <c r="G2832" i="20"/>
  <c r="G2833" i="20"/>
  <c r="G2836" i="20"/>
  <c r="G2837" i="20"/>
  <c r="G2838" i="20"/>
  <c r="G2839" i="20"/>
  <c r="G2840" i="20"/>
  <c r="G2841" i="20"/>
  <c r="G2843" i="20"/>
  <c r="G2844" i="20"/>
  <c r="G2845" i="20"/>
  <c r="G2848" i="20"/>
  <c r="G2849" i="20"/>
  <c r="G2850" i="20"/>
  <c r="G2852" i="20"/>
  <c r="G2853" i="20"/>
  <c r="G2856" i="20"/>
  <c r="G2857" i="20"/>
  <c r="G2859" i="20"/>
  <c r="G2860" i="20"/>
  <c r="G2861" i="20"/>
  <c r="G2864" i="20"/>
  <c r="G2865" i="20"/>
  <c r="G2868" i="20"/>
  <c r="G2869" i="20"/>
  <c r="G2870" i="20"/>
  <c r="G2871" i="20"/>
  <c r="G2872" i="20"/>
  <c r="G2873" i="20"/>
  <c r="G2875" i="20"/>
  <c r="G2876" i="20"/>
  <c r="G2877" i="20"/>
  <c r="G2880" i="20"/>
  <c r="G2881" i="20"/>
  <c r="G2882" i="20"/>
  <c r="G2884" i="20"/>
  <c r="G2885" i="20"/>
  <c r="G2888" i="20"/>
  <c r="G2889" i="20"/>
  <c r="G2891" i="20"/>
  <c r="G2892" i="20"/>
  <c r="G2893" i="20"/>
  <c r="G2896" i="20"/>
  <c r="G2897" i="20"/>
  <c r="G2900" i="20"/>
  <c r="G2901" i="20"/>
  <c r="G2902" i="20"/>
  <c r="G2903" i="20"/>
  <c r="G2904" i="20"/>
  <c r="G2905" i="20"/>
  <c r="G2907" i="20"/>
  <c r="G2908" i="20"/>
  <c r="G2909" i="20"/>
  <c r="G2912" i="20"/>
  <c r="G2913" i="20"/>
  <c r="G2914" i="20"/>
  <c r="G2916" i="20"/>
  <c r="G2917" i="20"/>
  <c r="G2920" i="20"/>
  <c r="G2921" i="20"/>
  <c r="G2923" i="20"/>
  <c r="G2924" i="20"/>
  <c r="G2925" i="20"/>
  <c r="G2928" i="20"/>
  <c r="G2929" i="20"/>
  <c r="G2932" i="20"/>
  <c r="G2933" i="20"/>
  <c r="G2934" i="20"/>
  <c r="G2935" i="20"/>
  <c r="G2936" i="20"/>
  <c r="G2937" i="20"/>
  <c r="G2939" i="20"/>
  <c r="G2940" i="20"/>
  <c r="G2941" i="20"/>
  <c r="G2944" i="20"/>
  <c r="G2945" i="20"/>
  <c r="G2946" i="20"/>
  <c r="G2948" i="20"/>
  <c r="G2949" i="20"/>
  <c r="G2952" i="20"/>
  <c r="G2953" i="20"/>
  <c r="G2955" i="20"/>
  <c r="G2956" i="20"/>
  <c r="G2957" i="20"/>
  <c r="G2960" i="20"/>
  <c r="G2961" i="20"/>
  <c r="G2964" i="20"/>
  <c r="G2965" i="20"/>
  <c r="G2966" i="20"/>
  <c r="G2967" i="20"/>
  <c r="G2968" i="20"/>
  <c r="G2969" i="20"/>
  <c r="G2971" i="20"/>
  <c r="G2972" i="20"/>
  <c r="G2973" i="20"/>
  <c r="G2976" i="20"/>
  <c r="G2977" i="20"/>
  <c r="G2978" i="20"/>
  <c r="G2980" i="20"/>
  <c r="G2981" i="20"/>
  <c r="G2984" i="20"/>
  <c r="G2985" i="20"/>
  <c r="G2987" i="20"/>
  <c r="G2988" i="20"/>
  <c r="G2989" i="20"/>
  <c r="G2992" i="20"/>
  <c r="G2993" i="20"/>
  <c r="G2996" i="20"/>
  <c r="G2997" i="20"/>
  <c r="G2998" i="20"/>
  <c r="G2999" i="20"/>
  <c r="G3000" i="20"/>
  <c r="G3001" i="20"/>
  <c r="G3003" i="20"/>
  <c r="G3004" i="20"/>
  <c r="G3005" i="20"/>
  <c r="G3008" i="20"/>
  <c r="G3009" i="20"/>
  <c r="G3010" i="20"/>
  <c r="G3012" i="20"/>
  <c r="G3013" i="20"/>
  <c r="G3016" i="20"/>
  <c r="G3017" i="20"/>
  <c r="G3019" i="20"/>
  <c r="G3020" i="20"/>
  <c r="G3021" i="20"/>
  <c r="G3024" i="20"/>
  <c r="G3025" i="20"/>
  <c r="G3028" i="20"/>
  <c r="G3029" i="20"/>
  <c r="G3030" i="20"/>
  <c r="G3031" i="20"/>
  <c r="G3032" i="20"/>
  <c r="G3033" i="20"/>
  <c r="G3035" i="20"/>
  <c r="G3036" i="20"/>
  <c r="G3037" i="20"/>
  <c r="G3040" i="20"/>
  <c r="G3041" i="20"/>
  <c r="G3042" i="20"/>
  <c r="G3044" i="20"/>
  <c r="G3045" i="20"/>
  <c r="G3048" i="20"/>
  <c r="G3049" i="20"/>
  <c r="G3051" i="20"/>
  <c r="G3052" i="20"/>
  <c r="G3053" i="20"/>
  <c r="G3056" i="20"/>
  <c r="G3057" i="20"/>
  <c r="G3060" i="20"/>
  <c r="G2504" i="20"/>
  <c r="G1810" i="20"/>
  <c r="G1874" i="20"/>
  <c r="G1938" i="20"/>
  <c r="G2002" i="20"/>
  <c r="G2065" i="20"/>
  <c r="G2129" i="20"/>
  <c r="G2191" i="20"/>
  <c r="G2255" i="20"/>
  <c r="G2319" i="20"/>
  <c r="G2382" i="20"/>
  <c r="G2446" i="20"/>
  <c r="G1807" i="20"/>
  <c r="G1808" i="20"/>
  <c r="G1809" i="20"/>
  <c r="G1811" i="20"/>
  <c r="G1812" i="20"/>
  <c r="G1815" i="20"/>
  <c r="G1816" i="20"/>
  <c r="G1819" i="20"/>
  <c r="G1820" i="20"/>
  <c r="G1821" i="20"/>
  <c r="G1823" i="20"/>
  <c r="G1824" i="20"/>
  <c r="G1827" i="20"/>
  <c r="G1828" i="20"/>
  <c r="G1830" i="20"/>
  <c r="G1832" i="20"/>
  <c r="G1835" i="20"/>
  <c r="G1836" i="20"/>
  <c r="G1839" i="20"/>
  <c r="G1840" i="20"/>
  <c r="G1841" i="20"/>
  <c r="G1842" i="20"/>
  <c r="G1843" i="20"/>
  <c r="G1844" i="20"/>
  <c r="G1847" i="20"/>
  <c r="G1848" i="20"/>
  <c r="G1851" i="20"/>
  <c r="G1852" i="20"/>
  <c r="G1855" i="20"/>
  <c r="G1856" i="20"/>
  <c r="G1859" i="20"/>
  <c r="G1860" i="20"/>
  <c r="G1862" i="20"/>
  <c r="G1863" i="20"/>
  <c r="G1864" i="20"/>
  <c r="G1867" i="20"/>
  <c r="G1868" i="20"/>
  <c r="G1871" i="20"/>
  <c r="G1872" i="20"/>
  <c r="G1873" i="20"/>
  <c r="G1875" i="20"/>
  <c r="G1876" i="20"/>
  <c r="G1879" i="20"/>
  <c r="G1880" i="20"/>
  <c r="G1883" i="20"/>
  <c r="G1884" i="20"/>
  <c r="G1885" i="20"/>
  <c r="G1887" i="20"/>
  <c r="G1888" i="20"/>
  <c r="G1891" i="20"/>
  <c r="G1892" i="20"/>
  <c r="G1894" i="20"/>
  <c r="G1896" i="20"/>
  <c r="G1899" i="20"/>
  <c r="G1900" i="20"/>
  <c r="G1903" i="20"/>
  <c r="G1904" i="20"/>
  <c r="G1905" i="20"/>
  <c r="G1906" i="20"/>
  <c r="G1907" i="20"/>
  <c r="G1908" i="20"/>
  <c r="G1911" i="20"/>
  <c r="G1912" i="20"/>
  <c r="G1915" i="20"/>
  <c r="G1916" i="20"/>
  <c r="G1919" i="20"/>
  <c r="G1920" i="20"/>
  <c r="G1923" i="20"/>
  <c r="G1924" i="20"/>
  <c r="G1926" i="20"/>
  <c r="G1927" i="20"/>
  <c r="G1928" i="20"/>
  <c r="G1931" i="20"/>
  <c r="G1932" i="20"/>
  <c r="G1935" i="20"/>
  <c r="G1936" i="20"/>
  <c r="G1937" i="20"/>
  <c r="G1939" i="20"/>
  <c r="G1940" i="20"/>
  <c r="G1943" i="20"/>
  <c r="G1944" i="20"/>
  <c r="G1947" i="20"/>
  <c r="G1948" i="20"/>
  <c r="G1949" i="20"/>
  <c r="G1951" i="20"/>
  <c r="G1952" i="20"/>
  <c r="G1955" i="20"/>
  <c r="G1956" i="20"/>
  <c r="G1958" i="20"/>
  <c r="G1960" i="20"/>
  <c r="G1963" i="20"/>
  <c r="G1964" i="20"/>
  <c r="G1967" i="20"/>
  <c r="G1968" i="20"/>
  <c r="G1969" i="20"/>
  <c r="G1970" i="20"/>
  <c r="G1971" i="20"/>
  <c r="G1972" i="20"/>
  <c r="G1975" i="20"/>
  <c r="G1976" i="20"/>
  <c r="G1979" i="20"/>
  <c r="G1980" i="20"/>
  <c r="G1983" i="20"/>
  <c r="G1984" i="20"/>
  <c r="G1987" i="20"/>
  <c r="G1988" i="20"/>
  <c r="G1990" i="20"/>
  <c r="G1991" i="20"/>
  <c r="G1992" i="20"/>
  <c r="G1995" i="20"/>
  <c r="G1996" i="20"/>
  <c r="G1999" i="20"/>
  <c r="G2000" i="20"/>
  <c r="G2001" i="20"/>
  <c r="G2003" i="20"/>
  <c r="G2004" i="20"/>
  <c r="G2007" i="20"/>
  <c r="G2008" i="20"/>
  <c r="G2011" i="20"/>
  <c r="G2012" i="20"/>
  <c r="G2013" i="20"/>
  <c r="G2015" i="20"/>
  <c r="G2016" i="20"/>
  <c r="G2019" i="20"/>
  <c r="G2020" i="20"/>
  <c r="G2022" i="20"/>
  <c r="G2024" i="20"/>
  <c r="G2026" i="20"/>
  <c r="G2027" i="20"/>
  <c r="G2030" i="20"/>
  <c r="G2031" i="20"/>
  <c r="G2032" i="20"/>
  <c r="G2033" i="20"/>
  <c r="G2034" i="20"/>
  <c r="G2035" i="20"/>
  <c r="G2038" i="20"/>
  <c r="G2039" i="20"/>
  <c r="G2042" i="20"/>
  <c r="G2043" i="20"/>
  <c r="G2046" i="20"/>
  <c r="G2047" i="20"/>
  <c r="G2050" i="20"/>
  <c r="G2051" i="20"/>
  <c r="G2053" i="20"/>
  <c r="G2054" i="20"/>
  <c r="G2055" i="20"/>
  <c r="G2058" i="20"/>
  <c r="G2059" i="20"/>
  <c r="G2062" i="20"/>
  <c r="G2063" i="20"/>
  <c r="G2064" i="20"/>
  <c r="G2066" i="20"/>
  <c r="G2067" i="20"/>
  <c r="G2070" i="20"/>
  <c r="G2071" i="20"/>
  <c r="G2074" i="20"/>
  <c r="G2075" i="20"/>
  <c r="G2076" i="20"/>
  <c r="G2078" i="20"/>
  <c r="G2079" i="20"/>
  <c r="G2082" i="20"/>
  <c r="G2083" i="20"/>
  <c r="G2085" i="20"/>
  <c r="G2087" i="20"/>
  <c r="G2090" i="20"/>
  <c r="G2091" i="20"/>
  <c r="G2094" i="20"/>
  <c r="G2095" i="20"/>
  <c r="G2096" i="20"/>
  <c r="G2097" i="20"/>
  <c r="G2098" i="20"/>
  <c r="G2099" i="20"/>
  <c r="G2102" i="20"/>
  <c r="G2103" i="20"/>
  <c r="G2106" i="20"/>
  <c r="G2107" i="20"/>
  <c r="G2110" i="20"/>
  <c r="G2111" i="20"/>
  <c r="G2114" i="20"/>
  <c r="G2115" i="20"/>
  <c r="G2117" i="20"/>
  <c r="G2118" i="20"/>
  <c r="G2119" i="20"/>
  <c r="G2122" i="20"/>
  <c r="G2123" i="20"/>
  <c r="G2126" i="20"/>
  <c r="G2127" i="20"/>
  <c r="G2128" i="20"/>
  <c r="G2130" i="20"/>
  <c r="G2131" i="20"/>
  <c r="G2134" i="20"/>
  <c r="G2135" i="20"/>
  <c r="G2138" i="20"/>
  <c r="G2139" i="20"/>
  <c r="G2140" i="20"/>
  <c r="G2142" i="20"/>
  <c r="G2143" i="20"/>
  <c r="G2146" i="20"/>
  <c r="G2147" i="20"/>
  <c r="G2149" i="20"/>
  <c r="G2151" i="20"/>
  <c r="G2154" i="20"/>
  <c r="G2155" i="20"/>
  <c r="G2158" i="20"/>
  <c r="G2159" i="20"/>
  <c r="G2160" i="20"/>
  <c r="G2161" i="20"/>
  <c r="G2162" i="20"/>
  <c r="G2163" i="20"/>
  <c r="G2166" i="20"/>
  <c r="G2167" i="20"/>
  <c r="G2170" i="20"/>
  <c r="G2171" i="20"/>
  <c r="G2174" i="20"/>
  <c r="G2175" i="20"/>
  <c r="G2177" i="20"/>
  <c r="G2178" i="20"/>
  <c r="G2180" i="20"/>
  <c r="G2181" i="20"/>
  <c r="G2184" i="20"/>
  <c r="G2185" i="20"/>
  <c r="G2188" i="20"/>
  <c r="G2189" i="20"/>
  <c r="G2190" i="20"/>
  <c r="G2192" i="20"/>
  <c r="G2193" i="20"/>
  <c r="G2196" i="20"/>
  <c r="G2197" i="20"/>
  <c r="G2200" i="20"/>
  <c r="G2201" i="20"/>
  <c r="G2202" i="20"/>
  <c r="G2204" i="20"/>
  <c r="G2205" i="20"/>
  <c r="G2208" i="20"/>
  <c r="G2209" i="20"/>
  <c r="G2211" i="20"/>
  <c r="G2213" i="20"/>
  <c r="G2216" i="20"/>
  <c r="G2217" i="20"/>
  <c r="G2220" i="20"/>
  <c r="G2221" i="20"/>
  <c r="G2222" i="20"/>
  <c r="G2223" i="20"/>
  <c r="G2224" i="20"/>
  <c r="G2225" i="20"/>
  <c r="G2228" i="20"/>
  <c r="G2229" i="20"/>
  <c r="G2232" i="20"/>
  <c r="G2233" i="20"/>
  <c r="G2236" i="20"/>
  <c r="G2237" i="20"/>
  <c r="G2240" i="20"/>
  <c r="G2241" i="20"/>
  <c r="G2243" i="20"/>
  <c r="G2244" i="20"/>
  <c r="G2245" i="20"/>
  <c r="G2248" i="20"/>
  <c r="G2249" i="20"/>
  <c r="G2252" i="20"/>
  <c r="G2253" i="20"/>
  <c r="G2254" i="20"/>
  <c r="G2256" i="20"/>
  <c r="G2257" i="20"/>
  <c r="G2260" i="20"/>
  <c r="G2261" i="20"/>
  <c r="G2264" i="20"/>
  <c r="G2265" i="20"/>
  <c r="G2266" i="20"/>
  <c r="G2268" i="20"/>
  <c r="G2269" i="20"/>
  <c r="G2272" i="20"/>
  <c r="G2273" i="20"/>
  <c r="G2275" i="20"/>
  <c r="G2277" i="20"/>
  <c r="G2280" i="20"/>
  <c r="G2281" i="20"/>
  <c r="G2284" i="20"/>
  <c r="G2285" i="20"/>
  <c r="G2286" i="20"/>
  <c r="G2287" i="20"/>
  <c r="G2288" i="20"/>
  <c r="G2289" i="20"/>
  <c r="G2292" i="20"/>
  <c r="G2293" i="20"/>
  <c r="G2296" i="20"/>
  <c r="G2297" i="20"/>
  <c r="G2300" i="20"/>
  <c r="G2301" i="20"/>
  <c r="G2304" i="20"/>
  <c r="G2305" i="20"/>
  <c r="G2307" i="20"/>
  <c r="G2308" i="20"/>
  <c r="G2309" i="20"/>
  <c r="G2312" i="20"/>
  <c r="G2313" i="20"/>
  <c r="G2316" i="20"/>
  <c r="G2317" i="20"/>
  <c r="G2318" i="20"/>
  <c r="G2320" i="20"/>
  <c r="G2321" i="20"/>
  <c r="G2324" i="20"/>
  <c r="G2325" i="20"/>
  <c r="G2328" i="20"/>
  <c r="G2329" i="20"/>
  <c r="G2331" i="20"/>
  <c r="G2332" i="20"/>
  <c r="G2335" i="20"/>
  <c r="G2336" i="20"/>
  <c r="G2338" i="20"/>
  <c r="G2340" i="20"/>
  <c r="G2343" i="20"/>
  <c r="G2344" i="20"/>
  <c r="G2347" i="20"/>
  <c r="G2348" i="20"/>
  <c r="G2349" i="20"/>
  <c r="G2350" i="20"/>
  <c r="G2351" i="20"/>
  <c r="G2352" i="20"/>
  <c r="G2355" i="20"/>
  <c r="G2356" i="20"/>
  <c r="G2359" i="20"/>
  <c r="G2360" i="20"/>
  <c r="G2363" i="20"/>
  <c r="G2364" i="20"/>
  <c r="G2367" i="20"/>
  <c r="G2368" i="20"/>
  <c r="G2370" i="20"/>
  <c r="G2371" i="20"/>
  <c r="G2372" i="20"/>
  <c r="G2375" i="20"/>
  <c r="G2376" i="20"/>
  <c r="G2379" i="20"/>
  <c r="G2380" i="20"/>
  <c r="G2381" i="20"/>
  <c r="G2383" i="20"/>
  <c r="G2384" i="20"/>
  <c r="G2387" i="20"/>
  <c r="G2388" i="20"/>
  <c r="G2391" i="20"/>
  <c r="G2392" i="20"/>
  <c r="G2393" i="20"/>
  <c r="G2395" i="20"/>
  <c r="G2396" i="20"/>
  <c r="G2399" i="20"/>
  <c r="G2400" i="20"/>
  <c r="G2402" i="20"/>
  <c r="G2404" i="20"/>
  <c r="G2407" i="20"/>
  <c r="G2408" i="20"/>
  <c r="G2411" i="20"/>
  <c r="G2412" i="20"/>
  <c r="G2413" i="20"/>
  <c r="G2414" i="20"/>
  <c r="G2415" i="20"/>
  <c r="G2416" i="20"/>
  <c r="G2419" i="20"/>
  <c r="G2420" i="20"/>
  <c r="G2423" i="20"/>
  <c r="G2424" i="20"/>
  <c r="G2427" i="20"/>
  <c r="G2428" i="20"/>
  <c r="G2431" i="20"/>
  <c r="G2432" i="20"/>
  <c r="G2434" i="20"/>
  <c r="G2435" i="20"/>
  <c r="G2436" i="20"/>
  <c r="G2439" i="20"/>
  <c r="G2440" i="20"/>
  <c r="G2443" i="20"/>
  <c r="G2444" i="20"/>
  <c r="G2445" i="20"/>
  <c r="G2447" i="20"/>
  <c r="G2448" i="20"/>
  <c r="G2451" i="20"/>
  <c r="G2452" i="20"/>
  <c r="G2455" i="20"/>
  <c r="G2456" i="20"/>
  <c r="G2457" i="20"/>
  <c r="G2459" i="20"/>
  <c r="G2460" i="20"/>
  <c r="G2463" i="20"/>
  <c r="G2464" i="20"/>
  <c r="G2466" i="20"/>
  <c r="G2468" i="20"/>
  <c r="G2471" i="20"/>
  <c r="G2472" i="20"/>
  <c r="G2475" i="20"/>
  <c r="G2476" i="20"/>
  <c r="G2477" i="20"/>
  <c r="G2478" i="20"/>
  <c r="G2479" i="20"/>
  <c r="G2480" i="20"/>
  <c r="G2483" i="20"/>
  <c r="G2484" i="20"/>
  <c r="G2487" i="20"/>
  <c r="G2488" i="20"/>
  <c r="G2491" i="20"/>
  <c r="G2492" i="20"/>
  <c r="G2495" i="20"/>
  <c r="G2496" i="20"/>
  <c r="G2498" i="20"/>
  <c r="G2499" i="20"/>
  <c r="G2500" i="20"/>
  <c r="G2503" i="20"/>
  <c r="G1806" i="20"/>
  <c r="G1725" i="20"/>
  <c r="G1789" i="20"/>
  <c r="G1172" i="20"/>
  <c r="G1176" i="20"/>
  <c r="G1179" i="20"/>
  <c r="G1180" i="20"/>
  <c r="G1184" i="20"/>
  <c r="G1188" i="20"/>
  <c r="G1192" i="20"/>
  <c r="G1195" i="20"/>
  <c r="G1196" i="20"/>
  <c r="G1200" i="20"/>
  <c r="G1204" i="20"/>
  <c r="G1208" i="20"/>
  <c r="G1211" i="20"/>
  <c r="G1215" i="20"/>
  <c r="G1219" i="20"/>
  <c r="G1223" i="20"/>
  <c r="G1226" i="20"/>
  <c r="G1227" i="20"/>
  <c r="G1231" i="20"/>
  <c r="G1235" i="20"/>
  <c r="G1239" i="20"/>
  <c r="G1242" i="20"/>
  <c r="G1243" i="20"/>
  <c r="G1247" i="20"/>
  <c r="G1251" i="20"/>
  <c r="G1255" i="20"/>
  <c r="G1258" i="20"/>
  <c r="G1259" i="20"/>
  <c r="G1263" i="20"/>
  <c r="G1267" i="20"/>
  <c r="G1271" i="20"/>
  <c r="G1274" i="20"/>
  <c r="G1275" i="20"/>
  <c r="G1279" i="20"/>
  <c r="G1283" i="20"/>
  <c r="G1287" i="20"/>
  <c r="G1290" i="20"/>
  <c r="G1291" i="20"/>
  <c r="G1295" i="20"/>
  <c r="G1299" i="20"/>
  <c r="G1303" i="20"/>
  <c r="G1306" i="20"/>
  <c r="G1307" i="20"/>
  <c r="G1311" i="20"/>
  <c r="G1315" i="20"/>
  <c r="G1319" i="20"/>
  <c r="G1322" i="20"/>
  <c r="G1323" i="20"/>
  <c r="G1327" i="20"/>
  <c r="G1331" i="20"/>
  <c r="G1335" i="20"/>
  <c r="G1338" i="20"/>
  <c r="G1339" i="20"/>
  <c r="G1343" i="20"/>
  <c r="G1347" i="20"/>
  <c r="G1351" i="20"/>
  <c r="G1354" i="20"/>
  <c r="G1355" i="20"/>
  <c r="G1359" i="20"/>
  <c r="G1363" i="20"/>
  <c r="G1367" i="20"/>
  <c r="G1370" i="20"/>
  <c r="G1371" i="20"/>
  <c r="G1375" i="20"/>
  <c r="G1379" i="20"/>
  <c r="G1383" i="20"/>
  <c r="G1386" i="20"/>
  <c r="G1387" i="20"/>
  <c r="G1391" i="20"/>
  <c r="G1395" i="20"/>
  <c r="G1399" i="20"/>
  <c r="G1402" i="20"/>
  <c r="G1403" i="20"/>
  <c r="G1407" i="20"/>
  <c r="G1411" i="20"/>
  <c r="G1415" i="20"/>
  <c r="G1418" i="20"/>
  <c r="G1419" i="20"/>
  <c r="G1423" i="20"/>
  <c r="G1427" i="20"/>
  <c r="G1431" i="20"/>
  <c r="G1434" i="20"/>
  <c r="G1435" i="20"/>
  <c r="G1439" i="20"/>
  <c r="G1443" i="20"/>
  <c r="G1447" i="20"/>
  <c r="G1450" i="20"/>
  <c r="G1451" i="20"/>
  <c r="G1455" i="20"/>
  <c r="G1459" i="20"/>
  <c r="G1463" i="20"/>
  <c r="G1466" i="20"/>
  <c r="G1467" i="20"/>
  <c r="G1471" i="20"/>
  <c r="G1475" i="20"/>
  <c r="G1479" i="20"/>
  <c r="G1482" i="20"/>
  <c r="G1483" i="20"/>
  <c r="G1487" i="20"/>
  <c r="G1491" i="20"/>
  <c r="G1495" i="20"/>
  <c r="G1498" i="20"/>
  <c r="G1499" i="20"/>
  <c r="G1503" i="20"/>
  <c r="G1507" i="20"/>
  <c r="G1511" i="20"/>
  <c r="G1514" i="20"/>
  <c r="G1515" i="20"/>
  <c r="G1519" i="20"/>
  <c r="G1523" i="20"/>
  <c r="G1527" i="20"/>
  <c r="G1530" i="20"/>
  <c r="G1531" i="20"/>
  <c r="G1535" i="20"/>
  <c r="G1539" i="20"/>
  <c r="G1543" i="20"/>
  <c r="G1546" i="20"/>
  <c r="G1550" i="20"/>
  <c r="G1554" i="20"/>
  <c r="G1558" i="20"/>
  <c r="G1561" i="20"/>
  <c r="G1562" i="20"/>
  <c r="G1566" i="20"/>
  <c r="G1570" i="20"/>
  <c r="G1574" i="20"/>
  <c r="G1577" i="20"/>
  <c r="G1578" i="20"/>
  <c r="G1582" i="20"/>
  <c r="G1586" i="20"/>
  <c r="G1590" i="20"/>
  <c r="G1592" i="20"/>
  <c r="G1596" i="20"/>
  <c r="G1600" i="20"/>
  <c r="G1604" i="20"/>
  <c r="G1607" i="20"/>
  <c r="G1610" i="20"/>
  <c r="G1614" i="20"/>
  <c r="G1618" i="20"/>
  <c r="G1621" i="20"/>
  <c r="G1622" i="20"/>
  <c r="G1626" i="20"/>
  <c r="G1630" i="20"/>
  <c r="G1634" i="20"/>
  <c r="G1637" i="20"/>
  <c r="G1638" i="20"/>
  <c r="G1642" i="20"/>
  <c r="G1646" i="20"/>
  <c r="G1650" i="20"/>
  <c r="G1653" i="20"/>
  <c r="G1654" i="20"/>
  <c r="G1658" i="20"/>
  <c r="G1662" i="20"/>
  <c r="G1666" i="20"/>
  <c r="G1669" i="20"/>
  <c r="G1670" i="20"/>
  <c r="G1674" i="20"/>
  <c r="G1678" i="20"/>
  <c r="G1681" i="20"/>
  <c r="G1682" i="20"/>
  <c r="G1686" i="20"/>
  <c r="G1690" i="20"/>
  <c r="G1691" i="20"/>
  <c r="G1693" i="20"/>
  <c r="G1694" i="20"/>
  <c r="G1698" i="20"/>
  <c r="G1702" i="20"/>
  <c r="G1706" i="20"/>
  <c r="G1710" i="20"/>
  <c r="G1713" i="20"/>
  <c r="G1714" i="20"/>
  <c r="G1718" i="20"/>
  <c r="G1722" i="20"/>
  <c r="G1723" i="20"/>
  <c r="G1726" i="20"/>
  <c r="G1730" i="20"/>
  <c r="G1734" i="20"/>
  <c r="G1735" i="20"/>
  <c r="G1738" i="20"/>
  <c r="G1742" i="20"/>
  <c r="G1745" i="20"/>
  <c r="G1746" i="20"/>
  <c r="G1750" i="20"/>
  <c r="G1754" i="20"/>
  <c r="G1755" i="20"/>
  <c r="G1757" i="20"/>
  <c r="G1758" i="20"/>
  <c r="G1762" i="20"/>
  <c r="G1766" i="20"/>
  <c r="G1770" i="20"/>
  <c r="G1774" i="20"/>
  <c r="G1777" i="20"/>
  <c r="G1778" i="20"/>
  <c r="G1782" i="20"/>
  <c r="G1786" i="20"/>
  <c r="G1787" i="20"/>
  <c r="G1790" i="20"/>
  <c r="G1794" i="20"/>
  <c r="G1798" i="20"/>
  <c r="G1799" i="20"/>
  <c r="G1802" i="20"/>
  <c r="G1169" i="20"/>
  <c r="G7" i="20"/>
  <c r="G11" i="20"/>
  <c r="G15" i="20"/>
  <c r="G19" i="20"/>
  <c r="G23" i="20"/>
  <c r="G27" i="20"/>
  <c r="G31" i="20"/>
  <c r="G35" i="20"/>
  <c r="G39" i="20"/>
  <c r="G40" i="20"/>
  <c r="G43" i="20"/>
  <c r="G47" i="20"/>
  <c r="G51" i="20"/>
  <c r="G55" i="20"/>
  <c r="G59" i="20"/>
  <c r="G63" i="20"/>
  <c r="G67" i="20"/>
  <c r="G71" i="20"/>
  <c r="G75" i="20"/>
  <c r="G79" i="20"/>
  <c r="G83" i="20"/>
  <c r="G87" i="20"/>
  <c r="G91" i="20"/>
  <c r="G95" i="20"/>
  <c r="G99" i="20"/>
  <c r="G103" i="20"/>
  <c r="G107" i="20"/>
  <c r="G111" i="20"/>
  <c r="G115" i="20"/>
  <c r="G119" i="20"/>
  <c r="G123" i="20"/>
  <c r="G127" i="20"/>
  <c r="G131" i="20"/>
  <c r="G135" i="20"/>
  <c r="G139" i="20"/>
  <c r="G143" i="20"/>
  <c r="G147" i="20"/>
  <c r="G151" i="20"/>
  <c r="G155" i="20"/>
  <c r="G159" i="20"/>
  <c r="G163" i="20"/>
  <c r="G167" i="20"/>
  <c r="G168" i="20"/>
  <c r="G171" i="20"/>
  <c r="G175" i="20"/>
  <c r="G179" i="20"/>
  <c r="G183" i="20"/>
  <c r="G187" i="20"/>
  <c r="G191" i="20"/>
  <c r="G195" i="20"/>
  <c r="G199" i="20"/>
  <c r="G203" i="20"/>
  <c r="G207" i="20"/>
  <c r="G211" i="20"/>
  <c r="G215" i="20"/>
  <c r="G219" i="20"/>
  <c r="G223" i="20"/>
  <c r="G227" i="20"/>
  <c r="G231" i="20"/>
  <c r="G235" i="20"/>
  <c r="G239" i="20"/>
  <c r="G243" i="20"/>
  <c r="G247" i="20"/>
  <c r="G251" i="20"/>
  <c r="G255" i="20"/>
  <c r="G257" i="20"/>
  <c r="G259" i="20"/>
  <c r="G263" i="20"/>
  <c r="G267" i="20"/>
  <c r="G271" i="20"/>
  <c r="G275" i="20"/>
  <c r="G279" i="20"/>
  <c r="G283" i="20"/>
  <c r="G287" i="20"/>
  <c r="G289" i="20"/>
  <c r="G291" i="20"/>
  <c r="G295" i="20"/>
  <c r="G299" i="20"/>
  <c r="G303" i="20"/>
  <c r="G307" i="20"/>
  <c r="G311" i="20"/>
  <c r="G315" i="20"/>
  <c r="G317" i="20"/>
  <c r="G319" i="20"/>
  <c r="G323" i="20"/>
  <c r="G327" i="20"/>
  <c r="G331" i="20"/>
  <c r="G335" i="20"/>
  <c r="G339" i="20"/>
  <c r="G343" i="20"/>
  <c r="G345" i="20"/>
  <c r="G347" i="20"/>
  <c r="G351" i="20"/>
  <c r="G355" i="20"/>
  <c r="G359" i="20"/>
  <c r="G363" i="20"/>
  <c r="G367" i="20"/>
  <c r="G371" i="20"/>
  <c r="G375" i="20"/>
  <c r="G376" i="20"/>
  <c r="G379" i="20"/>
  <c r="G383" i="20"/>
  <c r="G387" i="20"/>
  <c r="G391" i="20"/>
  <c r="G395" i="20"/>
  <c r="G399" i="20"/>
  <c r="G403" i="20"/>
  <c r="G407" i="20"/>
  <c r="G411" i="20"/>
  <c r="G415" i="20"/>
  <c r="G419" i="20"/>
  <c r="G423" i="20"/>
  <c r="G427" i="20"/>
  <c r="G431" i="20"/>
  <c r="G433" i="20"/>
  <c r="G435" i="20"/>
  <c r="G439" i="20"/>
  <c r="G443" i="20"/>
  <c r="G447" i="20"/>
  <c r="G451" i="20"/>
  <c r="G455" i="20"/>
  <c r="G459" i="20"/>
  <c r="G460" i="20"/>
  <c r="G463" i="20"/>
  <c r="G467" i="20"/>
  <c r="G471" i="20"/>
  <c r="G475" i="20"/>
  <c r="G479" i="20"/>
  <c r="G483" i="20"/>
  <c r="G487" i="20"/>
  <c r="G488" i="20"/>
  <c r="G489" i="20"/>
  <c r="G491" i="20"/>
  <c r="G495" i="20"/>
  <c r="G499" i="20"/>
  <c r="G503" i="20"/>
  <c r="G507" i="20"/>
  <c r="G511" i="20"/>
  <c r="G515" i="20"/>
  <c r="G516" i="20"/>
  <c r="G519" i="20"/>
  <c r="G523" i="20"/>
  <c r="G527" i="20"/>
  <c r="G531" i="20"/>
  <c r="G535" i="20"/>
  <c r="G539" i="20"/>
  <c r="G543" i="20"/>
  <c r="G545" i="20"/>
  <c r="G547" i="20"/>
  <c r="G551" i="20"/>
  <c r="G555" i="20"/>
  <c r="G559" i="20"/>
  <c r="G563" i="20"/>
  <c r="G567" i="20"/>
  <c r="G571" i="20"/>
  <c r="G573" i="20"/>
  <c r="G575" i="20"/>
  <c r="G579" i="20"/>
  <c r="G583" i="20"/>
  <c r="G587" i="20"/>
  <c r="G591" i="20"/>
  <c r="G595" i="20"/>
  <c r="G599" i="20"/>
  <c r="G601" i="20"/>
  <c r="G603" i="20"/>
  <c r="G604" i="20"/>
  <c r="G607" i="20"/>
  <c r="G611" i="20"/>
  <c r="G615" i="20"/>
  <c r="G619" i="20"/>
  <c r="G623" i="20"/>
  <c r="G627" i="20"/>
  <c r="G631" i="20"/>
  <c r="G635" i="20"/>
  <c r="G639" i="20"/>
  <c r="G643" i="20"/>
  <c r="G647" i="20"/>
  <c r="G651" i="20"/>
  <c r="G655" i="20"/>
  <c r="G659" i="20"/>
  <c r="G660" i="20"/>
  <c r="G663" i="20"/>
  <c r="G667" i="20"/>
  <c r="G671" i="20"/>
  <c r="G675" i="20"/>
  <c r="G679" i="20"/>
  <c r="G683" i="20"/>
  <c r="G687" i="20"/>
  <c r="G691" i="20"/>
  <c r="G695" i="20"/>
  <c r="G699" i="20"/>
  <c r="G703" i="20"/>
  <c r="G707" i="20"/>
  <c r="G711" i="20"/>
  <c r="G715" i="20"/>
  <c r="G716" i="20"/>
  <c r="G717" i="20"/>
  <c r="G719" i="20"/>
  <c r="G723" i="20"/>
  <c r="G727" i="20"/>
  <c r="G731" i="20"/>
  <c r="G735" i="20"/>
  <c r="G739" i="20"/>
  <c r="G743" i="20"/>
  <c r="G744" i="20"/>
  <c r="G747" i="20"/>
  <c r="G751" i="20"/>
  <c r="G755" i="20"/>
  <c r="G759" i="20"/>
  <c r="G763" i="20"/>
  <c r="G767" i="20"/>
  <c r="G771" i="20"/>
  <c r="G772" i="20"/>
  <c r="G775" i="20"/>
  <c r="G779" i="20"/>
  <c r="G783" i="20"/>
  <c r="G787" i="20"/>
  <c r="G791" i="20"/>
  <c r="G795" i="20"/>
  <c r="G799" i="20"/>
  <c r="G801" i="20"/>
  <c r="G803" i="20"/>
  <c r="G807" i="20"/>
  <c r="G811" i="20"/>
  <c r="G815" i="20"/>
  <c r="G819" i="20"/>
  <c r="G823" i="20"/>
  <c r="G827" i="20"/>
  <c r="G829" i="20"/>
  <c r="G831" i="20"/>
  <c r="G835" i="20"/>
  <c r="G839" i="20"/>
  <c r="G843" i="20"/>
  <c r="G847" i="20"/>
  <c r="G851" i="20"/>
  <c r="G855" i="20"/>
  <c r="G857" i="20"/>
  <c r="G859" i="20"/>
  <c r="G863" i="20"/>
  <c r="G867" i="20"/>
  <c r="G871" i="20"/>
  <c r="G875" i="20"/>
  <c r="G879" i="20"/>
  <c r="G883" i="20"/>
  <c r="G887" i="20"/>
  <c r="G888" i="20"/>
  <c r="G891" i="20"/>
  <c r="G895" i="20"/>
  <c r="G899" i="20"/>
  <c r="G903" i="20"/>
  <c r="G907" i="20"/>
  <c r="G911" i="20"/>
  <c r="G915" i="20"/>
  <c r="G919" i="20"/>
  <c r="G923" i="20"/>
  <c r="G927" i="20"/>
  <c r="G931" i="20"/>
  <c r="G935" i="20"/>
  <c r="G939" i="20"/>
  <c r="G943" i="20"/>
  <c r="G945" i="20"/>
  <c r="G947" i="20"/>
  <c r="G951" i="20"/>
  <c r="G955" i="20"/>
  <c r="G959" i="20"/>
  <c r="G963" i="20"/>
  <c r="G967" i="20"/>
  <c r="G971" i="20"/>
  <c r="G972" i="20"/>
  <c r="G975" i="20"/>
  <c r="G979" i="20"/>
  <c r="G983" i="20"/>
  <c r="G987" i="20"/>
  <c r="G991" i="20"/>
  <c r="G995" i="20"/>
  <c r="G999" i="20"/>
  <c r="G1000" i="20"/>
  <c r="G1001" i="20"/>
  <c r="G1003" i="20"/>
  <c r="G1007" i="20"/>
  <c r="G1011" i="20"/>
  <c r="G1015" i="20"/>
  <c r="G1019" i="20"/>
  <c r="G1023" i="20"/>
  <c r="G1027" i="20"/>
  <c r="G1028" i="20"/>
  <c r="G1031" i="20"/>
  <c r="G1035" i="20"/>
  <c r="G1039" i="20"/>
  <c r="G1043" i="20"/>
  <c r="G1047" i="20"/>
  <c r="G1051" i="20"/>
  <c r="G1055" i="20"/>
  <c r="G1057" i="20"/>
  <c r="G1059" i="20"/>
  <c r="G1063" i="20"/>
  <c r="G1067" i="20"/>
  <c r="G1071" i="20"/>
  <c r="G1075" i="20"/>
  <c r="G1079" i="20"/>
  <c r="G1083" i="20"/>
  <c r="G1088" i="20"/>
  <c r="G1092" i="20"/>
  <c r="G1096" i="20"/>
  <c r="G1100" i="20"/>
  <c r="G1104" i="20"/>
  <c r="G1108" i="20"/>
  <c r="G1110" i="20"/>
  <c r="G1112" i="20"/>
  <c r="G1113" i="20"/>
  <c r="G1116" i="20"/>
  <c r="G1120" i="20"/>
  <c r="G1124" i="20"/>
  <c r="G1128" i="20"/>
  <c r="G1132" i="20"/>
  <c r="G1136" i="20"/>
  <c r="G1138" i="20"/>
  <c r="G1140" i="20"/>
  <c r="G1144" i="20"/>
  <c r="G1148" i="20"/>
  <c r="G1152" i="20"/>
  <c r="G1156" i="20"/>
  <c r="G1160" i="20"/>
  <c r="G1161" i="20"/>
  <c r="G1164" i="20"/>
  <c r="G1168" i="20"/>
  <c r="G1155" i="20" l="1"/>
  <c r="G1143" i="20"/>
  <c r="G1127" i="20"/>
  <c r="G1115" i="20"/>
  <c r="G1099" i="20"/>
  <c r="G1087" i="20"/>
  <c r="G1074" i="20"/>
  <c r="G1062" i="20"/>
  <c r="G1050" i="20"/>
  <c r="G1038" i="20"/>
  <c r="G1022" i="20"/>
  <c r="G1010" i="20"/>
  <c r="G994" i="20"/>
  <c r="G982" i="20"/>
  <c r="G966" i="20"/>
  <c r="G954" i="20"/>
  <c r="G938" i="20"/>
  <c r="G926" i="20"/>
  <c r="G910" i="20"/>
  <c r="G898" i="20"/>
  <c r="G886" i="20"/>
  <c r="G870" i="20"/>
  <c r="G858" i="20"/>
  <c r="G846" i="20"/>
  <c r="G830" i="20"/>
  <c r="G818" i="20"/>
  <c r="G806" i="20"/>
  <c r="G794" i="20"/>
  <c r="G778" i="20"/>
  <c r="G766" i="20"/>
  <c r="G754" i="20"/>
  <c r="G738" i="20"/>
  <c r="G726" i="20"/>
  <c r="G710" i="20"/>
  <c r="G698" i="20"/>
  <c r="G686" i="20"/>
  <c r="G674" i="20"/>
  <c r="G662" i="20"/>
  <c r="G650" i="20"/>
  <c r="G634" i="20"/>
  <c r="G622" i="20"/>
  <c r="G610" i="20"/>
  <c r="G598" i="20"/>
  <c r="G582" i="20"/>
  <c r="G570" i="20"/>
  <c r="G558" i="20"/>
  <c r="G542" i="20"/>
  <c r="G530" i="20"/>
  <c r="G514" i="20"/>
  <c r="G502" i="20"/>
  <c r="G486" i="20"/>
  <c r="G474" i="20"/>
  <c r="G458" i="20"/>
  <c r="G446" i="20"/>
  <c r="G430" i="20"/>
  <c r="G418" i="20"/>
  <c r="G406" i="20"/>
  <c r="G386" i="20"/>
  <c r="G374" i="20"/>
  <c r="G362" i="20"/>
  <c r="G346" i="20"/>
  <c r="G334" i="20"/>
  <c r="G322" i="20"/>
  <c r="G306" i="20"/>
  <c r="G290" i="20"/>
  <c r="G274" i="20"/>
  <c r="G262" i="20"/>
  <c r="G246" i="20"/>
  <c r="G234" i="20"/>
  <c r="G222" i="20"/>
  <c r="G210" i="20"/>
  <c r="G202" i="20"/>
  <c r="G182" i="20"/>
  <c r="G170" i="20"/>
  <c r="G154" i="20"/>
  <c r="G142" i="20"/>
  <c r="G130" i="20"/>
  <c r="G118" i="20"/>
  <c r="G102" i="20"/>
  <c r="G90" i="20"/>
  <c r="G78" i="20"/>
  <c r="G66" i="20"/>
  <c r="G50" i="20"/>
  <c r="G38" i="20"/>
  <c r="G26" i="20"/>
  <c r="G10" i="20"/>
  <c r="G1797" i="20"/>
  <c r="G1773" i="20"/>
  <c r="G1761" i="20"/>
  <c r="G1729" i="20"/>
  <c r="G1709" i="20"/>
  <c r="G1697" i="20"/>
  <c r="G1685" i="20"/>
  <c r="G1665" i="20"/>
  <c r="G1649" i="20"/>
  <c r="G1625" i="20"/>
  <c r="G1613" i="20"/>
  <c r="G1599" i="20"/>
  <c r="G1585" i="20"/>
  <c r="G1569" i="20"/>
  <c r="G1553" i="20"/>
  <c r="G1538" i="20"/>
  <c r="G1522" i="20"/>
  <c r="G1510" i="20"/>
  <c r="G1494" i="20"/>
  <c r="G1478" i="20"/>
  <c r="G1454" i="20"/>
  <c r="G1438" i="20"/>
  <c r="G1426" i="20"/>
  <c r="G1410" i="20"/>
  <c r="G1398" i="20"/>
  <c r="G1374" i="20"/>
  <c r="G1358" i="20"/>
  <c r="G1342" i="20"/>
  <c r="G1330" i="20"/>
  <c r="G1314" i="20"/>
  <c r="G1302" i="20"/>
  <c r="G1262" i="20"/>
  <c r="G1246" i="20"/>
  <c r="G1234" i="20"/>
  <c r="G1218" i="20"/>
  <c r="G1207" i="20"/>
  <c r="G1183" i="20"/>
  <c r="G1171" i="20"/>
  <c r="G3059" i="20"/>
  <c r="G3055" i="20"/>
  <c r="G3043" i="20"/>
  <c r="G3039" i="20"/>
  <c r="G3027" i="20"/>
  <c r="G3023" i="20"/>
  <c r="G3011" i="20"/>
  <c r="G3007" i="20"/>
  <c r="G2995" i="20"/>
  <c r="G2991" i="20"/>
  <c r="G2979" i="20"/>
  <c r="G2975" i="20"/>
  <c r="G2963" i="20"/>
  <c r="G2959" i="20"/>
  <c r="G2947" i="20"/>
  <c r="G2943" i="20"/>
  <c r="G2931" i="20"/>
  <c r="G2927" i="20"/>
  <c r="G2915" i="20"/>
  <c r="G2911" i="20"/>
  <c r="G2899" i="20"/>
  <c r="G2895" i="20"/>
  <c r="G2883" i="20"/>
  <c r="G2879" i="20"/>
  <c r="G2867" i="20"/>
  <c r="G2863" i="20"/>
  <c r="G2851" i="20"/>
  <c r="G2847" i="20"/>
  <c r="G2835" i="20"/>
  <c r="G2831" i="20"/>
  <c r="G2819" i="20"/>
  <c r="G2815" i="20"/>
  <c r="G2805" i="20"/>
  <c r="G2801" i="20"/>
  <c r="G2789" i="20"/>
  <c r="G2785" i="20"/>
  <c r="G2777" i="20"/>
  <c r="G2769" i="20"/>
  <c r="G2761" i="20"/>
  <c r="G2753" i="20"/>
  <c r="G2745" i="20"/>
  <c r="G2737" i="20"/>
  <c r="G2729" i="20"/>
  <c r="G2721" i="20"/>
  <c r="G2713" i="20"/>
  <c r="G2705" i="20"/>
  <c r="G2697" i="20"/>
  <c r="G2689" i="20"/>
  <c r="G2681" i="20"/>
  <c r="G2673" i="20"/>
  <c r="G2669" i="20"/>
  <c r="G2661" i="20"/>
  <c r="G2657" i="20"/>
  <c r="G2653" i="20"/>
  <c r="G2649" i="20"/>
  <c r="G2641" i="20"/>
  <c r="G2637" i="20"/>
  <c r="G2626" i="20"/>
  <c r="G2622" i="20"/>
  <c r="G2613" i="20"/>
  <c r="G2609" i="20"/>
  <c r="G2601" i="20"/>
  <c r="G2597" i="20"/>
  <c r="G2593" i="20"/>
  <c r="G2589" i="20"/>
  <c r="G2581" i="20"/>
  <c r="G2577" i="20"/>
  <c r="G2569" i="20"/>
  <c r="G2565" i="20"/>
  <c r="G2561" i="20"/>
  <c r="G2557" i="20"/>
  <c r="G2549" i="20"/>
  <c r="G2545" i="20"/>
  <c r="G2537" i="20"/>
  <c r="G2533" i="20"/>
  <c r="G2529" i="20"/>
  <c r="G2525" i="20"/>
  <c r="G2517" i="20"/>
  <c r="G2513" i="20"/>
  <c r="G2505" i="20"/>
  <c r="G1163" i="20"/>
  <c r="G1151" i="20"/>
  <c r="G1135" i="20"/>
  <c r="G1119" i="20"/>
  <c r="G1107" i="20"/>
  <c r="G1095" i="20"/>
  <c r="G1081" i="20"/>
  <c r="G1070" i="20"/>
  <c r="G1054" i="20"/>
  <c r="G1042" i="20"/>
  <c r="G1030" i="20"/>
  <c r="G1014" i="20"/>
  <c r="G1002" i="20"/>
  <c r="G990" i="20"/>
  <c r="G974" i="20"/>
  <c r="G962" i="20"/>
  <c r="G946" i="20"/>
  <c r="G934" i="20"/>
  <c r="G922" i="20"/>
  <c r="G906" i="20"/>
  <c r="G894" i="20"/>
  <c r="G882" i="20"/>
  <c r="G866" i="20"/>
  <c r="G854" i="20"/>
  <c r="G842" i="20"/>
  <c r="G826" i="20"/>
  <c r="G814" i="20"/>
  <c r="G798" i="20"/>
  <c r="G786" i="20"/>
  <c r="G774" i="20"/>
  <c r="G758" i="20"/>
  <c r="G746" i="20"/>
  <c r="G730" i="20"/>
  <c r="G718" i="20"/>
  <c r="G706" i="20"/>
  <c r="G694" i="20"/>
  <c r="G682" i="20"/>
  <c r="G666" i="20"/>
  <c r="G654" i="20"/>
  <c r="G642" i="20"/>
  <c r="G630" i="20"/>
  <c r="G618" i="20"/>
  <c r="G606" i="20"/>
  <c r="G594" i="20"/>
  <c r="G578" i="20"/>
  <c r="G566" i="20"/>
  <c r="G550" i="20"/>
  <c r="G538" i="20"/>
  <c r="G522" i="20"/>
  <c r="G510" i="20"/>
  <c r="G494" i="20"/>
  <c r="G482" i="20"/>
  <c r="G470" i="20"/>
  <c r="G454" i="20"/>
  <c r="G438" i="20"/>
  <c r="G426" i="20"/>
  <c r="G414" i="20"/>
  <c r="G402" i="20"/>
  <c r="G390" i="20"/>
  <c r="G378" i="20"/>
  <c r="G366" i="20"/>
  <c r="G354" i="20"/>
  <c r="G342" i="20"/>
  <c r="G330" i="20"/>
  <c r="G314" i="20"/>
  <c r="G298" i="20"/>
  <c r="G286" i="20"/>
  <c r="G278" i="20"/>
  <c r="G266" i="20"/>
  <c r="G254" i="20"/>
  <c r="G238" i="20"/>
  <c r="G226" i="20"/>
  <c r="G214" i="20"/>
  <c r="G198" i="20"/>
  <c r="G186" i="20"/>
  <c r="G174" i="20"/>
  <c r="G162" i="20"/>
  <c r="G150" i="20"/>
  <c r="G134" i="20"/>
  <c r="G122" i="20"/>
  <c r="G110" i="20"/>
  <c r="G94" i="20"/>
  <c r="G82" i="20"/>
  <c r="G70" i="20"/>
  <c r="G58" i="20"/>
  <c r="G46" i="20"/>
  <c r="G34" i="20"/>
  <c r="G22" i="20"/>
  <c r="G6" i="20"/>
  <c r="G1801" i="20"/>
  <c r="G1785" i="20"/>
  <c r="G1769" i="20"/>
  <c r="G1753" i="20"/>
  <c r="G1737" i="20"/>
  <c r="G1721" i="20"/>
  <c r="G1701" i="20"/>
  <c r="G1673" i="20"/>
  <c r="G1661" i="20"/>
  <c r="G1645" i="20"/>
  <c r="G1629" i="20"/>
  <c r="G1617" i="20"/>
  <c r="G1603" i="20"/>
  <c r="G1589" i="20"/>
  <c r="G1565" i="20"/>
  <c r="G1549" i="20"/>
  <c r="G1534" i="20"/>
  <c r="G1518" i="20"/>
  <c r="G1506" i="20"/>
  <c r="G1490" i="20"/>
  <c r="G1474" i="20"/>
  <c r="G1462" i="20"/>
  <c r="G1446" i="20"/>
  <c r="G1422" i="20"/>
  <c r="G1406" i="20"/>
  <c r="G1390" i="20"/>
  <c r="G1382" i="20"/>
  <c r="G1366" i="20"/>
  <c r="G1350" i="20"/>
  <c r="G1334" i="20"/>
  <c r="G1310" i="20"/>
  <c r="G1294" i="20"/>
  <c r="G1282" i="20"/>
  <c r="G1266" i="20"/>
  <c r="G1254" i="20"/>
  <c r="G1230" i="20"/>
  <c r="G1214" i="20"/>
  <c r="G1203" i="20"/>
  <c r="G1187" i="20"/>
  <c r="G1166" i="20"/>
  <c r="G1162" i="20"/>
  <c r="G1158" i="20"/>
  <c r="G1154" i="20"/>
  <c r="G1150" i="20"/>
  <c r="G1146" i="20"/>
  <c r="G1142" i="20"/>
  <c r="G1134" i="20"/>
  <c r="G1130" i="20"/>
  <c r="G1126" i="20"/>
  <c r="G1122" i="20"/>
  <c r="G1118" i="20"/>
  <c r="G1114" i="20"/>
  <c r="G1106" i="20"/>
  <c r="G1102" i="20"/>
  <c r="G1098" i="20"/>
  <c r="G1094" i="20"/>
  <c r="G1090" i="20"/>
  <c r="G1086" i="20"/>
  <c r="G1080" i="20"/>
  <c r="G1077" i="20"/>
  <c r="G1073" i="20"/>
  <c r="G1069" i="20"/>
  <c r="G1065" i="20"/>
  <c r="G1061" i="20"/>
  <c r="G1053" i="20"/>
  <c r="G1049" i="20"/>
  <c r="G1045" i="20"/>
  <c r="G1041" i="20"/>
  <c r="G1037" i="20"/>
  <c r="G1033" i="20"/>
  <c r="G1029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1" i="20"/>
  <c r="G937" i="20"/>
  <c r="G933" i="20"/>
  <c r="G929" i="20"/>
  <c r="G925" i="20"/>
  <c r="G921" i="20"/>
  <c r="G917" i="20"/>
  <c r="G913" i="20"/>
  <c r="G909" i="20"/>
  <c r="G905" i="20"/>
  <c r="G901" i="20"/>
  <c r="G897" i="20"/>
  <c r="G893" i="20"/>
  <c r="G889" i="20"/>
  <c r="G885" i="20"/>
  <c r="G881" i="20"/>
  <c r="G877" i="20"/>
  <c r="G873" i="20"/>
  <c r="G869" i="20"/>
  <c r="G865" i="20"/>
  <c r="G861" i="20"/>
  <c r="G853" i="20"/>
  <c r="G849" i="20"/>
  <c r="G845" i="20"/>
  <c r="G841" i="20"/>
  <c r="G837" i="20"/>
  <c r="G833" i="20"/>
  <c r="G825" i="20"/>
  <c r="G821" i="20"/>
  <c r="G817" i="20"/>
  <c r="G813" i="20"/>
  <c r="G809" i="20"/>
  <c r="G805" i="20"/>
  <c r="G797" i="20"/>
  <c r="G793" i="20"/>
  <c r="G789" i="20"/>
  <c r="G785" i="20"/>
  <c r="G781" i="20"/>
  <c r="G777" i="20"/>
  <c r="G773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5" i="20"/>
  <c r="G681" i="20"/>
  <c r="G677" i="20"/>
  <c r="G673" i="20"/>
  <c r="G669" i="20"/>
  <c r="G665" i="20"/>
  <c r="G661" i="20"/>
  <c r="G657" i="20"/>
  <c r="G653" i="20"/>
  <c r="G649" i="20"/>
  <c r="G645" i="20"/>
  <c r="G641" i="20"/>
  <c r="G637" i="20"/>
  <c r="G633" i="20"/>
  <c r="G629" i="20"/>
  <c r="G625" i="20"/>
  <c r="G621" i="20"/>
  <c r="G617" i="20"/>
  <c r="G613" i="20"/>
  <c r="G609" i="20"/>
  <c r="G605" i="20"/>
  <c r="G597" i="20"/>
  <c r="G593" i="20"/>
  <c r="G589" i="20"/>
  <c r="G585" i="20"/>
  <c r="G581" i="20"/>
  <c r="G577" i="20"/>
  <c r="G569" i="20"/>
  <c r="G565" i="20"/>
  <c r="G561" i="20"/>
  <c r="G557" i="20"/>
  <c r="G553" i="20"/>
  <c r="G549" i="20"/>
  <c r="G541" i="20"/>
  <c r="G537" i="20"/>
  <c r="G533" i="20"/>
  <c r="G529" i="20"/>
  <c r="G525" i="20"/>
  <c r="G521" i="20"/>
  <c r="G517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29" i="20"/>
  <c r="G425" i="20"/>
  <c r="G421" i="20"/>
  <c r="G417" i="20"/>
  <c r="G413" i="20"/>
  <c r="G409" i="20"/>
  <c r="G405" i="20"/>
  <c r="G401" i="20"/>
  <c r="G397" i="20"/>
  <c r="G393" i="20"/>
  <c r="G389" i="20"/>
  <c r="G385" i="20"/>
  <c r="G381" i="20"/>
  <c r="G377" i="20"/>
  <c r="G373" i="20"/>
  <c r="G369" i="20"/>
  <c r="G365" i="20"/>
  <c r="G361" i="20"/>
  <c r="G357" i="20"/>
  <c r="G353" i="20"/>
  <c r="G349" i="20"/>
  <c r="G341" i="20"/>
  <c r="G337" i="20"/>
  <c r="G333" i="20"/>
  <c r="G329" i="20"/>
  <c r="G325" i="20"/>
  <c r="G321" i="20"/>
  <c r="G313" i="20"/>
  <c r="G309" i="20"/>
  <c r="G305" i="20"/>
  <c r="G301" i="20"/>
  <c r="G297" i="20"/>
  <c r="G293" i="20"/>
  <c r="G285" i="20"/>
  <c r="G281" i="20"/>
  <c r="G277" i="20"/>
  <c r="G273" i="20"/>
  <c r="G269" i="20"/>
  <c r="G265" i="20"/>
  <c r="G261" i="20"/>
  <c r="G253" i="20"/>
  <c r="G249" i="20"/>
  <c r="G245" i="20"/>
  <c r="G241" i="20"/>
  <c r="G237" i="20"/>
  <c r="G233" i="20"/>
  <c r="G229" i="20"/>
  <c r="G225" i="20"/>
  <c r="G221" i="20"/>
  <c r="G217" i="20"/>
  <c r="G213" i="20"/>
  <c r="G209" i="20"/>
  <c r="G205" i="20"/>
  <c r="G201" i="20"/>
  <c r="G197" i="20"/>
  <c r="G193" i="20"/>
  <c r="G189" i="20"/>
  <c r="G185" i="20"/>
  <c r="G181" i="20"/>
  <c r="G177" i="20"/>
  <c r="G173" i="20"/>
  <c r="G169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5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41" i="20"/>
  <c r="G37" i="20"/>
  <c r="G33" i="20"/>
  <c r="G29" i="20"/>
  <c r="G25" i="20"/>
  <c r="G21" i="20"/>
  <c r="G17" i="20"/>
  <c r="G13" i="20"/>
  <c r="G9" i="20"/>
  <c r="G1804" i="20"/>
  <c r="G1800" i="20"/>
  <c r="G1796" i="20"/>
  <c r="G1792" i="20"/>
  <c r="G1788" i="20"/>
  <c r="G1784" i="20"/>
  <c r="G1780" i="20"/>
  <c r="G1776" i="20"/>
  <c r="G1772" i="20"/>
  <c r="G1768" i="20"/>
  <c r="G1764" i="20"/>
  <c r="G1760" i="20"/>
  <c r="G1756" i="20"/>
  <c r="G1752" i="20"/>
  <c r="G1748" i="20"/>
  <c r="G1744" i="20"/>
  <c r="G1740" i="20"/>
  <c r="G1736" i="20"/>
  <c r="G1732" i="20"/>
  <c r="G1728" i="20"/>
  <c r="G1724" i="20"/>
  <c r="G1720" i="20"/>
  <c r="G1716" i="20"/>
  <c r="G1712" i="20"/>
  <c r="G1708" i="20"/>
  <c r="G1704" i="20"/>
  <c r="G1700" i="20"/>
  <c r="G1696" i="20"/>
  <c r="G1692" i="20"/>
  <c r="G1688" i="20"/>
  <c r="G1684" i="20"/>
  <c r="G1680" i="20"/>
  <c r="G1676" i="20"/>
  <c r="G1672" i="20"/>
  <c r="G1668" i="20"/>
  <c r="G1664" i="20"/>
  <c r="G1660" i="20"/>
  <c r="G1656" i="20"/>
  <c r="G1652" i="20"/>
  <c r="G1648" i="20"/>
  <c r="G1644" i="20"/>
  <c r="G1640" i="20"/>
  <c r="G1636" i="20"/>
  <c r="G1632" i="20"/>
  <c r="G1628" i="20"/>
  <c r="G1624" i="20"/>
  <c r="G1620" i="20"/>
  <c r="G1616" i="20"/>
  <c r="G1612" i="20"/>
  <c r="G1606" i="20"/>
  <c r="G1602" i="20"/>
  <c r="G1598" i="20"/>
  <c r="G1594" i="20"/>
  <c r="G1588" i="20"/>
  <c r="G1584" i="20"/>
  <c r="G1580" i="20"/>
  <c r="G1576" i="20"/>
  <c r="G1572" i="20"/>
  <c r="G1568" i="20"/>
  <c r="G1564" i="20"/>
  <c r="G1560" i="20"/>
  <c r="G1556" i="20"/>
  <c r="G1552" i="20"/>
  <c r="G1548" i="20"/>
  <c r="G1545" i="20"/>
  <c r="G1541" i="20"/>
  <c r="G1537" i="20"/>
  <c r="G1533" i="20"/>
  <c r="G1529" i="20"/>
  <c r="G1525" i="20"/>
  <c r="G1521" i="20"/>
  <c r="G1517" i="20"/>
  <c r="G1513" i="20"/>
  <c r="G1509" i="20"/>
  <c r="G1505" i="20"/>
  <c r="G1501" i="20"/>
  <c r="G1497" i="20"/>
  <c r="G1493" i="20"/>
  <c r="G1489" i="20"/>
  <c r="G1485" i="20"/>
  <c r="G1481" i="20"/>
  <c r="G1477" i="20"/>
  <c r="G1473" i="20"/>
  <c r="G1469" i="20"/>
  <c r="G1465" i="20"/>
  <c r="G1461" i="20"/>
  <c r="G1457" i="20"/>
  <c r="G1453" i="20"/>
  <c r="G1449" i="20"/>
  <c r="G1445" i="20"/>
  <c r="G1441" i="20"/>
  <c r="G1437" i="20"/>
  <c r="G1433" i="20"/>
  <c r="G1429" i="20"/>
  <c r="G1425" i="20"/>
  <c r="G1421" i="20"/>
  <c r="G1417" i="20"/>
  <c r="G1413" i="20"/>
  <c r="G1409" i="20"/>
  <c r="G1405" i="20"/>
  <c r="G1401" i="20"/>
  <c r="G1397" i="20"/>
  <c r="G1393" i="20"/>
  <c r="G1389" i="20"/>
  <c r="G1385" i="20"/>
  <c r="G1381" i="20"/>
  <c r="G1377" i="20"/>
  <c r="G1373" i="20"/>
  <c r="G1369" i="20"/>
  <c r="G1365" i="20"/>
  <c r="G1361" i="20"/>
  <c r="G1357" i="20"/>
  <c r="G1353" i="20"/>
  <c r="G1349" i="20"/>
  <c r="G1345" i="20"/>
  <c r="G1341" i="20"/>
  <c r="G1337" i="20"/>
  <c r="G1333" i="20"/>
  <c r="G1329" i="20"/>
  <c r="G1325" i="20"/>
  <c r="G1321" i="20"/>
  <c r="G1317" i="20"/>
  <c r="G1313" i="20"/>
  <c r="G1309" i="20"/>
  <c r="G1305" i="20"/>
  <c r="G1301" i="20"/>
  <c r="G1297" i="20"/>
  <c r="G1293" i="20"/>
  <c r="G1289" i="20"/>
  <c r="G1285" i="20"/>
  <c r="G1281" i="20"/>
  <c r="G1277" i="20"/>
  <c r="G1273" i="20"/>
  <c r="G1269" i="20"/>
  <c r="G1265" i="20"/>
  <c r="G1261" i="20"/>
  <c r="G1257" i="20"/>
  <c r="G1253" i="20"/>
  <c r="G1249" i="20"/>
  <c r="G1245" i="20"/>
  <c r="G1241" i="20"/>
  <c r="G1237" i="20"/>
  <c r="G1233" i="20"/>
  <c r="G1229" i="20"/>
  <c r="G1225" i="20"/>
  <c r="G1221" i="20"/>
  <c r="G1217" i="20"/>
  <c r="G1213" i="20"/>
  <c r="G1210" i="20"/>
  <c r="G1206" i="20"/>
  <c r="G1202" i="20"/>
  <c r="G1198" i="20"/>
  <c r="G1194" i="20"/>
  <c r="G1190" i="20"/>
  <c r="G1186" i="20"/>
  <c r="G1182" i="20"/>
  <c r="G1178" i="20"/>
  <c r="G1174" i="20"/>
  <c r="G1170" i="20"/>
  <c r="G2502" i="20"/>
  <c r="G2494" i="20"/>
  <c r="G2490" i="20"/>
  <c r="G2486" i="20"/>
  <c r="G2482" i="20"/>
  <c r="G2474" i="20"/>
  <c r="G2470" i="20"/>
  <c r="G2462" i="20"/>
  <c r="G2458" i="20"/>
  <c r="G2454" i="20"/>
  <c r="G2450" i="20"/>
  <c r="G2442" i="20"/>
  <c r="G2438" i="20"/>
  <c r="G2430" i="20"/>
  <c r="G2426" i="20"/>
  <c r="G2422" i="20"/>
  <c r="G2418" i="20"/>
  <c r="G2410" i="20"/>
  <c r="G2406" i="20"/>
  <c r="G2398" i="20"/>
  <c r="G2394" i="20"/>
  <c r="G2390" i="20"/>
  <c r="G2386" i="20"/>
  <c r="G2378" i="20"/>
  <c r="G2374" i="20"/>
  <c r="G2366" i="20"/>
  <c r="G2362" i="20"/>
  <c r="G2358" i="20"/>
  <c r="G2354" i="20"/>
  <c r="G2346" i="20"/>
  <c r="G2342" i="20"/>
  <c r="G2334" i="20"/>
  <c r="G2330" i="20"/>
  <c r="G2327" i="20"/>
  <c r="G2323" i="20"/>
  <c r="G2315" i="20"/>
  <c r="G2311" i="20"/>
  <c r="G2303" i="20"/>
  <c r="G2299" i="20"/>
  <c r="G2295" i="20"/>
  <c r="G2291" i="20"/>
  <c r="G2283" i="20"/>
  <c r="G2279" i="20"/>
  <c r="G2271" i="20"/>
  <c r="G2267" i="20"/>
  <c r="G2263" i="20"/>
  <c r="G2259" i="20"/>
  <c r="G2251" i="20"/>
  <c r="G2247" i="20"/>
  <c r="G2239" i="20"/>
  <c r="G2235" i="20"/>
  <c r="G2231" i="20"/>
  <c r="G2227" i="20"/>
  <c r="G2219" i="20"/>
  <c r="G2215" i="20"/>
  <c r="G2207" i="20"/>
  <c r="G2203" i="20"/>
  <c r="G2199" i="20"/>
  <c r="G2195" i="20"/>
  <c r="G2187" i="20"/>
  <c r="G2183" i="20"/>
  <c r="G2176" i="20"/>
  <c r="G2173" i="20"/>
  <c r="G2169" i="20"/>
  <c r="G2165" i="20"/>
  <c r="G2157" i="20"/>
  <c r="G2153" i="20"/>
  <c r="G2145" i="20"/>
  <c r="G2141" i="20"/>
  <c r="G2137" i="20"/>
  <c r="G2133" i="20"/>
  <c r="G2125" i="20"/>
  <c r="G2121" i="20"/>
  <c r="G2113" i="20"/>
  <c r="G2109" i="20"/>
  <c r="G2105" i="20"/>
  <c r="G2101" i="20"/>
  <c r="G2093" i="20"/>
  <c r="G2089" i="20"/>
  <c r="G2081" i="20"/>
  <c r="G2077" i="20"/>
  <c r="G2073" i="20"/>
  <c r="G2069" i="20"/>
  <c r="G2061" i="20"/>
  <c r="G2057" i="20"/>
  <c r="G2049" i="20"/>
  <c r="G2045" i="20"/>
  <c r="G2041" i="20"/>
  <c r="G2037" i="20"/>
  <c r="G2029" i="20"/>
  <c r="G2025" i="20"/>
  <c r="G2018" i="20"/>
  <c r="G2014" i="20"/>
  <c r="G2010" i="20"/>
  <c r="G2006" i="20"/>
  <c r="G1998" i="20"/>
  <c r="G1994" i="20"/>
  <c r="G1986" i="20"/>
  <c r="G1982" i="20"/>
  <c r="G1978" i="20"/>
  <c r="G1974" i="20"/>
  <c r="G1966" i="20"/>
  <c r="G1962" i="20"/>
  <c r="G1954" i="20"/>
  <c r="G1950" i="20"/>
  <c r="G1946" i="20"/>
  <c r="G1942" i="20"/>
  <c r="G1934" i="20"/>
  <c r="G1930" i="20"/>
  <c r="G1922" i="20"/>
  <c r="G1918" i="20"/>
  <c r="G1914" i="20"/>
  <c r="G1910" i="20"/>
  <c r="G1902" i="20"/>
  <c r="G1898" i="20"/>
  <c r="G1890" i="20"/>
  <c r="G1886" i="20"/>
  <c r="G1882" i="20"/>
  <c r="G1878" i="20"/>
  <c r="G1870" i="20"/>
  <c r="G1866" i="20"/>
  <c r="G1858" i="20"/>
  <c r="G1854" i="20"/>
  <c r="G1850" i="20"/>
  <c r="G1846" i="20"/>
  <c r="G1838" i="20"/>
  <c r="G1834" i="20"/>
  <c r="G1826" i="20"/>
  <c r="G1822" i="20"/>
  <c r="G1818" i="20"/>
  <c r="G1814" i="20"/>
  <c r="G3054" i="20"/>
  <c r="G3050" i="20"/>
  <c r="G3038" i="20"/>
  <c r="G3034" i="20"/>
  <c r="G3022" i="20"/>
  <c r="G3018" i="20"/>
  <c r="G3006" i="20"/>
  <c r="G3002" i="20"/>
  <c r="G2990" i="20"/>
  <c r="G2986" i="20"/>
  <c r="G2974" i="20"/>
  <c r="G2970" i="20"/>
  <c r="G2958" i="20"/>
  <c r="G2954" i="20"/>
  <c r="G2942" i="20"/>
  <c r="G2938" i="20"/>
  <c r="G2926" i="20"/>
  <c r="G2922" i="20"/>
  <c r="G2910" i="20"/>
  <c r="G2906" i="20"/>
  <c r="G2894" i="20"/>
  <c r="G2890" i="20"/>
  <c r="G2878" i="20"/>
  <c r="G2874" i="20"/>
  <c r="G2862" i="20"/>
  <c r="G2858" i="20"/>
  <c r="G2846" i="20"/>
  <c r="G2842" i="20"/>
  <c r="G2830" i="20"/>
  <c r="G2826" i="20"/>
  <c r="G2812" i="20"/>
  <c r="G2800" i="20"/>
  <c r="G2796" i="20"/>
  <c r="G2784" i="20"/>
  <c r="G2776" i="20"/>
  <c r="G2768" i="20"/>
  <c r="G2760" i="20"/>
  <c r="G2752" i="20"/>
  <c r="G2744" i="20"/>
  <c r="G2736" i="20"/>
  <c r="G2728" i="20"/>
  <c r="G2720" i="20"/>
  <c r="G2712" i="20"/>
  <c r="G2704" i="20"/>
  <c r="G2696" i="20"/>
  <c r="G2688" i="20"/>
  <c r="G2680" i="20"/>
  <c r="G2676" i="20"/>
  <c r="G2672" i="20"/>
  <c r="G2668" i="20"/>
  <c r="G2664" i="20"/>
  <c r="G2660" i="20"/>
  <c r="G2656" i="20"/>
  <c r="G2652" i="20"/>
  <c r="G2648" i="20"/>
  <c r="G2644" i="20"/>
  <c r="G2640" i="20"/>
  <c r="G2636" i="20"/>
  <c r="G2632" i="20"/>
  <c r="G2629" i="20"/>
  <c r="G2625" i="20"/>
  <c r="G2621" i="20"/>
  <c r="G2616" i="20"/>
  <c r="G2612" i="20"/>
  <c r="G2608" i="20"/>
  <c r="G2604" i="20"/>
  <c r="G2600" i="20"/>
  <c r="G2596" i="20"/>
  <c r="G2592" i="20"/>
  <c r="G2588" i="20"/>
  <c r="G2584" i="20"/>
  <c r="G2580" i="20"/>
  <c r="G2576" i="20"/>
  <c r="G2572" i="20"/>
  <c r="G2568" i="20"/>
  <c r="G2564" i="20"/>
  <c r="G2560" i="20"/>
  <c r="G2556" i="20"/>
  <c r="G2552" i="20"/>
  <c r="G2548" i="20"/>
  <c r="G2544" i="20"/>
  <c r="G2540" i="20"/>
  <c r="G2536" i="20"/>
  <c r="G2532" i="20"/>
  <c r="G2528" i="20"/>
  <c r="G2524" i="20"/>
  <c r="G2520" i="20"/>
  <c r="G2516" i="20"/>
  <c r="G2512" i="20"/>
  <c r="G2508" i="20"/>
  <c r="G1167" i="20"/>
  <c r="G1159" i="20"/>
  <c r="G1147" i="20"/>
  <c r="G1139" i="20"/>
  <c r="G1131" i="20"/>
  <c r="G1123" i="20"/>
  <c r="G1111" i="20"/>
  <c r="G1103" i="20"/>
  <c r="G1091" i="20"/>
  <c r="G1084" i="20"/>
  <c r="G1078" i="20"/>
  <c r="G1066" i="20"/>
  <c r="G1058" i="20"/>
  <c r="G1046" i="20"/>
  <c r="G1034" i="20"/>
  <c r="G1026" i="20"/>
  <c r="G1018" i="20"/>
  <c r="G1006" i="20"/>
  <c r="G998" i="20"/>
  <c r="G986" i="20"/>
  <c r="G978" i="20"/>
  <c r="G970" i="20"/>
  <c r="G958" i="20"/>
  <c r="G950" i="20"/>
  <c r="G942" i="20"/>
  <c r="G930" i="20"/>
  <c r="G918" i="20"/>
  <c r="G914" i="20"/>
  <c r="G902" i="20"/>
  <c r="G890" i="20"/>
  <c r="G878" i="20"/>
  <c r="G874" i="20"/>
  <c r="G862" i="20"/>
  <c r="G850" i="20"/>
  <c r="G838" i="20"/>
  <c r="G834" i="20"/>
  <c r="G822" i="20"/>
  <c r="G810" i="20"/>
  <c r="G802" i="20"/>
  <c r="G790" i="20"/>
  <c r="G782" i="20"/>
  <c r="G770" i="20"/>
  <c r="G762" i="20"/>
  <c r="G750" i="20"/>
  <c r="G742" i="20"/>
  <c r="G734" i="20"/>
  <c r="G722" i="20"/>
  <c r="G714" i="20"/>
  <c r="G702" i="20"/>
  <c r="G690" i="20"/>
  <c r="G678" i="20"/>
  <c r="G670" i="20"/>
  <c r="G658" i="20"/>
  <c r="G646" i="20"/>
  <c r="G638" i="20"/>
  <c r="G626" i="20"/>
  <c r="G614" i="20"/>
  <c r="G602" i="20"/>
  <c r="G590" i="20"/>
  <c r="G586" i="20"/>
  <c r="G574" i="20"/>
  <c r="G562" i="20"/>
  <c r="G554" i="20"/>
  <c r="G546" i="20"/>
  <c r="G534" i="20"/>
  <c r="G526" i="20"/>
  <c r="G518" i="20"/>
  <c r="G506" i="20"/>
  <c r="G498" i="20"/>
  <c r="G490" i="20"/>
  <c r="G478" i="20"/>
  <c r="G466" i="20"/>
  <c r="G462" i="20"/>
  <c r="G450" i="20"/>
  <c r="G442" i="20"/>
  <c r="G434" i="20"/>
  <c r="G422" i="20"/>
  <c r="G410" i="20"/>
  <c r="G398" i="20"/>
  <c r="G394" i="20"/>
  <c r="G382" i="20"/>
  <c r="G370" i="20"/>
  <c r="G358" i="20"/>
  <c r="G350" i="20"/>
  <c r="G338" i="20"/>
  <c r="G326" i="20"/>
  <c r="G318" i="20"/>
  <c r="G310" i="20"/>
  <c r="G302" i="20"/>
  <c r="G294" i="20"/>
  <c r="G282" i="20"/>
  <c r="G270" i="20"/>
  <c r="G258" i="20"/>
  <c r="G250" i="20"/>
  <c r="G242" i="20"/>
  <c r="G230" i="20"/>
  <c r="G218" i="20"/>
  <c r="G206" i="20"/>
  <c r="G194" i="20"/>
  <c r="G190" i="20"/>
  <c r="G178" i="20"/>
  <c r="G166" i="20"/>
  <c r="G158" i="20"/>
  <c r="G146" i="20"/>
  <c r="G138" i="20"/>
  <c r="G126" i="20"/>
  <c r="G114" i="20"/>
  <c r="G106" i="20"/>
  <c r="G98" i="20"/>
  <c r="G86" i="20"/>
  <c r="G74" i="20"/>
  <c r="G62" i="20"/>
  <c r="G54" i="20"/>
  <c r="G42" i="20"/>
  <c r="G30" i="20"/>
  <c r="G18" i="20"/>
  <c r="G14" i="20"/>
  <c r="G1805" i="20"/>
  <c r="G1793" i="20"/>
  <c r="G1781" i="20"/>
  <c r="G1765" i="20"/>
  <c r="G1749" i="20"/>
  <c r="G1741" i="20"/>
  <c r="G1733" i="20"/>
  <c r="G1717" i="20"/>
  <c r="G1705" i="20"/>
  <c r="G1689" i="20"/>
  <c r="G1677" i="20"/>
  <c r="G1657" i="20"/>
  <c r="G1641" i="20"/>
  <c r="G1633" i="20"/>
  <c r="G1609" i="20"/>
  <c r="G1595" i="20"/>
  <c r="G1581" i="20"/>
  <c r="G1573" i="20"/>
  <c r="G1557" i="20"/>
  <c r="G1542" i="20"/>
  <c r="G1526" i="20"/>
  <c r="G1502" i="20"/>
  <c r="G1486" i="20"/>
  <c r="G1470" i="20"/>
  <c r="G1458" i="20"/>
  <c r="G1442" i="20"/>
  <c r="G1430" i="20"/>
  <c r="G1414" i="20"/>
  <c r="G1394" i="20"/>
  <c r="G1378" i="20"/>
  <c r="G1362" i="20"/>
  <c r="G1346" i="20"/>
  <c r="G1326" i="20"/>
  <c r="G1318" i="20"/>
  <c r="G1298" i="20"/>
  <c r="G1286" i="20"/>
  <c r="G1278" i="20"/>
  <c r="G1270" i="20"/>
  <c r="G1250" i="20"/>
  <c r="G1238" i="20"/>
  <c r="G1222" i="20"/>
  <c r="G1199" i="20"/>
  <c r="G1191" i="20"/>
  <c r="G1175" i="20"/>
  <c r="G1165" i="20"/>
  <c r="G1157" i="20"/>
  <c r="G1153" i="20"/>
  <c r="G1149" i="20"/>
  <c r="G1145" i="20"/>
  <c r="G1141" i="20"/>
  <c r="G1137" i="20"/>
  <c r="G1133" i="20"/>
  <c r="G1129" i="20"/>
  <c r="G1125" i="20"/>
  <c r="G1121" i="20"/>
  <c r="G1117" i="20"/>
  <c r="G1109" i="20"/>
  <c r="G1105" i="20"/>
  <c r="G1101" i="20"/>
  <c r="G1097" i="20"/>
  <c r="G1093" i="20"/>
  <c r="G1089" i="20"/>
  <c r="G1085" i="20"/>
  <c r="G1082" i="20"/>
  <c r="G1076" i="20"/>
  <c r="G1072" i="20"/>
  <c r="G1068" i="20"/>
  <c r="G1064" i="20"/>
  <c r="G1060" i="20"/>
  <c r="G1056" i="20"/>
  <c r="G1052" i="20"/>
  <c r="G1048" i="20"/>
  <c r="G1044" i="20"/>
  <c r="G1040" i="20"/>
  <c r="G1036" i="20"/>
  <c r="G1032" i="20"/>
  <c r="G1024" i="20"/>
  <c r="G1020" i="20"/>
  <c r="G1016" i="20"/>
  <c r="G1012" i="20"/>
  <c r="G1008" i="20"/>
  <c r="G1004" i="20"/>
  <c r="G996" i="20"/>
  <c r="G992" i="20"/>
  <c r="G988" i="20"/>
  <c r="G984" i="20"/>
  <c r="G980" i="20"/>
  <c r="G976" i="20"/>
  <c r="G968" i="20"/>
  <c r="G964" i="20"/>
  <c r="G960" i="20"/>
  <c r="G956" i="20"/>
  <c r="G952" i="20"/>
  <c r="G948" i="20"/>
  <c r="G944" i="20"/>
  <c r="G940" i="20"/>
  <c r="G936" i="20"/>
  <c r="G932" i="20"/>
  <c r="G928" i="20"/>
  <c r="G924" i="20"/>
  <c r="G920" i="20"/>
  <c r="G912" i="20"/>
  <c r="G908" i="20"/>
  <c r="G904" i="20"/>
  <c r="G900" i="20"/>
  <c r="G896" i="20"/>
  <c r="G892" i="20"/>
  <c r="G884" i="20"/>
  <c r="G880" i="20"/>
  <c r="G876" i="20"/>
  <c r="G872" i="20"/>
  <c r="G868" i="20"/>
  <c r="G864" i="20"/>
  <c r="G856" i="20"/>
  <c r="G852" i="20"/>
  <c r="G848" i="20"/>
  <c r="G844" i="20"/>
  <c r="G840" i="20"/>
  <c r="G836" i="20"/>
  <c r="G832" i="20"/>
  <c r="G828" i="20"/>
  <c r="G824" i="20"/>
  <c r="G820" i="20"/>
  <c r="G816" i="20"/>
  <c r="G812" i="20"/>
  <c r="G808" i="20"/>
  <c r="G804" i="20"/>
  <c r="G800" i="20"/>
  <c r="G796" i="20"/>
  <c r="G792" i="20"/>
  <c r="G788" i="20"/>
  <c r="G784" i="20"/>
  <c r="G780" i="20"/>
  <c r="G776" i="20"/>
  <c r="G768" i="20"/>
  <c r="G764" i="20"/>
  <c r="G760" i="20"/>
  <c r="G756" i="20"/>
  <c r="G752" i="20"/>
  <c r="G748" i="20"/>
  <c r="G740" i="20"/>
  <c r="G736" i="20"/>
  <c r="G732" i="20"/>
  <c r="G728" i="20"/>
  <c r="G724" i="20"/>
  <c r="G720" i="20"/>
  <c r="G712" i="20"/>
  <c r="G708" i="20"/>
  <c r="G704" i="20"/>
  <c r="G700" i="20"/>
  <c r="G696" i="20"/>
  <c r="G692" i="20"/>
  <c r="G688" i="20"/>
  <c r="G684" i="20"/>
  <c r="G680" i="20"/>
  <c r="G676" i="20"/>
  <c r="G672" i="20"/>
  <c r="G668" i="20"/>
  <c r="G664" i="20"/>
  <c r="G656" i="20"/>
  <c r="G652" i="20"/>
  <c r="G648" i="20"/>
  <c r="G644" i="20"/>
  <c r="G640" i="20"/>
  <c r="G636" i="20"/>
  <c r="G628" i="20"/>
  <c r="G624" i="20"/>
  <c r="G620" i="20"/>
  <c r="G616" i="20"/>
  <c r="G612" i="20"/>
  <c r="G608" i="20"/>
  <c r="G600" i="20"/>
  <c r="G596" i="20"/>
  <c r="G592" i="20"/>
  <c r="G588" i="20"/>
  <c r="G584" i="20"/>
  <c r="G580" i="20"/>
  <c r="G576" i="20"/>
  <c r="G572" i="20"/>
  <c r="G568" i="20"/>
  <c r="G564" i="20"/>
  <c r="G560" i="20"/>
  <c r="G556" i="20"/>
  <c r="G552" i="20"/>
  <c r="G548" i="20"/>
  <c r="G544" i="20"/>
  <c r="G540" i="20"/>
  <c r="G536" i="20"/>
  <c r="G532" i="20"/>
  <c r="G528" i="20"/>
  <c r="G524" i="20"/>
  <c r="G520" i="20"/>
  <c r="G512" i="20"/>
  <c r="G508" i="20"/>
  <c r="G504" i="20"/>
  <c r="G500" i="20"/>
  <c r="G496" i="20"/>
  <c r="G492" i="20"/>
  <c r="G484" i="20"/>
  <c r="G480" i="20"/>
  <c r="G476" i="20"/>
  <c r="G472" i="20"/>
  <c r="G468" i="20"/>
  <c r="G464" i="20"/>
  <c r="G456" i="20"/>
  <c r="G452" i="20"/>
  <c r="G448" i="20"/>
  <c r="G444" i="20"/>
  <c r="G440" i="20"/>
  <c r="G436" i="20"/>
  <c r="G432" i="20"/>
  <c r="G428" i="20"/>
  <c r="G424" i="20"/>
  <c r="G420" i="20"/>
  <c r="G416" i="20"/>
  <c r="G412" i="20"/>
  <c r="G408" i="20"/>
  <c r="G400" i="20"/>
  <c r="G396" i="20"/>
  <c r="G392" i="20"/>
  <c r="G388" i="20"/>
  <c r="G384" i="20"/>
  <c r="G380" i="20"/>
  <c r="G372" i="20"/>
  <c r="G368" i="20"/>
  <c r="G364" i="20"/>
  <c r="G360" i="20"/>
  <c r="G356" i="20"/>
  <c r="G352" i="20"/>
  <c r="G344" i="20"/>
  <c r="G340" i="20"/>
  <c r="G336" i="20"/>
  <c r="G332" i="20"/>
  <c r="G328" i="20"/>
  <c r="G324" i="20"/>
  <c r="G320" i="20"/>
  <c r="G316" i="20"/>
  <c r="G312" i="20"/>
  <c r="G308" i="20"/>
  <c r="G304" i="20"/>
  <c r="G300" i="20"/>
  <c r="G296" i="20"/>
  <c r="G292" i="20"/>
  <c r="G288" i="20"/>
  <c r="G284" i="20"/>
  <c r="G280" i="20"/>
  <c r="G276" i="20"/>
  <c r="G272" i="20"/>
  <c r="G268" i="20"/>
  <c r="G264" i="20"/>
  <c r="G260" i="20"/>
  <c r="G256" i="20"/>
  <c r="G252" i="20"/>
  <c r="G248" i="20"/>
  <c r="G244" i="20"/>
  <c r="G240" i="20"/>
  <c r="G236" i="20"/>
  <c r="G232" i="20"/>
  <c r="G228" i="20"/>
  <c r="G224" i="20"/>
  <c r="G220" i="20"/>
  <c r="G212" i="20"/>
  <c r="G208" i="20"/>
  <c r="G204" i="20"/>
  <c r="G200" i="20"/>
  <c r="G196" i="20"/>
  <c r="G192" i="20"/>
  <c r="G188" i="20"/>
  <c r="G184" i="20"/>
  <c r="G180" i="20"/>
  <c r="G176" i="20"/>
  <c r="G172" i="20"/>
  <c r="G164" i="20"/>
  <c r="G160" i="20"/>
  <c r="G156" i="20"/>
  <c r="G152" i="20"/>
  <c r="G148" i="20"/>
  <c r="G144" i="20"/>
  <c r="G140" i="20"/>
  <c r="G136" i="20"/>
  <c r="G132" i="20"/>
  <c r="G128" i="20"/>
  <c r="G124" i="20"/>
  <c r="G120" i="20"/>
  <c r="G116" i="20"/>
  <c r="G112" i="20"/>
  <c r="G108" i="20"/>
  <c r="G100" i="20"/>
  <c r="G96" i="20"/>
  <c r="G92" i="20"/>
  <c r="G88" i="20"/>
  <c r="G84" i="20"/>
  <c r="G80" i="20"/>
  <c r="G76" i="20"/>
  <c r="G72" i="20"/>
  <c r="G68" i="20"/>
  <c r="G64" i="20"/>
  <c r="G60" i="20"/>
  <c r="G56" i="20"/>
  <c r="G52" i="20"/>
  <c r="G48" i="20"/>
  <c r="G44" i="20"/>
  <c r="G36" i="20"/>
  <c r="G32" i="20"/>
  <c r="G28" i="20"/>
  <c r="G24" i="20"/>
  <c r="G20" i="20"/>
  <c r="G16" i="20"/>
  <c r="G12" i="20"/>
  <c r="G8" i="20"/>
  <c r="G1803" i="20"/>
  <c r="G1795" i="20"/>
  <c r="G1791" i="20"/>
  <c r="G1783" i="20"/>
  <c r="G1779" i="20"/>
  <c r="G1775" i="20"/>
  <c r="G1771" i="20"/>
  <c r="G1763" i="20"/>
  <c r="G1759" i="20"/>
  <c r="G1751" i="20"/>
  <c r="G1747" i="20"/>
  <c r="G1743" i="20"/>
  <c r="G1739" i="20"/>
  <c r="G1731" i="20"/>
  <c r="G1727" i="20"/>
  <c r="G1719" i="20"/>
  <c r="G1715" i="20"/>
  <c r="G1711" i="20"/>
  <c r="G1707" i="20"/>
  <c r="G1699" i="20"/>
  <c r="G1695" i="20"/>
  <c r="G1687" i="20"/>
  <c r="G1683" i="20"/>
  <c r="G1679" i="20"/>
  <c r="G1675" i="20"/>
  <c r="G1671" i="20"/>
  <c r="G1667" i="20"/>
  <c r="G1663" i="20"/>
  <c r="G1659" i="20"/>
  <c r="G1655" i="20"/>
  <c r="G1651" i="20"/>
  <c r="G1647" i="20"/>
  <c r="G1643" i="20"/>
  <c r="G1639" i="20"/>
  <c r="G1635" i="20"/>
  <c r="G1631" i="20"/>
  <c r="G1627" i="20"/>
  <c r="G1623" i="20"/>
  <c r="G1619" i="20"/>
  <c r="G1615" i="20"/>
  <c r="G1611" i="20"/>
  <c r="G1608" i="20"/>
  <c r="G1605" i="20"/>
  <c r="G1601" i="20"/>
  <c r="G1597" i="20"/>
  <c r="G1593" i="20"/>
  <c r="G1591" i="20"/>
  <c r="G1587" i="20"/>
  <c r="G1583" i="20"/>
  <c r="G1579" i="20"/>
  <c r="G1575" i="20"/>
  <c r="G1571" i="20"/>
  <c r="G1567" i="20"/>
  <c r="G1563" i="20"/>
  <c r="G1559" i="20"/>
  <c r="G1555" i="20"/>
  <c r="G1551" i="20"/>
  <c r="G1547" i="20"/>
  <c r="G1544" i="20"/>
  <c r="G1540" i="20"/>
  <c r="G1536" i="20"/>
  <c r="G1532" i="20"/>
  <c r="G1528" i="20"/>
  <c r="G1524" i="20"/>
  <c r="G1520" i="20"/>
  <c r="G1516" i="20"/>
  <c r="G1512" i="20"/>
  <c r="G1508" i="20"/>
  <c r="G1504" i="20"/>
  <c r="G1500" i="20"/>
  <c r="G1496" i="20"/>
  <c r="G1492" i="20"/>
  <c r="G1488" i="20"/>
  <c r="G1484" i="20"/>
  <c r="G1480" i="20"/>
  <c r="G1476" i="20"/>
  <c r="G1472" i="20"/>
  <c r="G1468" i="20"/>
  <c r="G1464" i="20"/>
  <c r="G1460" i="20"/>
  <c r="G1456" i="20"/>
  <c r="G1452" i="20"/>
  <c r="G1448" i="20"/>
  <c r="G1444" i="20"/>
  <c r="G1440" i="20"/>
  <c r="G1436" i="20"/>
  <c r="G1432" i="20"/>
  <c r="G1428" i="20"/>
  <c r="G1424" i="20"/>
  <c r="G1420" i="20"/>
  <c r="G1416" i="20"/>
  <c r="G1412" i="20"/>
  <c r="G1408" i="20"/>
  <c r="G1404" i="20"/>
  <c r="G1400" i="20"/>
  <c r="G1396" i="20"/>
  <c r="G1392" i="20"/>
  <c r="G1388" i="20"/>
  <c r="G1384" i="20"/>
  <c r="G1380" i="20"/>
  <c r="G1376" i="20"/>
  <c r="G1372" i="20"/>
  <c r="G1368" i="20"/>
  <c r="G1364" i="20"/>
  <c r="G1360" i="20"/>
  <c r="G1356" i="20"/>
  <c r="G1352" i="20"/>
  <c r="G1348" i="20"/>
  <c r="G1344" i="20"/>
  <c r="G1340" i="20"/>
  <c r="G1336" i="20"/>
  <c r="G1332" i="20"/>
  <c r="G1328" i="20"/>
  <c r="G1324" i="20"/>
  <c r="G1320" i="20"/>
  <c r="G1316" i="20"/>
  <c r="G1312" i="20"/>
  <c r="G1308" i="20"/>
  <c r="G1304" i="20"/>
  <c r="G1300" i="20"/>
  <c r="G1296" i="20"/>
  <c r="G1292" i="20"/>
  <c r="G1288" i="20"/>
  <c r="G1284" i="20"/>
  <c r="G1280" i="20"/>
  <c r="G1276" i="20"/>
  <c r="G1272" i="20"/>
  <c r="G1268" i="20"/>
  <c r="G1264" i="20"/>
  <c r="G1260" i="20"/>
  <c r="G1256" i="20"/>
  <c r="G1252" i="20"/>
  <c r="G1248" i="20"/>
  <c r="G1244" i="20"/>
  <c r="G1240" i="20"/>
  <c r="G1236" i="20"/>
  <c r="G1232" i="20"/>
  <c r="G1228" i="20"/>
  <c r="G1224" i="20"/>
  <c r="G1220" i="20"/>
  <c r="G1216" i="20"/>
  <c r="G1212" i="20"/>
  <c r="G1209" i="20"/>
  <c r="G1205" i="20"/>
  <c r="G1201" i="20"/>
  <c r="G1197" i="20"/>
  <c r="G1193" i="20"/>
  <c r="G1189" i="20"/>
  <c r="G1185" i="20"/>
  <c r="G1181" i="20"/>
  <c r="G1177" i="20"/>
  <c r="G1173" i="20"/>
  <c r="G2501" i="20"/>
  <c r="G2497" i="20"/>
  <c r="G2493" i="20"/>
  <c r="G2485" i="20"/>
  <c r="G2481" i="20"/>
  <c r="G2473" i="20"/>
  <c r="G2469" i="20"/>
  <c r="G2465" i="20"/>
  <c r="G2461" i="20"/>
  <c r="G2453" i="20"/>
  <c r="G2449" i="20"/>
  <c r="G2441" i="20"/>
  <c r="G2437" i="20"/>
  <c r="G2433" i="20"/>
  <c r="G2429" i="20"/>
  <c r="G2421" i="20"/>
  <c r="G2417" i="20"/>
  <c r="G2409" i="20"/>
  <c r="G2405" i="20"/>
  <c r="G2401" i="20"/>
  <c r="G2397" i="20"/>
  <c r="G2389" i="20"/>
  <c r="G2385" i="20"/>
  <c r="G2377" i="20"/>
  <c r="G2373" i="20"/>
  <c r="G2369" i="20"/>
  <c r="G2365" i="20"/>
  <c r="G2357" i="20"/>
  <c r="G2353" i="20"/>
  <c r="G2345" i="20"/>
  <c r="G2341" i="20"/>
  <c r="G2337" i="20"/>
  <c r="G2333" i="20"/>
  <c r="G2326" i="20"/>
  <c r="G2322" i="20"/>
  <c r="G2314" i="20"/>
  <c r="G2310" i="20"/>
  <c r="G2306" i="20"/>
  <c r="G2302" i="20"/>
  <c r="G2294" i="20"/>
  <c r="G2290" i="20"/>
  <c r="G2282" i="20"/>
  <c r="G2278" i="20"/>
  <c r="G2274" i="20"/>
  <c r="G2270" i="20"/>
  <c r="G2262" i="20"/>
  <c r="G2258" i="20"/>
  <c r="G2250" i="20"/>
  <c r="G2246" i="20"/>
  <c r="G2242" i="20"/>
  <c r="G2238" i="20"/>
  <c r="G2230" i="20"/>
  <c r="G2226" i="20"/>
  <c r="G2218" i="20"/>
  <c r="G2214" i="20"/>
  <c r="G2210" i="20"/>
  <c r="G2206" i="20"/>
  <c r="G2198" i="20"/>
  <c r="G2194" i="20"/>
  <c r="G2186" i="20"/>
  <c r="G2182" i="20"/>
  <c r="G2179" i="20"/>
  <c r="G2168" i="20"/>
  <c r="G2164" i="20"/>
  <c r="G2156" i="20"/>
  <c r="G2152" i="20"/>
  <c r="G2148" i="20"/>
  <c r="G2144" i="20"/>
  <c r="G2136" i="20"/>
  <c r="G2132" i="20"/>
  <c r="G2124" i="20"/>
  <c r="G2120" i="20"/>
  <c r="G2116" i="20"/>
  <c r="G2112" i="20"/>
  <c r="G2104" i="20"/>
  <c r="G2100" i="20"/>
  <c r="G2092" i="20"/>
  <c r="G2088" i="20"/>
  <c r="G2084" i="20"/>
  <c r="G2080" i="20"/>
  <c r="G2072" i="20"/>
  <c r="G2068" i="20"/>
  <c r="G2060" i="20"/>
  <c r="G2056" i="20"/>
  <c r="G2052" i="20"/>
  <c r="G2048" i="20"/>
  <c r="G2040" i="20"/>
  <c r="G2036" i="20"/>
  <c r="G2028" i="20"/>
  <c r="G2021" i="20"/>
  <c r="G2017" i="20"/>
  <c r="G2009" i="20"/>
  <c r="G2005" i="20"/>
  <c r="G1997" i="20"/>
  <c r="G1993" i="20"/>
  <c r="G1989" i="20"/>
  <c r="G1985" i="20"/>
  <c r="G1977" i="20"/>
  <c r="G1973" i="20"/>
  <c r="G1965" i="20"/>
  <c r="G1961" i="20"/>
  <c r="G1957" i="20"/>
  <c r="G1953" i="20"/>
  <c r="G1945" i="20"/>
  <c r="G1941" i="20"/>
  <c r="G1933" i="20"/>
  <c r="G1929" i="20"/>
  <c r="G1925" i="20"/>
  <c r="G1921" i="20"/>
  <c r="G1913" i="20"/>
  <c r="G1909" i="20"/>
  <c r="G1901" i="20"/>
  <c r="G1897" i="20"/>
  <c r="G1893" i="20"/>
  <c r="G1889" i="20"/>
  <c r="G1881" i="20"/>
  <c r="G1877" i="20"/>
  <c r="G1869" i="20"/>
  <c r="G1865" i="20"/>
  <c r="G1861" i="20"/>
  <c r="G1857" i="20"/>
  <c r="G1849" i="20"/>
  <c r="G1845" i="20"/>
  <c r="G1837" i="20"/>
  <c r="G1833" i="20"/>
  <c r="G1829" i="20"/>
  <c r="G1825" i="20"/>
  <c r="G1817" i="20"/>
  <c r="G1813" i="20"/>
  <c r="G3512" i="20"/>
  <c r="G3500" i="20"/>
  <c r="G3496" i="20"/>
  <c r="G3484" i="20"/>
  <c r="G3481" i="20"/>
  <c r="G3469" i="20"/>
  <c r="G3454" i="20"/>
  <c r="G3450" i="20"/>
  <c r="G3438" i="20"/>
  <c r="G3434" i="20"/>
  <c r="G3422" i="20"/>
  <c r="G3418" i="20"/>
  <c r="G3406" i="20"/>
  <c r="G3402" i="20"/>
  <c r="G3390" i="20"/>
  <c r="G3386" i="20"/>
  <c r="G3374" i="20"/>
  <c r="G3370" i="20"/>
  <c r="G3358" i="20"/>
  <c r="G3354" i="20"/>
  <c r="G3342" i="20"/>
  <c r="G3338" i="20"/>
  <c r="G3326" i="20"/>
  <c r="G3322" i="20"/>
  <c r="G3310" i="20"/>
  <c r="G3306" i="20"/>
  <c r="G3294" i="20"/>
  <c r="G3290" i="20"/>
  <c r="G3278" i="20"/>
  <c r="G3274" i="20"/>
  <c r="G3262" i="20"/>
  <c r="G3258" i="20"/>
  <c r="G3246" i="20"/>
  <c r="G3242" i="20"/>
  <c r="G3230" i="20"/>
  <c r="G3226" i="20"/>
  <c r="G3214" i="20"/>
  <c r="G3210" i="20"/>
  <c r="G3198" i="20"/>
  <c r="G3194" i="20"/>
  <c r="G3182" i="20"/>
  <c r="G3178" i="20"/>
  <c r="G3166" i="20"/>
  <c r="G3162" i="20"/>
  <c r="G3150" i="20"/>
  <c r="G3146" i="20"/>
  <c r="G3134" i="20"/>
  <c r="G3130" i="20"/>
  <c r="G3118" i="20"/>
  <c r="G3114" i="20"/>
  <c r="G3102" i="20"/>
  <c r="G3098" i="20"/>
  <c r="G3086" i="20"/>
  <c r="G3082" i="20"/>
  <c r="G3070" i="20"/>
  <c r="G3066" i="20"/>
  <c r="C2989" i="1"/>
  <c r="C1560" i="1"/>
  <c r="C1315" i="1"/>
  <c r="C2063" i="1"/>
  <c r="C3399" i="1"/>
  <c r="C3480" i="1"/>
  <c r="C3484" i="1"/>
  <c r="C3529" i="1"/>
  <c r="C3567" i="1"/>
  <c r="C3334" i="1"/>
  <c r="C146" i="1"/>
  <c r="C1216" i="1"/>
  <c r="C1455" i="1"/>
  <c r="C2062" i="1"/>
  <c r="C3406" i="1"/>
  <c r="C3468" i="1"/>
  <c r="C3487" i="1"/>
  <c r="C3537" i="1"/>
  <c r="C3572" i="1"/>
  <c r="C3687" i="1"/>
  <c r="C66" i="1"/>
  <c r="C1318" i="1"/>
  <c r="C1504" i="1"/>
  <c r="C2061" i="1"/>
  <c r="C3478" i="1"/>
  <c r="C3470" i="1"/>
  <c r="C3488" i="1"/>
  <c r="C3551" i="1"/>
  <c r="C3364" i="1"/>
  <c r="C3100" i="1"/>
  <c r="C2695" i="1"/>
  <c r="C2691" i="1"/>
  <c r="C168" i="1"/>
  <c r="C1320" i="1"/>
  <c r="C1649" i="1"/>
  <c r="C1873" i="1"/>
  <c r="C3479" i="1"/>
  <c r="C3472" i="1"/>
  <c r="C3518" i="1"/>
  <c r="C3555" i="1"/>
  <c r="C3588" i="1"/>
  <c r="C2006" i="1"/>
  <c r="C1322" i="1"/>
  <c r="C1892" i="1"/>
  <c r="C1409" i="1"/>
  <c r="C1826" i="1"/>
  <c r="C1657" i="1"/>
  <c r="C1238" i="1"/>
  <c r="C1844" i="1"/>
  <c r="C2150" i="1"/>
  <c r="C2961" i="1"/>
  <c r="C1416" i="1"/>
  <c r="C1099" i="1"/>
  <c r="C1485" i="1"/>
  <c r="C2034" i="1"/>
  <c r="C3672" i="1"/>
  <c r="C3106" i="1"/>
  <c r="C2881" i="1"/>
  <c r="C3005" i="1"/>
  <c r="C2974" i="1"/>
  <c r="C2209" i="1"/>
  <c r="C3818" i="1"/>
  <c r="C3322" i="1"/>
  <c r="C3321" i="1"/>
  <c r="C3263" i="1"/>
  <c r="C1995" i="1"/>
  <c r="C1329" i="1"/>
  <c r="C3664" i="1"/>
  <c r="C1137" i="1"/>
  <c r="C2159" i="1"/>
  <c r="C2884" i="1"/>
  <c r="C3631" i="1"/>
  <c r="C1688" i="1"/>
  <c r="C3428" i="1"/>
  <c r="C1407" i="1"/>
  <c r="C2067" i="1"/>
  <c r="C2786" i="1"/>
  <c r="C3559" i="1"/>
  <c r="C1448" i="1"/>
  <c r="C1088" i="1"/>
  <c r="C1593" i="1"/>
  <c r="C3262" i="1"/>
  <c r="C3629" i="1"/>
  <c r="C1584" i="1"/>
  <c r="C3040" i="1"/>
  <c r="C2778" i="1"/>
  <c r="C1484" i="1"/>
  <c r="C1117" i="1"/>
  <c r="C3565" i="1"/>
  <c r="C3660" i="1"/>
  <c r="C2972" i="1"/>
  <c r="C2941" i="1"/>
  <c r="C1349" i="1"/>
  <c r="C2379" i="1"/>
  <c r="C2971" i="1"/>
  <c r="C3444" i="1"/>
  <c r="C2157" i="1"/>
  <c r="C1806" i="1"/>
  <c r="C2055" i="1"/>
  <c r="C2952" i="1"/>
  <c r="C2727" i="1"/>
  <c r="C2781" i="1"/>
  <c r="C2049" i="1"/>
  <c r="C2394" i="1"/>
  <c r="C2724" i="1"/>
  <c r="C1901" i="1"/>
  <c r="C2973" i="1"/>
  <c r="C1366" i="1"/>
  <c r="C2024" i="1"/>
  <c r="C1588" i="1"/>
  <c r="C3088" i="1"/>
  <c r="C2738" i="1"/>
  <c r="C3635" i="1"/>
  <c r="C3261" i="1"/>
  <c r="C1198" i="1"/>
  <c r="C1999" i="1"/>
  <c r="C3095" i="1"/>
  <c r="C2025" i="1"/>
  <c r="C1582" i="1"/>
  <c r="C3039" i="1"/>
  <c r="C2946" i="1"/>
  <c r="C3057" i="1"/>
  <c r="C1119" i="1"/>
  <c r="C3671" i="1"/>
  <c r="C2264" i="1"/>
  <c r="C1733" i="1"/>
  <c r="C2726" i="1"/>
  <c r="C3549" i="1"/>
  <c r="C2936" i="1"/>
  <c r="C2205" i="1"/>
  <c r="C3526" i="1"/>
  <c r="C3323" i="1"/>
  <c r="C3586" i="1"/>
  <c r="C2624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5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6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2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5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1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7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1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7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4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2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6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2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66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67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3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59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42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46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77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791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5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74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5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21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84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051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05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18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37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39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15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152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0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37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38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39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46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4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248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268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273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07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08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22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</commentList>
</comments>
</file>

<file path=xl/sharedStrings.xml><?xml version="1.0" encoding="utf-8"?>
<sst xmlns="http://schemas.openxmlformats.org/spreadsheetml/2006/main" count="8138" uniqueCount="4020">
  <si>
    <t>Адрес МКД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</si>
  <si>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</si>
  <si>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</si>
  <si>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</si>
  <si>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</si>
  <si>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</si>
  <si>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</si>
  <si>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</si>
  <si>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</si>
  <si>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</si>
  <si>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</si>
  <si>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</si>
  <si>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</si>
  <si>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</si>
  <si>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</si>
  <si>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</si>
  <si>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</si>
  <si>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</si>
  <si>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</si>
  <si>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</si>
  <si>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</si>
  <si>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</si>
  <si>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</si>
  <si>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</si>
  <si>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</si>
  <si>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</si>
  <si>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</si>
  <si>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</si>
  <si>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</si>
  <si>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</si>
  <si>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</si>
  <si>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</si>
  <si>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</si>
  <si>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</si>
  <si>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</si>
  <si>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</si>
  <si>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</si>
  <si>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</si>
  <si>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</si>
  <si>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</si>
  <si>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</si>
  <si>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</si>
  <si>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</si>
  <si>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</si>
  <si>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</si>
  <si>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</si>
  <si>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</si>
  <si>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</si>
  <si>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</si>
  <si>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</si>
  <si>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</si>
  <si>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</si>
  <si>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</si>
  <si>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</si>
  <si>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</si>
  <si>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</si>
  <si>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</si>
  <si>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</si>
  <si>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</si>
  <si>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</si>
  <si>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</si>
  <si>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</si>
  <si>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</si>
  <si>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Ремонт внутридомовых инженерных систем водоснабжения</t>
  </si>
  <si>
    <t>Ремонт подъездов</t>
  </si>
  <si>
    <t>Ремонт фасада</t>
  </si>
  <si>
    <t xml:space="preserve">Населенный пункт </t>
  </si>
  <si>
    <t>г. Астрахань</t>
  </si>
  <si>
    <t>Населенный пункт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</si>
  <si>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</si>
  <si>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</si>
  <si>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</si>
  <si>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</si>
  <si>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</si>
  <si>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</si>
  <si>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</si>
  <si>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</si>
  <si>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</si>
  <si>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</si>
  <si>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</si>
  <si>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</si>
  <si>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</si>
  <si>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</si>
  <si>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</si>
  <si>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</si>
  <si>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</si>
  <si>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</si>
  <si>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</si>
  <si>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</si>
  <si>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</si>
  <si>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</si>
  <si>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</si>
  <si>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</si>
  <si>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</si>
  <si>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</si>
  <si>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</si>
  <si>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</si>
  <si>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</si>
  <si>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</si>
  <si>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</si>
  <si>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</si>
  <si>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</si>
  <si>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</si>
  <si>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</si>
  <si>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д.45 </t>
  </si>
  <si>
    <t xml:space="preserve">Анатолия Сергеева ул. д.7 </t>
  </si>
  <si>
    <t xml:space="preserve">Ахматовская ул. д.10 </t>
  </si>
  <si>
    <t xml:space="preserve">Ахматовская ул. д.13 </t>
  </si>
  <si>
    <t xml:space="preserve">Ахматовская ул. д.6/15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</si>
  <si>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</si>
  <si>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</si>
  <si>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</si>
  <si>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</si>
  <si>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</si>
  <si>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</si>
  <si>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</si>
  <si>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</si>
  <si>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</si>
  <si>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</si>
  <si>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</si>
  <si>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</si>
  <si>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</si>
  <si>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</si>
  <si>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</si>
  <si>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</si>
  <si>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</si>
  <si>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</si>
  <si>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д.86 </t>
  </si>
  <si>
    <t xml:space="preserve">Бабушкина ул. д.98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</si>
  <si>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</si>
  <si>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</si>
  <si>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</si>
  <si>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д.49 </t>
  </si>
  <si>
    <t xml:space="preserve">Бакинская ул. д.97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</si>
  <si>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</si>
  <si>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</si>
  <si>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</si>
  <si>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</si>
  <si>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</si>
  <si>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4 </t>
  </si>
  <si>
    <t xml:space="preserve">Белгородская ул. д.1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</si>
  <si>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</si>
  <si>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</si>
  <si>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</si>
  <si>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Березовский пер. д.13 </t>
  </si>
  <si>
    <t xml:space="preserve">Березовский пер. д.15 </t>
  </si>
  <si>
    <t xml:space="preserve">Березовский пер. д.18 </t>
  </si>
  <si>
    <t xml:space="preserve">Березовский пер. д.30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</si>
  <si>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</si>
  <si>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</si>
  <si>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</si>
  <si>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</si>
  <si>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</si>
  <si>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</si>
  <si>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</si>
  <si>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</si>
  <si>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</si>
  <si>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</si>
  <si>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</si>
  <si>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</si>
  <si>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</si>
  <si>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</si>
  <si>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</si>
  <si>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</si>
  <si>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</si>
  <si>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</si>
  <si>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</si>
  <si>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</si>
  <si>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</si>
  <si>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</si>
  <si>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</si>
  <si>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</si>
  <si>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</si>
  <si>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</si>
  <si>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</si>
  <si>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</si>
  <si>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</si>
  <si>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</si>
  <si>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</si>
  <si>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</si>
  <si>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</si>
  <si>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</si>
  <si>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</si>
  <si>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</si>
  <si>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</si>
  <si>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</si>
  <si>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</si>
  <si>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</si>
  <si>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</si>
  <si>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</si>
  <si>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</si>
  <si>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</si>
  <si>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д.8 </t>
  </si>
  <si>
    <t xml:space="preserve">Всеволода Ноздрина ул. д.67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</si>
  <si>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</si>
  <si>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</si>
  <si>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</si>
  <si>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</si>
  <si>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</si>
  <si>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</si>
  <si>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</si>
  <si>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</si>
  <si>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д.36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</si>
  <si>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</si>
  <si>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</si>
  <si>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</si>
  <si>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</si>
  <si>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</si>
  <si>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</si>
  <si>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</si>
  <si>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</si>
  <si>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</si>
  <si>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</si>
  <si>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</si>
  <si>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</si>
  <si>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</si>
  <si>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</si>
  <si>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</si>
  <si>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</si>
  <si>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</si>
  <si>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</si>
  <si>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</si>
  <si>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</si>
  <si>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</si>
  <si>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</si>
  <si>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</si>
  <si>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д.62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</si>
  <si>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</si>
  <si>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</si>
  <si>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</si>
  <si>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д.15 </t>
  </si>
  <si>
    <t xml:space="preserve">Зеленая ул. д.1 - корп. 1 </t>
  </si>
  <si>
    <t xml:space="preserve">Зеленая ул. д.1 - корп. 3 </t>
  </si>
  <si>
    <t xml:space="preserve">Зеленая ул. д.1 - корп. 4 </t>
  </si>
  <si>
    <t xml:space="preserve">Зеленая ул. д.1 - корп. 5 </t>
  </si>
  <si>
    <t xml:space="preserve">Зеленая ул. д.1 - корп. 6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</si>
  <si>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</si>
  <si>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</si>
  <si>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</si>
  <si>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д.3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</si>
  <si>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</si>
  <si>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</si>
  <si>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</si>
  <si>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</si>
  <si>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</si>
  <si>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</si>
  <si>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д.39 </t>
  </si>
  <si>
    <t xml:space="preserve">Зеленгинская ул. д.51 </t>
  </si>
  <si>
    <t xml:space="preserve">Зои Космодемьянской ул. д.121 </t>
  </si>
  <si>
    <t xml:space="preserve">Зои Космодемьянской ул. д.32 </t>
  </si>
  <si>
    <t xml:space="preserve">Зои Космодемьянской ул. д.67 </t>
  </si>
  <si>
    <t xml:space="preserve">Зои Космодемьянской ул. д.82 </t>
  </si>
  <si>
    <t xml:space="preserve">Зои Космодемьянской ул. д.82А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</si>
  <si>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</si>
  <si>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</si>
  <si>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д.22 </t>
  </si>
  <si>
    <t xml:space="preserve">Интернациональная 3-я ул. д.26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</si>
  <si>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</si>
  <si>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</si>
  <si>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</si>
  <si>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</si>
  <si>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</si>
  <si>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д.116 </t>
  </si>
  <si>
    <t xml:space="preserve">Казанская (Кировский район) ул. д.119 </t>
  </si>
  <si>
    <t xml:space="preserve">Казанская (Кировский район) ул. д.124 </t>
  </si>
  <si>
    <t xml:space="preserve">Казанская (Кировский район) ул. д.57 </t>
  </si>
  <si>
    <t xml:space="preserve">Казанская (Кировский район) ул. д.59 </t>
  </si>
  <si>
    <t xml:space="preserve">Калинина ул. д.2 </t>
  </si>
  <si>
    <t xml:space="preserve">Калинина ул. д.24 </t>
  </si>
  <si>
    <t xml:space="preserve">Калинина ул. д.30/60 </t>
  </si>
  <si>
    <t xml:space="preserve">Калинина ул. д.33 </t>
  </si>
  <si>
    <t xml:space="preserve">Калинина ул. д.36 </t>
  </si>
  <si>
    <t xml:space="preserve">Калинина ул. д.38 </t>
  </si>
  <si>
    <t xml:space="preserve">Калинина ул. д.40 </t>
  </si>
  <si>
    <t xml:space="preserve">Калинина ул. д.45 </t>
  </si>
  <si>
    <t xml:space="preserve">Калинина ул. д.48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</si>
  <si>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</si>
  <si>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</si>
  <si>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</si>
  <si>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</si>
  <si>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д.33 - корп. 1 </t>
  </si>
  <si>
    <t xml:space="preserve">Карла Маркса пл д.5 </t>
  </si>
  <si>
    <t xml:space="preserve">Каховского ул. д.24 </t>
  </si>
  <si>
    <t xml:space="preserve">Кибальчича ул. д.3 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</si>
  <si>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</si>
  <si>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</si>
  <si>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</si>
  <si>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</si>
  <si>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</si>
  <si>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</si>
  <si>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</si>
  <si>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</si>
  <si>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</si>
  <si>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</si>
  <si>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</si>
  <si>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</si>
  <si>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</si>
  <si>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</si>
  <si>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</si>
  <si>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Костина ул. д.4 </t>
  </si>
  <si>
    <t xml:space="preserve">Котовского ул. д.1/3 </t>
  </si>
  <si>
    <t xml:space="preserve">Красная Набережная ул. д.104 </t>
  </si>
  <si>
    <t xml:space="preserve">Красная Набережная ул. д.125 </t>
  </si>
  <si>
    <t xml:space="preserve">Красная Набережная ул. д.149 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</si>
  <si>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</si>
  <si>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</si>
  <si>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</si>
  <si>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</si>
  <si>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</si>
  <si>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</si>
  <si>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</si>
  <si>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</si>
  <si>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</si>
  <si>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</si>
  <si>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</si>
  <si>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</si>
  <si>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</si>
  <si>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</si>
  <si>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</si>
  <si>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</si>
  <si>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</si>
  <si>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</si>
  <si>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</si>
  <si>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</si>
  <si>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</si>
  <si>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д.67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</si>
  <si>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</si>
  <si>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</si>
  <si>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</si>
  <si>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</si>
  <si>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</si>
  <si>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</si>
  <si>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д.92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</si>
  <si>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</si>
  <si>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</si>
  <si>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</si>
  <si>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</si>
  <si>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д.7 </t>
  </si>
  <si>
    <t xml:space="preserve">Куйбышева ул. д.11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</si>
  <si>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</si>
  <si>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</si>
  <si>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</si>
  <si>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</si>
  <si>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Куйбышева ул. д.9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</si>
  <si>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</si>
  <si>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</si>
  <si>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</si>
  <si>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</si>
  <si>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</si>
  <si>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</si>
  <si>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</si>
  <si>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</si>
  <si>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</si>
  <si>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</si>
  <si>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</si>
  <si>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</si>
  <si>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</si>
  <si>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</si>
  <si>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</si>
  <si>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</si>
  <si>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</si>
  <si>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</si>
  <si>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</si>
  <si>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</si>
  <si>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</si>
  <si>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</si>
  <si>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</si>
  <si>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</si>
  <si>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</si>
  <si>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</si>
  <si>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</si>
  <si>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</si>
  <si>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</si>
  <si>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</si>
  <si>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</si>
  <si>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</si>
  <si>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</si>
  <si>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</si>
  <si>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</si>
  <si>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</si>
  <si>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</si>
  <si>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</si>
  <si>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</si>
  <si>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</si>
  <si>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</si>
  <si>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</si>
  <si>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</si>
  <si>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</si>
  <si>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</si>
  <si>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</si>
  <si>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</si>
  <si>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</si>
  <si>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</si>
  <si>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</si>
  <si>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</si>
  <si>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</si>
  <si>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</si>
  <si>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д.78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</si>
  <si>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</si>
  <si>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</si>
  <si>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</si>
  <si>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</si>
  <si>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</si>
  <si>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</si>
  <si>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</si>
  <si>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</si>
  <si>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</si>
  <si>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</si>
  <si>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</si>
  <si>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</si>
  <si>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</si>
  <si>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</si>
  <si>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</si>
  <si>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</si>
  <si>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</si>
  <si>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</si>
  <si>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</si>
  <si>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</si>
  <si>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д.2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</si>
  <si>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</si>
  <si>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</si>
  <si>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</si>
  <si>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д.39 </t>
  </si>
  <si>
    <t xml:space="preserve">Лычманова ул. д.40 </t>
  </si>
  <si>
    <t xml:space="preserve">Лычманова ул. д.5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</si>
  <si>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</si>
  <si>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</si>
  <si>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</si>
  <si>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</si>
  <si>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</si>
  <si>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</si>
  <si>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</si>
  <si>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д.27 </t>
  </si>
  <si>
    <t xml:space="preserve">М.Горького ул. д.3 </t>
  </si>
  <si>
    <t xml:space="preserve">М.Горького ул. д.33 </t>
  </si>
  <si>
    <t xml:space="preserve">М.Горького ул. д.37 </t>
  </si>
  <si>
    <t xml:space="preserve">М.Горького ул. д.37/3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</si>
  <si>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</si>
  <si>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</si>
  <si>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</si>
  <si>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</si>
  <si>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</si>
  <si>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</si>
  <si>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</si>
  <si>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д.6 </t>
  </si>
  <si>
    <t xml:space="preserve">М.Горького ул. д.6/2 </t>
  </si>
  <si>
    <t xml:space="preserve">М.Горького ул. д.8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</si>
  <si>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</si>
  <si>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</si>
  <si>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</si>
  <si>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</si>
  <si>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</si>
  <si>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д.4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</si>
  <si>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</si>
  <si>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</si>
  <si>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</si>
  <si>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</si>
  <si>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Минусинская ул. д.2 </t>
  </si>
  <si>
    <t xml:space="preserve">Минусинская ул. д.5 </t>
  </si>
  <si>
    <t xml:space="preserve">Михаила Аладьина ул. д.3 </t>
  </si>
  <si>
    <t xml:space="preserve">Михаила Аладьина ул. д.6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</si>
  <si>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</si>
  <si>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</si>
  <si>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</si>
  <si>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</si>
  <si>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</si>
  <si>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</si>
  <si>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</si>
  <si>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</si>
  <si>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д.22 </t>
  </si>
  <si>
    <t xml:space="preserve">Набережная 1-го Мая ул. д.101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</si>
  <si>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</si>
  <si>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</si>
  <si>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</si>
  <si>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</si>
  <si>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</si>
  <si>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</si>
  <si>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д.119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</si>
  <si>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</si>
  <si>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</si>
  <si>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</si>
  <si>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</si>
  <si>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</si>
  <si>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</si>
  <si>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</si>
  <si>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</si>
  <si>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д.140 </t>
  </si>
  <si>
    <t xml:space="preserve">Набережная 1-го Мая ул. д.147 </t>
  </si>
  <si>
    <t xml:space="preserve">Набережная 1-го Мая ул. д.15 </t>
  </si>
  <si>
    <t xml:space="preserve">Набережная 1-го Мая ул. д.154А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</si>
  <si>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</si>
  <si>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</si>
  <si>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</si>
  <si>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</si>
  <si>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</si>
  <si>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</si>
  <si>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</si>
  <si>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 xml:space="preserve">Набережная 1-го Мая ул. д.57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</si>
  <si>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</si>
  <si>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</si>
  <si>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</si>
  <si>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</si>
  <si>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д.71 </t>
  </si>
  <si>
    <t xml:space="preserve">Набережная 1-го Мая ул. д.88 </t>
  </si>
  <si>
    <t xml:space="preserve">Набережная 1-го Мая ул. д.9 </t>
  </si>
  <si>
    <t xml:space="preserve">Набережная 1-го Мая ул. д.90 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</si>
  <si>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</si>
  <si>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</si>
  <si>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</si>
  <si>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</si>
  <si>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</si>
  <si>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</si>
  <si>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</si>
  <si>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</si>
  <si>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</si>
  <si>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</si>
  <si>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</si>
  <si>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</si>
  <si>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</si>
  <si>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</si>
  <si>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</si>
  <si>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</si>
  <si>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</si>
  <si>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</si>
  <si>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</si>
  <si>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</si>
  <si>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</si>
  <si>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</si>
  <si>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</si>
  <si>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</si>
  <si>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</si>
  <si>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д.24 </t>
  </si>
  <si>
    <t xml:space="preserve">Нечаева ул. д.32 </t>
  </si>
  <si>
    <t xml:space="preserve">Нечаева ул. д.49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</si>
  <si>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</si>
  <si>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</si>
  <si>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</si>
  <si>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Огарева ул. д.18 </t>
  </si>
  <si>
    <t xml:space="preserve">Пестеля ул. д.12 </t>
  </si>
  <si>
    <t xml:space="preserve">Пестеля ул. д.2 </t>
  </si>
  <si>
    <t xml:space="preserve">Пестеля ул. д.24 </t>
  </si>
  <si>
    <t xml:space="preserve">Пионерский пер. д.13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</si>
  <si>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</si>
  <si>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</si>
  <si>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</si>
  <si>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д.29 </t>
  </si>
  <si>
    <t xml:space="preserve">Победы ул. д.39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</si>
  <si>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</si>
  <si>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</si>
  <si>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</si>
  <si>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</si>
  <si>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</si>
  <si>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</si>
  <si>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д.32 </t>
  </si>
  <si>
    <t xml:space="preserve">Пугачева ул. д.11 </t>
  </si>
  <si>
    <t xml:space="preserve">Пугачева ул. д.3/37 </t>
  </si>
  <si>
    <t xml:space="preserve">Пугачева ул. д.5/40 </t>
  </si>
  <si>
    <t xml:space="preserve">Пугачева ул. д.9 </t>
  </si>
  <si>
    <t xml:space="preserve">Рабочая ул. д.18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</si>
  <si>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</si>
  <si>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</si>
  <si>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</si>
  <si>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</si>
  <si>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</si>
  <si>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Рылеева ул. д.10 </t>
  </si>
  <si>
    <t xml:space="preserve">Рылеева ул. д.32А </t>
  </si>
  <si>
    <t xml:space="preserve">Рылеева ул. д.34А </t>
  </si>
  <si>
    <t xml:space="preserve">Рылеева ул. д.6 - корп. 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</si>
  <si>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</si>
  <si>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</si>
  <si>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</si>
  <si>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</si>
  <si>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</si>
  <si>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</si>
  <si>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</si>
  <si>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</si>
  <si>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</si>
  <si>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</si>
  <si>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</si>
  <si>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</si>
  <si>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</si>
  <si>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</si>
  <si>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</si>
  <si>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</si>
  <si>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</si>
  <si>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</si>
  <si>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д.47 </t>
  </si>
  <si>
    <t xml:space="preserve">Свердлова ул. д.48 </t>
  </si>
  <si>
    <t xml:space="preserve">Свердлова ул. д.51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</si>
  <si>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</si>
  <si>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</si>
  <si>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</si>
  <si>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</si>
  <si>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</si>
  <si>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</si>
  <si>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</si>
  <si>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</si>
  <si>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д.61А </t>
  </si>
  <si>
    <t xml:space="preserve">Свердлова ул. д.62 </t>
  </si>
  <si>
    <t xml:space="preserve">Свердлова ул. д.66 </t>
  </si>
  <si>
    <t xml:space="preserve">Свердлова ул. д.70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</si>
  <si>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</si>
  <si>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</si>
  <si>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</si>
  <si>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</si>
  <si>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д.83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</si>
  <si>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</si>
  <si>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</si>
  <si>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</si>
  <si>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</si>
  <si>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</si>
  <si>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</si>
  <si>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</si>
  <si>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</si>
  <si>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</si>
  <si>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</si>
  <si>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</si>
  <si>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</si>
  <si>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</si>
  <si>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</si>
  <si>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</si>
  <si>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</si>
  <si>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</si>
  <si>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</si>
  <si>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</si>
  <si>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</si>
  <si>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</si>
  <si>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</si>
  <si>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</si>
  <si>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</si>
  <si>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</si>
  <si>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</si>
  <si>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</si>
  <si>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</si>
  <si>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</si>
  <si>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</si>
  <si>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</si>
  <si>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</si>
  <si>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Софьи Перовской ул. д.101/10 </t>
  </si>
  <si>
    <t xml:space="preserve">Софьи Перовской ул. д.101/11 </t>
  </si>
  <si>
    <t xml:space="preserve">Софьи Перовской ул. д.101/12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</si>
  <si>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</si>
  <si>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</si>
  <si>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</si>
  <si>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</si>
  <si>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д.103/20 </t>
  </si>
  <si>
    <t xml:space="preserve">Софьи Перовской ул. д.103/21 </t>
  </si>
  <si>
    <t xml:space="preserve">Софьи Перовской ул. д.105 </t>
  </si>
  <si>
    <t xml:space="preserve">Софьи Перовской ул. д.109 </t>
  </si>
  <si>
    <t xml:space="preserve">Софьи Перовской ул. д.111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</si>
  <si>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</si>
  <si>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</si>
  <si>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</si>
  <si>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</si>
  <si>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</si>
  <si>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</si>
  <si>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</si>
  <si>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</si>
  <si>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</si>
  <si>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</si>
  <si>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</si>
  <si>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</si>
  <si>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</si>
  <si>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</si>
  <si>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</si>
  <si>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</si>
  <si>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</si>
  <si>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</si>
  <si>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д.64 </t>
  </si>
  <si>
    <t xml:space="preserve">Сун-Ят-Сена ул. д.64А </t>
  </si>
  <si>
    <t xml:space="preserve">Сун-Ят-Сена ул. д.64Б </t>
  </si>
  <si>
    <t xml:space="preserve">Сун-Ят-Сена ул. д.66А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</si>
  <si>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</si>
  <si>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</si>
  <si>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</si>
  <si>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Ташкентская ул. д.19 </t>
  </si>
  <si>
    <t xml:space="preserve">Театральный пер. д.2/8 </t>
  </si>
  <si>
    <t xml:space="preserve">Театральный пер. д.3 </t>
  </si>
  <si>
    <t xml:space="preserve">Тихий пер. д.6 </t>
  </si>
  <si>
    <t xml:space="preserve">Тредиаковского ул. д.9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</si>
  <si>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</si>
  <si>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</si>
  <si>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</si>
  <si>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Узенькая ул. д.21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</si>
  <si>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</si>
  <si>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</si>
  <si>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</si>
  <si>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</si>
  <si>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</si>
  <si>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</si>
  <si>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</si>
  <si>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</si>
  <si>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</si>
  <si>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</si>
  <si>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</si>
  <si>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</si>
  <si>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</si>
  <si>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</si>
  <si>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</si>
  <si>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</si>
  <si>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</si>
  <si>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</si>
  <si>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</si>
  <si>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</si>
  <si>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</si>
  <si>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</si>
  <si>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</si>
  <si>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</si>
  <si>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</si>
  <si>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</si>
  <si>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</si>
  <si>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</si>
  <si>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</si>
  <si>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д.58 </t>
  </si>
  <si>
    <t xml:space="preserve">Урицкого ул. д.6/5 </t>
  </si>
  <si>
    <t xml:space="preserve">Фадеева ул. д.13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</si>
  <si>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</si>
  <si>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</si>
  <si>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</si>
  <si>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</si>
  <si>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</si>
  <si>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</si>
  <si>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</si>
  <si>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</si>
  <si>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</si>
  <si>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</si>
  <si>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</si>
  <si>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</si>
  <si>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д.30 </t>
  </si>
  <si>
    <t xml:space="preserve">Фиолетова ул. д.36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</si>
  <si>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</si>
  <si>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</si>
  <si>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</si>
  <si>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Хлебникова ул. д.12 </t>
  </si>
  <si>
    <t xml:space="preserve">Хлебникова ул. д.14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</si>
  <si>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</si>
  <si>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</si>
  <si>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</si>
  <si>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д.2 </t>
  </si>
  <si>
    <t xml:space="preserve">Циолковского ул. д.24 </t>
  </si>
  <si>
    <t xml:space="preserve">Чалабяна ул. д.1 </t>
  </si>
  <si>
    <t xml:space="preserve">Чалабяна ул. д.12 </t>
  </si>
  <si>
    <t xml:space="preserve">Чалабяна ул. д.18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</si>
  <si>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</si>
  <si>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</si>
  <si>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</si>
  <si>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д.9 </t>
  </si>
  <si>
    <t xml:space="preserve">Чебоксарская ул. д.7 </t>
  </si>
  <si>
    <t xml:space="preserve">Челюскинцев ул. д.48 </t>
  </si>
  <si>
    <t xml:space="preserve">Челюскинцев ул. д.62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</si>
  <si>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</si>
  <si>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</si>
  <si>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</si>
  <si>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д.14 </t>
  </si>
  <si>
    <t xml:space="preserve">Чехова ул. д.2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</si>
  <si>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</si>
  <si>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</si>
  <si>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</si>
  <si>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</si>
  <si>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</si>
  <si>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</si>
  <si>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</si>
  <si>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</si>
  <si>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д.18 </t>
  </si>
  <si>
    <t xml:space="preserve">Шаумяна пл д.28 </t>
  </si>
  <si>
    <t xml:space="preserve">Шаумяна ул. д.1 </t>
  </si>
  <si>
    <t xml:space="preserve">Шаумяна ул. д.19 </t>
  </si>
  <si>
    <t xml:space="preserve">Шаумяна ул. д.22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</si>
  <si>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</si>
  <si>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</si>
  <si>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</si>
  <si>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</si>
  <si>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</si>
  <si>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</si>
  <si>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</si>
  <si>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</si>
  <si>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д.87/8 </t>
  </si>
  <si>
    <t xml:space="preserve">Шелгунова ул. д.10 </t>
  </si>
  <si>
    <t xml:space="preserve">Шелгунова ул. д.9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</si>
  <si>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</si>
  <si>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</si>
  <si>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</si>
  <si>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</si>
  <si>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</si>
  <si>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</si>
  <si>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</si>
  <si>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</si>
  <si>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</si>
  <si>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</si>
  <si>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д.47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</si>
  <si>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</si>
  <si>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</si>
  <si>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</si>
  <si>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</si>
  <si>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</si>
  <si>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</si>
  <si>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</si>
  <si>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</si>
  <si>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</si>
  <si>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</si>
  <si>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</si>
  <si>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</si>
  <si>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</si>
  <si>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</si>
  <si>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</si>
  <si>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</si>
  <si>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</si>
  <si>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</si>
  <si>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</si>
  <si>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</si>
  <si>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</si>
  <si>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</si>
  <si>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</si>
  <si>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</si>
  <si>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</si>
  <si>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</si>
  <si>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</si>
  <si>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</si>
  <si>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</si>
  <si>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</si>
  <si>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</si>
  <si>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</si>
  <si>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</si>
  <si>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</si>
  <si>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д.13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</si>
  <si>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</si>
  <si>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</si>
  <si>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</si>
  <si>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</si>
  <si>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Ахшарумова ул. д.2/41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</si>
  <si>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</si>
  <si>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</si>
  <si>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</si>
  <si>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д.6 </t>
  </si>
  <si>
    <t xml:space="preserve">Бакинская ул. д.136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</si>
  <si>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</si>
  <si>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</si>
  <si>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</si>
  <si>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</si>
  <si>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</si>
  <si>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</si>
  <si>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</si>
  <si>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</si>
  <si>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</si>
  <si>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</si>
  <si>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</si>
  <si>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</si>
  <si>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</si>
  <si>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</si>
  <si>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</si>
  <si>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</si>
  <si>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</si>
  <si>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</si>
  <si>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</si>
  <si>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</si>
  <si>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</si>
  <si>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</si>
  <si>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</si>
  <si>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</si>
  <si>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</si>
  <si>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</si>
  <si>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</si>
  <si>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</si>
  <si>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</si>
  <si>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</si>
  <si>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</si>
  <si>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</si>
  <si>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</si>
  <si>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</si>
  <si>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</si>
  <si>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</si>
  <si>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</si>
  <si>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</si>
  <si>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</si>
  <si>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</si>
  <si>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</si>
  <si>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 xml:space="preserve">Богдана Хмельницкого ул. д.26 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</si>
  <si>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</si>
  <si>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</si>
  <si>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</si>
  <si>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</si>
  <si>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</si>
  <si>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</si>
  <si>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</si>
  <si>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д.36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</si>
  <si>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</si>
  <si>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</si>
  <si>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</si>
  <si>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</si>
  <si>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</si>
  <si>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</si>
  <si>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</si>
  <si>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</si>
  <si>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</si>
  <si>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</si>
  <si>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</si>
  <si>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</si>
  <si>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</si>
  <si>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</si>
  <si>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</si>
  <si>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</si>
  <si>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</si>
  <si>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</si>
  <si>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</si>
  <si>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</si>
  <si>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</si>
  <si>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</si>
  <si>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</si>
  <si>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</si>
  <si>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</si>
  <si>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</si>
  <si>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</si>
  <si>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</si>
  <si>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</si>
  <si>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</si>
  <si>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</si>
  <si>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</si>
  <si>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</si>
  <si>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</si>
  <si>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</si>
  <si>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</si>
  <si>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</si>
  <si>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</si>
  <si>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</si>
  <si>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</si>
  <si>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</si>
  <si>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</si>
  <si>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</si>
  <si>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</si>
  <si>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</si>
  <si>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</si>
  <si>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</si>
  <si>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</si>
  <si>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</si>
  <si>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</si>
  <si>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</si>
  <si>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</si>
  <si>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</si>
  <si>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</si>
  <si>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</si>
  <si>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</si>
  <si>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</si>
  <si>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</si>
  <si>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</si>
  <si>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</si>
  <si>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</si>
  <si>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</si>
  <si>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</si>
  <si>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</si>
  <si>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</si>
  <si>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</si>
  <si>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</si>
  <si>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</si>
  <si>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</si>
  <si>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</si>
  <si>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</si>
  <si>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</si>
  <si>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</si>
  <si>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</si>
  <si>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</si>
  <si>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</si>
  <si>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</si>
  <si>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</si>
  <si>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</si>
  <si>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</si>
  <si>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 xml:space="preserve">Волжская ул. д.43 </t>
  </si>
  <si>
    <t xml:space="preserve">Волжская ул. д.49 </t>
  </si>
  <si>
    <t xml:space="preserve">Волжская ул. д.60 </t>
  </si>
  <si>
    <t xml:space="preserve">Волжская ул. д.62 </t>
  </si>
  <si>
    <t xml:space="preserve">Воробьева пр. д.14 - корп. 2 </t>
  </si>
  <si>
    <t xml:space="preserve">Воробьева пр. д.3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</si>
  <si>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</si>
  <si>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</si>
  <si>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</si>
  <si>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</si>
  <si>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</si>
  <si>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</si>
  <si>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</si>
  <si>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</si>
  <si>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</si>
  <si>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</si>
  <si>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</si>
  <si>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</si>
  <si>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Гурьевская ул. д.5 </t>
  </si>
  <si>
    <t xml:space="preserve">Дальняя ул. д.3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</si>
  <si>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</si>
  <si>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</si>
  <si>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</si>
  <si>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</si>
  <si>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</si>
  <si>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</si>
  <si>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</si>
  <si>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</si>
  <si>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</si>
  <si>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</si>
  <si>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</si>
  <si>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</si>
  <si>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</si>
  <si>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д.54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</si>
  <si>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</si>
  <si>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</si>
  <si>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</si>
  <si>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</si>
  <si>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</si>
  <si>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</si>
  <si>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</si>
  <si>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</si>
  <si>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</si>
  <si>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</si>
  <si>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</si>
  <si>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</si>
  <si>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</si>
  <si>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</si>
  <si>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</si>
  <si>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</si>
  <si>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</si>
  <si>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</si>
  <si>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</si>
  <si>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</si>
  <si>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</si>
  <si>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</si>
  <si>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</si>
  <si>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</si>
  <si>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</si>
  <si>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</si>
  <si>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</si>
  <si>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</si>
  <si>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</si>
  <si>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</si>
  <si>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</si>
  <si>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</si>
  <si>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</si>
  <si>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</si>
  <si>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</si>
  <si>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</si>
  <si>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</si>
  <si>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</si>
  <si>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Каспийский пер. д.13 </t>
  </si>
  <si>
    <t xml:space="preserve">Кирова ул. д.54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</si>
  <si>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</si>
  <si>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</si>
  <si>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</si>
  <si>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</si>
  <si>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</si>
  <si>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</si>
  <si>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</si>
  <si>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</si>
  <si>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</si>
  <si>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</si>
  <si>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</si>
  <si>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</si>
  <si>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</si>
  <si>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</si>
  <si>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</si>
  <si>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Котельная 1-я ул. д.2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</si>
  <si>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</si>
  <si>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</si>
  <si>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</si>
  <si>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</si>
  <si>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</si>
  <si>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</si>
  <si>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</si>
  <si>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д.19 - корп. 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</si>
  <si>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</si>
  <si>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</si>
  <si>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</si>
  <si>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</si>
  <si>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</si>
  <si>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</si>
  <si>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</si>
  <si>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</si>
  <si>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</si>
  <si>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</si>
  <si>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</si>
  <si>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</si>
  <si>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</si>
  <si>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</si>
  <si>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</si>
  <si>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</si>
  <si>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</si>
  <si>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</si>
  <si>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</si>
  <si>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</si>
  <si>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</si>
  <si>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</si>
  <si>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д.12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</si>
  <si>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</si>
  <si>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</si>
  <si>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</si>
  <si>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</si>
  <si>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</si>
  <si>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</si>
  <si>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</si>
  <si>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</si>
  <si>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</si>
  <si>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</si>
  <si>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</si>
  <si>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</si>
  <si>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Народная 4-я ул. д.5/48 </t>
  </si>
  <si>
    <t xml:space="preserve">Народная 6-я ул. д.16 </t>
  </si>
  <si>
    <t xml:space="preserve">Народная 6-я ул. д.2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</si>
  <si>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</si>
  <si>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</si>
  <si>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</si>
  <si>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</si>
  <si>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</si>
  <si>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</si>
  <si>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</si>
  <si>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</si>
  <si>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</si>
  <si>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</si>
  <si>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</si>
  <si>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</si>
  <si>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</si>
  <si>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</si>
  <si>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</si>
  <si>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</si>
  <si>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</si>
  <si>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</si>
  <si>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</si>
  <si>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</si>
  <si>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</si>
  <si>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</si>
  <si>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</si>
  <si>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</si>
  <si>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</si>
  <si>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</si>
  <si>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</si>
  <si>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</si>
  <si>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</si>
  <si>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</si>
  <si>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</si>
  <si>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</si>
  <si>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</si>
  <si>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</si>
  <si>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</si>
  <si>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</si>
  <si>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</si>
  <si>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</si>
  <si>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</si>
  <si>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</si>
  <si>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</si>
  <si>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</si>
  <si>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</si>
  <si>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</si>
  <si>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</si>
  <si>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</si>
  <si>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</si>
  <si>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</si>
  <si>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</si>
  <si>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</si>
  <si>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</si>
  <si>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</si>
  <si>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</si>
  <si>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</si>
  <si>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</si>
  <si>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</si>
  <si>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</si>
  <si>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</si>
  <si>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</si>
  <si>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</si>
  <si>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</si>
  <si>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</si>
  <si>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</si>
  <si>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</si>
  <si>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</si>
  <si>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</si>
  <si>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</si>
  <si>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</si>
  <si>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</si>
  <si>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</si>
  <si>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</si>
  <si>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</si>
  <si>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</si>
  <si>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</si>
  <si>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</si>
  <si>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</si>
  <si>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</si>
  <si>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</si>
  <si>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</si>
  <si>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</si>
  <si>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</si>
  <si>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</si>
  <si>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</si>
  <si>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</si>
  <si>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</si>
  <si>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</si>
  <si>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</si>
  <si>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</si>
  <si>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</si>
  <si>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</si>
  <si>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</si>
  <si>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</si>
  <si>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д.16А </t>
  </si>
  <si>
    <t xml:space="preserve">Пороховая ул. д.4 </t>
  </si>
  <si>
    <t xml:space="preserve">Ровная 2-я ул. д.1 </t>
  </si>
  <si>
    <t xml:space="preserve">Рождественского ул. д.9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</si>
  <si>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</si>
  <si>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</si>
  <si>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</si>
  <si>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</si>
  <si>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</si>
  <si>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</si>
  <si>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</si>
  <si>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</si>
  <si>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</si>
  <si>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</si>
  <si>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</si>
  <si>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</si>
  <si>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</si>
  <si>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</si>
  <si>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</si>
  <si>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</si>
  <si>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</si>
  <si>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</si>
  <si>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</si>
  <si>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</si>
  <si>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</si>
  <si>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</si>
  <si>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</si>
  <si>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</si>
  <si>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</si>
  <si>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</si>
  <si>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</si>
  <si>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</si>
  <si>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</si>
  <si>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</si>
  <si>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</si>
  <si>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</si>
  <si>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</si>
  <si>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</si>
  <si>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</si>
  <si>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</si>
  <si>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</si>
  <si>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</si>
  <si>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</si>
  <si>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д.23Б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</si>
  <si>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</si>
  <si>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</si>
  <si>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</si>
  <si>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</si>
  <si>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</si>
  <si>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Челябинская ул. д.21 </t>
  </si>
  <si>
    <t xml:space="preserve">Челябинская ул. д.22 </t>
  </si>
  <si>
    <t xml:space="preserve">Чеченева ул. д.27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</si>
  <si>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</si>
  <si>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</si>
  <si>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</si>
  <si>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</si>
  <si>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</si>
  <si>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</si>
  <si>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</si>
  <si>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</si>
  <si>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</si>
  <si>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</si>
  <si>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</si>
  <si>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</si>
  <si>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</si>
  <si>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</si>
  <si>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</si>
  <si>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</si>
  <si>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</si>
  <si>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</si>
  <si>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</si>
  <si>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</si>
  <si>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</si>
  <si>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</si>
  <si>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</si>
  <si>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д.66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</si>
  <si>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</si>
  <si>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</si>
  <si>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</si>
  <si>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</si>
  <si>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д.12 - корп. 1 </t>
  </si>
  <si>
    <t xml:space="preserve">Аксакова ул. д.6 - корп. 1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</si>
  <si>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</si>
  <si>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</si>
  <si>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</si>
  <si>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</si>
  <si>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</si>
  <si>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</si>
  <si>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</si>
  <si>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</si>
  <si>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</si>
  <si>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</si>
  <si>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</si>
  <si>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</si>
  <si>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</si>
  <si>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</si>
  <si>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</si>
  <si>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</si>
  <si>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</si>
  <si>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</si>
  <si>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</si>
  <si>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</si>
  <si>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</si>
  <si>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</si>
  <si>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</si>
  <si>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</si>
  <si>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</si>
  <si>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</si>
  <si>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</si>
  <si>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</si>
  <si>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</si>
  <si>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Беринга ул. д.10/9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</si>
  <si>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</si>
  <si>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</si>
  <si>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</si>
  <si>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</si>
  <si>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</si>
  <si>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</si>
  <si>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</si>
  <si>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</si>
  <si>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</si>
  <si>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</si>
  <si>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</si>
  <si>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</si>
  <si>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</si>
  <si>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</si>
  <si>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</si>
  <si>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</si>
  <si>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</si>
  <si>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</si>
  <si>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</si>
  <si>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</si>
  <si>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д.4 </t>
  </si>
  <si>
    <t xml:space="preserve">Ботвина ул. д.6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</si>
  <si>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</si>
  <si>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</si>
  <si>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</si>
  <si>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</si>
  <si>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</si>
  <si>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</si>
  <si>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</si>
  <si>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</si>
  <si>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</si>
  <si>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</si>
  <si>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</si>
  <si>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</si>
  <si>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</si>
  <si>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</si>
  <si>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</si>
  <si>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</si>
  <si>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</si>
  <si>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</si>
  <si>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</si>
  <si>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</si>
  <si>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</si>
  <si>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</si>
  <si>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</si>
  <si>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</si>
  <si>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</si>
  <si>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</si>
  <si>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</si>
  <si>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</si>
  <si>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</si>
  <si>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</si>
  <si>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Галлея ул. д.10 </t>
  </si>
  <si>
    <t xml:space="preserve">Галлея ул. д.5 </t>
  </si>
  <si>
    <t xml:space="preserve">Галлея ул. д.8/1 </t>
  </si>
  <si>
    <t xml:space="preserve">Галлея ул. д.8А </t>
  </si>
  <si>
    <t xml:space="preserve">Дальняя ул. д.23 </t>
  </si>
  <si>
    <t xml:space="preserve">Дальняя ул. д.23 - корп. 1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</si>
  <si>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</si>
  <si>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</si>
  <si>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</si>
  <si>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</si>
  <si>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</si>
  <si>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</si>
  <si>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</si>
  <si>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</si>
  <si>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7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</si>
  <si>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</si>
  <si>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</si>
  <si>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</si>
  <si>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</si>
  <si>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</si>
  <si>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</si>
  <si>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</si>
  <si>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</si>
  <si>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</si>
  <si>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</si>
  <si>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</si>
  <si>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</si>
  <si>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</si>
  <si>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</si>
  <si>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</si>
  <si>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</si>
  <si>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</si>
  <si>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</si>
  <si>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</si>
  <si>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</si>
  <si>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</si>
  <si>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</si>
  <si>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</si>
  <si>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</si>
  <si>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</si>
  <si>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</si>
  <si>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</si>
  <si>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</si>
  <si>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</si>
  <si>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</si>
  <si>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</si>
  <si>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</si>
  <si>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</si>
  <si>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</si>
  <si>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</si>
  <si>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</si>
  <si>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</si>
  <si>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</si>
  <si>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</si>
  <si>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</si>
  <si>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</si>
  <si>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</si>
  <si>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</si>
  <si>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</si>
  <si>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</si>
  <si>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</si>
  <si>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</si>
  <si>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</si>
  <si>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</si>
  <si>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Комарова ул. д.130 </t>
  </si>
  <si>
    <t xml:space="preserve">Комарова ул. д.132 </t>
  </si>
  <si>
    <t xml:space="preserve">Комарова ул. д.158 </t>
  </si>
  <si>
    <t xml:space="preserve">Комарова ул. д.168 </t>
  </si>
  <si>
    <t xml:space="preserve">Комарова ул. д.27 </t>
  </si>
  <si>
    <t xml:space="preserve">Комарова ул. д.2А </t>
  </si>
  <si>
    <t xml:space="preserve">Комарова ул. д.45 </t>
  </si>
  <si>
    <t xml:space="preserve">Комарова ул. д.60 </t>
  </si>
  <si>
    <t xml:space="preserve">Комарова ул. д.61 </t>
  </si>
  <si>
    <t xml:space="preserve">Комарова ул. д.62 </t>
  </si>
  <si>
    <t xml:space="preserve">Комарова ул. д.63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</si>
  <si>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</si>
  <si>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</si>
  <si>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</si>
  <si>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</si>
  <si>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</si>
  <si>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</si>
  <si>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</si>
  <si>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</si>
  <si>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</si>
  <si>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</si>
  <si>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</si>
  <si>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</si>
  <si>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</si>
  <si>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</si>
  <si>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Космическая ул. д.6 </t>
  </si>
  <si>
    <t xml:space="preserve">Космонавта В. Комарова ул. д.176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</si>
  <si>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</si>
  <si>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</si>
  <si>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</si>
  <si>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</si>
  <si>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</si>
  <si>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</si>
  <si>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</si>
  <si>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д.25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</si>
  <si>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</si>
  <si>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</si>
  <si>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</si>
  <si>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</si>
  <si>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</si>
  <si>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</si>
  <si>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</si>
  <si>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</si>
  <si>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</si>
  <si>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</si>
  <si>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</si>
  <si>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</si>
  <si>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</si>
  <si>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д.33 </t>
  </si>
  <si>
    <t xml:space="preserve">Куйбышева ул. д.36 </t>
  </si>
  <si>
    <t xml:space="preserve">Куйбышева ул. д.40 </t>
  </si>
  <si>
    <t xml:space="preserve">Куйбышева ул. д.41 </t>
  </si>
  <si>
    <t xml:space="preserve">Куйбышева ул. д.61 </t>
  </si>
  <si>
    <t xml:space="preserve">Куйбышева ул. д.62 </t>
  </si>
  <si>
    <t xml:space="preserve">Куйбышева ул. д.63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</si>
  <si>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</si>
  <si>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</si>
  <si>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</si>
  <si>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д.92 </t>
  </si>
  <si>
    <t xml:space="preserve">Латышева ул. д.18Г </t>
  </si>
  <si>
    <t xml:space="preserve">Латышева ул. д.4 </t>
  </si>
  <si>
    <t xml:space="preserve">Латышева ул. д.6Б </t>
  </si>
  <si>
    <t xml:space="preserve">Ляхова ул. д.3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</si>
  <si>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</si>
  <si>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</si>
  <si>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</si>
  <si>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</si>
  <si>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д.39/10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</si>
  <si>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</si>
  <si>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</si>
  <si>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</si>
  <si>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</si>
  <si>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</si>
  <si>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</si>
  <si>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</si>
  <si>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</si>
  <si>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Московская ул. д.29 </t>
  </si>
  <si>
    <t xml:space="preserve">Московская ул. д.47 </t>
  </si>
  <si>
    <t xml:space="preserve">Московская ул. д.53 </t>
  </si>
  <si>
    <t xml:space="preserve">Московская ул. д.63 </t>
  </si>
  <si>
    <t xml:space="preserve">Московская ул. д.98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</si>
  <si>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</si>
  <si>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</si>
  <si>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</si>
  <si>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</si>
  <si>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</si>
  <si>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</si>
  <si>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</si>
  <si>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</si>
  <si>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</si>
  <si>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</si>
  <si>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</si>
  <si>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</si>
  <si>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</si>
  <si>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</si>
  <si>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</si>
  <si>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д.30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</si>
  <si>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</si>
  <si>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</si>
  <si>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</si>
  <si>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</si>
  <si>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</si>
  <si>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</si>
  <si>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</si>
  <si>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</si>
  <si>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</si>
  <si>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</si>
  <si>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</si>
  <si>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</si>
  <si>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</si>
  <si>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</si>
  <si>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</si>
  <si>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</si>
  <si>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</si>
  <si>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</si>
  <si>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д.131 </t>
  </si>
  <si>
    <t xml:space="preserve">Перевозная 1-я ул. д.98 </t>
  </si>
  <si>
    <t xml:space="preserve">Перевозная 1-я ул. д.98В </t>
  </si>
  <si>
    <t xml:space="preserve">Политехническая ул. д.1А </t>
  </si>
  <si>
    <t xml:space="preserve">Политехническая ул. д.3А 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</si>
  <si>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</si>
  <si>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</si>
  <si>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</si>
  <si>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</si>
  <si>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</si>
  <si>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</si>
  <si>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</si>
  <si>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</si>
  <si>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</si>
  <si>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д.13 </t>
  </si>
  <si>
    <t xml:space="preserve">Савушкина ул. д.14 </t>
  </si>
  <si>
    <t xml:space="preserve">Савушкина ул. д.18/11 </t>
  </si>
  <si>
    <t xml:space="preserve">Савушкина ул. д.19 - корп. 2 </t>
  </si>
  <si>
    <t xml:space="preserve">Савушкина ул. д.20/10 </t>
  </si>
  <si>
    <t xml:space="preserve">Савушкина ул. д.21 </t>
  </si>
  <si>
    <t xml:space="preserve">Савушкина ул. д.23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</si>
  <si>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</si>
  <si>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</si>
  <si>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</si>
  <si>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</si>
  <si>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</si>
  <si>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</si>
  <si>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</si>
  <si>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</si>
  <si>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</si>
  <si>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</si>
  <si>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</si>
  <si>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</si>
  <si>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</si>
  <si>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</si>
  <si>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</si>
  <si>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</si>
  <si>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Смоляной пер. д.6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</si>
  <si>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</si>
  <si>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</si>
  <si>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</si>
  <si>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</si>
  <si>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</si>
  <si>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</si>
  <si>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</si>
  <si>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</si>
  <si>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</si>
  <si>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</si>
  <si>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</si>
  <si>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</si>
  <si>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</si>
  <si>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</si>
  <si>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</si>
  <si>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</si>
  <si>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</si>
  <si>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</si>
  <si>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</si>
  <si>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</si>
  <si>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</si>
  <si>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</si>
  <si>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</si>
  <si>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</si>
  <si>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</si>
  <si>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</si>
  <si>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</si>
  <si>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</si>
  <si>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</si>
  <si>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</si>
  <si>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</si>
  <si>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</si>
  <si>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</si>
  <si>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</si>
  <si>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</si>
  <si>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</si>
  <si>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</si>
  <si>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</si>
  <si>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</si>
  <si>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</si>
  <si>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</si>
  <si>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</si>
  <si>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</si>
  <si>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</si>
  <si>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</si>
  <si>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</si>
  <si>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</si>
  <si>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</si>
  <si>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</si>
  <si>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</si>
  <si>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</si>
  <si>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</si>
  <si>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</si>
  <si>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</si>
  <si>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</si>
  <si>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</si>
  <si>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</si>
  <si>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</si>
  <si>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</si>
  <si>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</si>
  <si>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</si>
  <si>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</si>
  <si>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</si>
  <si>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д.6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</si>
  <si>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</si>
  <si>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</si>
  <si>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</si>
  <si>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</si>
  <si>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</si>
  <si>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</si>
  <si>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</si>
  <si>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</si>
  <si>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Чернышова пер. д.1 </t>
  </si>
  <si>
    <t xml:space="preserve">Чехова ул. д.28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</si>
  <si>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</si>
  <si>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</si>
  <si>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</si>
  <si>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</si>
  <si>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</si>
  <si>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</si>
  <si>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д.48 </t>
  </si>
  <si>
    <t xml:space="preserve">Чехова ул. д.49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</si>
  <si>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</si>
  <si>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</si>
  <si>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</si>
  <si>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д.64 </t>
  </si>
  <si>
    <t xml:space="preserve">Чехова ул. д.80 </t>
  </si>
  <si>
    <t xml:space="preserve">Чехова ул. д.84 </t>
  </si>
  <si>
    <t xml:space="preserve">Энергетическая ул. д.11 </t>
  </si>
  <si>
    <t xml:space="preserve">Энергетическая ул. д.11 - корп. 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</si>
  <si>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</si>
  <si>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</si>
  <si>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</si>
  <si>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</si>
  <si>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</si>
  <si>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</si>
  <si>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д.19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</si>
  <si>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</si>
  <si>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</si>
  <si>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</si>
  <si>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</si>
  <si>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</si>
  <si>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</si>
  <si>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</si>
  <si>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</si>
  <si>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</si>
  <si>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Яблочкова ул. д.1 </t>
  </si>
  <si>
    <t xml:space="preserve">Яблочкова ул. д.11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</si>
  <si>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</si>
  <si>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</si>
  <si>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</si>
  <si>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</si>
  <si>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</si>
  <si>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</si>
  <si>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</si>
  <si>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</si>
  <si>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</si>
  <si>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</si>
  <si>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</si>
  <si>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</si>
  <si>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</si>
  <si>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</si>
  <si>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</si>
  <si>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</si>
  <si>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</si>
  <si>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</si>
  <si>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</si>
  <si>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</si>
  <si>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</si>
  <si>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</si>
  <si>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</si>
  <si>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</si>
  <si>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</si>
  <si>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</si>
  <si>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</si>
  <si>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</si>
  <si>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</si>
  <si>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</si>
  <si>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</si>
  <si>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</si>
  <si>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</si>
  <si>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</si>
  <si>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</si>
  <si>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</si>
  <si>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</si>
  <si>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</si>
  <si>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</si>
  <si>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</si>
  <si>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</si>
  <si>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</si>
  <si>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</si>
  <si>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</si>
  <si>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</si>
  <si>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</si>
  <si>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</si>
  <si>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</si>
  <si>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</si>
  <si>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</si>
  <si>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</si>
  <si>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</si>
  <si>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</si>
  <si>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</si>
  <si>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</si>
  <si>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</si>
  <si>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</si>
  <si>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</si>
  <si>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</si>
  <si>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</si>
  <si>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</si>
  <si>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</si>
  <si>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</si>
  <si>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</si>
  <si>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</si>
  <si>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</si>
  <si>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</si>
  <si>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</si>
  <si>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</si>
  <si>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</si>
  <si>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</si>
  <si>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</si>
  <si>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</si>
  <si>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</si>
  <si>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д.10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</si>
  <si>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</si>
  <si>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</si>
  <si>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</si>
  <si>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</si>
  <si>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</si>
  <si>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</si>
  <si>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</si>
  <si>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</si>
  <si>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</si>
  <si>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</si>
  <si>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</si>
  <si>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</si>
  <si>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д.6А </t>
  </si>
  <si>
    <t xml:space="preserve">Водников ул. д.9Б </t>
  </si>
  <si>
    <t xml:space="preserve">Волгоградская ул. д.14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</si>
  <si>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</si>
  <si>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</si>
  <si>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</si>
  <si>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</si>
  <si>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</si>
  <si>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</si>
  <si>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</si>
  <si>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</si>
  <si>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</si>
  <si>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</si>
  <si>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</si>
  <si>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</si>
  <si>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</si>
  <si>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</si>
  <si>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</si>
  <si>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</si>
  <si>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</si>
  <si>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</si>
  <si>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</si>
  <si>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</si>
  <si>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</si>
  <si>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</si>
  <si>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</si>
  <si>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</si>
  <si>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</si>
  <si>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</si>
  <si>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</si>
  <si>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</si>
  <si>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</si>
  <si>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</si>
  <si>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</si>
  <si>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</si>
  <si>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</si>
  <si>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</si>
  <si>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</si>
  <si>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</si>
  <si>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</si>
  <si>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</si>
  <si>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</si>
  <si>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</si>
  <si>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</si>
  <si>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</si>
  <si>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</si>
  <si>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</si>
  <si>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</si>
  <si>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</si>
  <si>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</si>
  <si>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</si>
  <si>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</si>
  <si>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</si>
  <si>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</si>
  <si>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д.28 </t>
  </si>
  <si>
    <t xml:space="preserve">Грановский пер. д.54 </t>
  </si>
  <si>
    <t xml:space="preserve">Грановский пер. д.59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</si>
  <si>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</si>
  <si>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</si>
  <si>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</si>
  <si>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</si>
  <si>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</si>
  <si>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</si>
  <si>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</si>
  <si>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</si>
  <si>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</si>
  <si>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</si>
  <si>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Грановский пер. д.71 - корп. 3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</si>
  <si>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</si>
  <si>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</si>
  <si>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</si>
  <si>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д.59 - корп. 2 </t>
  </si>
  <si>
    <t xml:space="preserve">Грановского пер. д.63 </t>
  </si>
  <si>
    <t xml:space="preserve">Грановского пер. д.65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</si>
  <si>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</si>
  <si>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</si>
  <si>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</si>
  <si>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</si>
  <si>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</si>
  <si>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</si>
  <si>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</si>
  <si>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</si>
  <si>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</si>
  <si>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</si>
  <si>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</si>
  <si>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</si>
  <si>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</si>
  <si>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</si>
  <si>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</si>
  <si>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</si>
  <si>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</si>
  <si>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</si>
  <si>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</si>
  <si>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Дзержинского ул. д.46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</si>
  <si>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</si>
  <si>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</si>
  <si>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</si>
  <si>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</si>
  <si>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</si>
  <si>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</si>
  <si>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</si>
  <si>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</si>
  <si>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</si>
  <si>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д.7 - корп. 1 </t>
  </si>
  <si>
    <t xml:space="preserve">Димитрова ул. д.7 - корп. 2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</si>
  <si>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</si>
  <si>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</si>
  <si>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</si>
  <si>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</si>
  <si>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</si>
  <si>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</si>
  <si>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</si>
  <si>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</si>
  <si>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</si>
  <si>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</si>
  <si>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</si>
  <si>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</si>
  <si>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</si>
  <si>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</si>
  <si>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</si>
  <si>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</si>
  <si>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</si>
  <si>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</si>
  <si>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</si>
  <si>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</si>
  <si>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</si>
  <si>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</si>
  <si>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</si>
  <si>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</si>
  <si>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</si>
  <si>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</si>
  <si>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</si>
  <si>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</si>
  <si>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</si>
  <si>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</si>
  <si>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</si>
  <si>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д.98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</si>
  <si>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</si>
  <si>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</si>
  <si>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</si>
  <si>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</si>
  <si>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</si>
  <si>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</si>
  <si>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</si>
  <si>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</si>
  <si>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</si>
  <si>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</si>
  <si>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</si>
  <si>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</si>
  <si>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</si>
  <si>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</si>
  <si>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</si>
  <si>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</si>
  <si>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</si>
  <si>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</si>
  <si>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</si>
  <si>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</si>
  <si>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</si>
  <si>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</si>
  <si>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</si>
  <si>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</si>
  <si>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</si>
  <si>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</si>
  <si>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</si>
  <si>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</si>
  <si>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</si>
  <si>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д.49 - корп. 1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</si>
  <si>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</si>
  <si>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</si>
  <si>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</si>
  <si>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</si>
  <si>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</si>
  <si>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</si>
  <si>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</si>
  <si>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</si>
  <si>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</si>
  <si>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</si>
  <si>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</si>
  <si>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</si>
  <si>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</si>
  <si>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</si>
  <si>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</si>
  <si>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</si>
  <si>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</si>
  <si>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</si>
  <si>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</si>
  <si>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</si>
  <si>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</si>
  <si>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</si>
  <si>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</si>
  <si>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 xml:space="preserve">Косиора ул. д.16 </t>
  </si>
  <si>
    <t xml:space="preserve">Кржижановского ул. д.87А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</si>
  <si>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</si>
  <si>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</si>
  <si>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</si>
  <si>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</si>
  <si>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</si>
  <si>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</si>
  <si>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</si>
  <si>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</si>
  <si>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</si>
  <si>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</si>
  <si>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</si>
  <si>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</si>
  <si>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д.19 </t>
  </si>
  <si>
    <t xml:space="preserve">Льва Толстого ул. д.21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</si>
  <si>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</si>
  <si>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</si>
  <si>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</si>
  <si>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</si>
  <si>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</si>
  <si>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</si>
  <si>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</si>
  <si>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</si>
  <si>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</si>
  <si>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</si>
  <si>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</si>
  <si>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</si>
  <si>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2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</si>
  <si>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</si>
  <si>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</si>
  <si>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</si>
  <si>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</si>
  <si>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</si>
  <si>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</si>
  <si>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</si>
  <si>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</si>
  <si>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д.9Б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</si>
  <si>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</si>
  <si>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</si>
  <si>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</si>
  <si>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</si>
  <si>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</si>
  <si>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</si>
  <si>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</si>
  <si>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</si>
  <si>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</si>
  <si>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</si>
  <si>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</si>
  <si>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д.8 - корп. 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</si>
  <si>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</si>
  <si>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</si>
  <si>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</si>
  <si>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</si>
  <si>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</si>
  <si>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</si>
  <si>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</si>
  <si>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</si>
  <si>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</si>
  <si>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</si>
  <si>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</si>
  <si>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</si>
  <si>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</si>
  <si>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</si>
  <si>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</si>
  <si>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</si>
  <si>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Мостостроителей 5-й пр. д.1 - корп. 1 </t>
  </si>
  <si>
    <t xml:space="preserve">Набережная Реки Воложка ул. д.95А </t>
  </si>
  <si>
    <t xml:space="preserve">Некрасова ул. д.2 </t>
  </si>
  <si>
    <t xml:space="preserve">Некрасова ул. д.6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</si>
  <si>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</si>
  <si>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</si>
  <si>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</si>
  <si>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</si>
  <si>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</si>
  <si>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</si>
  <si>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</si>
  <si>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</si>
  <si>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</si>
  <si>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</si>
  <si>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</si>
  <si>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</si>
  <si>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Николая Ветошникова ул. д.10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</si>
  <si>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</si>
  <si>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</si>
  <si>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</si>
  <si>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</si>
  <si>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</si>
  <si>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</si>
  <si>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</si>
  <si>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</si>
  <si>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</si>
  <si>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</si>
  <si>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</si>
  <si>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</si>
  <si>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</si>
  <si>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</si>
  <si>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</si>
  <si>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Новая ул. д.1 </t>
  </si>
  <si>
    <t xml:space="preserve">Новая ул. д.11 </t>
  </si>
  <si>
    <t xml:space="preserve">Новая ул. д.19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</si>
  <si>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</si>
  <si>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</si>
  <si>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</si>
  <si>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</si>
  <si>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Оленегорская ул. д.5 </t>
  </si>
  <si>
    <t xml:space="preserve">Парковая ул. д.20 </t>
  </si>
  <si>
    <t xml:space="preserve">Парковая ул. д.27 </t>
  </si>
  <si>
    <t xml:space="preserve">Пирогова ул. д.194 </t>
  </si>
  <si>
    <t xml:space="preserve">Пирогова ул. д.194А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</si>
  <si>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</si>
  <si>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</si>
  <si>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</si>
  <si>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</si>
  <si>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</si>
  <si>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</si>
  <si>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</si>
  <si>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</si>
  <si>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</si>
  <si>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</si>
  <si>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</si>
  <si>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</si>
  <si>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</si>
  <si>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</si>
  <si>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</si>
  <si>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</si>
  <si>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</si>
  <si>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</si>
  <si>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д.6 </t>
  </si>
  <si>
    <t xml:space="preserve">Силикатная ул. д.26 </t>
  </si>
  <si>
    <t xml:space="preserve">Советской Гвардии ул. д.1 </t>
  </si>
  <si>
    <t xml:space="preserve">Степана Разина пер. д.7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</si>
  <si>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</si>
  <si>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</si>
  <si>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</si>
  <si>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д.27 </t>
  </si>
  <si>
    <t xml:space="preserve">Таганская ул. д.29 </t>
  </si>
  <si>
    <t xml:space="preserve">Таганская ул. д.32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</si>
  <si>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</si>
  <si>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</si>
  <si>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</si>
  <si>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</si>
  <si>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</si>
  <si>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</si>
  <si>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</si>
  <si>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</si>
  <si>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</si>
  <si>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</si>
  <si>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</si>
  <si>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</si>
  <si>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</si>
  <si>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</si>
  <si>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</si>
  <si>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</si>
  <si>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</si>
  <si>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</si>
  <si>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</si>
  <si>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</si>
  <si>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</si>
  <si>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</si>
  <si>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</si>
  <si>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</si>
  <si>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</si>
  <si>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</si>
  <si>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</si>
  <si>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</si>
  <si>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</si>
  <si>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</si>
  <si>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</si>
  <si>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</si>
  <si>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</si>
  <si>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</t>
  </si>
  <si>
    <t xml:space="preserve">Хибинская ул. д.6 - корп. 1 </t>
  </si>
  <si>
    <t xml:space="preserve">Хибинская ул. д.6 - корп. 2 </t>
  </si>
  <si>
    <t xml:space="preserve">Химиков ул. д.1 </t>
  </si>
  <si>
    <t xml:space="preserve">Химиков ул. д.1 - корп. 1 </t>
  </si>
  <si>
    <t xml:space="preserve">Химиков ул. д.2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</si>
  <si>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</si>
  <si>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</si>
  <si>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</si>
  <si>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Химиков-Димитрова ул. д.1/1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</si>
  <si>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</si>
  <si>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</si>
  <si>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</si>
  <si>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</si>
  <si>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</si>
  <si>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Шахтерский пер. д.22 </t>
  </si>
  <si>
    <t xml:space="preserve">Шахтерский пер. д.3 </t>
  </si>
  <si>
    <t xml:space="preserve">Школьная (Трусовский р-н) ул. д.2А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</si>
  <si>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</si>
  <si>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</si>
  <si>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</si>
  <si>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</si>
  <si>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</si>
  <si>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</si>
  <si>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</si>
  <si>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</si>
  <si>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</si>
  <si>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</si>
  <si>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</si>
  <si>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</si>
  <si>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</si>
  <si>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</si>
  <si>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</si>
  <si>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</si>
  <si>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</si>
  <si>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</si>
  <si>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</si>
  <si>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</si>
  <si>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</si>
  <si>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</si>
  <si>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</si>
  <si>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</si>
  <si>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</si>
  <si>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</si>
  <si>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</si>
  <si>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</si>
  <si>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</si>
  <si>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д.23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</si>
  <si>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</si>
  <si>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</si>
  <si>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</si>
  <si>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</si>
  <si>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</si>
  <si>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</si>
  <si>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</si>
  <si>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</si>
  <si>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</si>
  <si>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</si>
  <si>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</si>
  <si>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</si>
  <si>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</si>
  <si>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</si>
  <si>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</si>
  <si>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</si>
  <si>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</si>
  <si>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</si>
  <si>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</si>
  <si>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</si>
  <si>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</si>
  <si>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 xml:space="preserve">9 Мая пр-кт д.6А 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</si>
  <si>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</si>
  <si>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</si>
  <si>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</si>
  <si>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</si>
  <si>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</si>
  <si>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</si>
  <si>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</si>
  <si>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</si>
  <si>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</si>
  <si>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</si>
  <si>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</si>
  <si>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</si>
  <si>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</si>
  <si>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</si>
  <si>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</si>
  <si>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</si>
  <si>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</si>
  <si>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</si>
  <si>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</si>
  <si>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</si>
  <si>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</si>
  <si>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</si>
  <si>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</si>
  <si>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</si>
  <si>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</si>
  <si>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</si>
  <si>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</si>
  <si>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</si>
  <si>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</si>
  <si>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</si>
  <si>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</si>
  <si>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</si>
  <si>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</si>
  <si>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</si>
  <si>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</si>
  <si>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</si>
  <si>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</si>
  <si>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</si>
  <si>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</si>
  <si>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</si>
  <si>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</si>
  <si>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</si>
  <si>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</si>
  <si>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</si>
  <si>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</si>
  <si>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</si>
  <si>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</si>
  <si>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</si>
  <si>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</si>
  <si>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</si>
  <si>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</si>
  <si>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</si>
  <si>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</si>
  <si>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</si>
  <si>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</si>
  <si>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</si>
  <si>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</si>
  <si>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</si>
  <si>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</si>
  <si>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</si>
  <si>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</si>
  <si>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</si>
  <si>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</si>
  <si>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</si>
  <si>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</si>
  <si>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</si>
  <si>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</si>
  <si>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</si>
  <si>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</si>
  <si>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</si>
  <si>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</si>
  <si>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</si>
  <si>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</si>
  <si>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</si>
  <si>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</si>
  <si>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</si>
  <si>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</si>
  <si>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</si>
  <si>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</si>
  <si>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</si>
  <si>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</si>
  <si>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</si>
  <si>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</si>
  <si>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</si>
  <si>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</si>
  <si>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</si>
  <si>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</si>
  <si>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</si>
  <si>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</si>
  <si>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</si>
  <si>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</si>
  <si>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</si>
  <si>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</si>
  <si>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</si>
  <si>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</si>
  <si>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</si>
  <si>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</si>
  <si>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</si>
  <si>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</si>
  <si>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</si>
  <si>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</si>
  <si>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</si>
  <si>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</si>
  <si>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</si>
  <si>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</si>
  <si>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</si>
  <si>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д.6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</si>
  <si>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</si>
  <si>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</si>
  <si>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</si>
  <si>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</si>
  <si>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</si>
  <si>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</si>
  <si>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</si>
  <si>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</si>
  <si>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</si>
  <si>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</si>
  <si>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</si>
  <si>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</si>
  <si>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</si>
  <si>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</si>
  <si>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</si>
  <si>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</si>
  <si>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</si>
  <si>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</si>
  <si>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</si>
  <si>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Островского ул. д.9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</si>
  <si>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</si>
  <si>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</si>
  <si>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</si>
  <si>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</si>
  <si>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</si>
  <si>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</si>
  <si>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</si>
  <si>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</si>
  <si>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</si>
  <si>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</si>
  <si>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</si>
  <si>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</si>
  <si>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</si>
  <si>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</si>
  <si>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</si>
  <si>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</si>
  <si>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</si>
  <si>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</si>
  <si>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</si>
  <si>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</si>
  <si>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</si>
  <si>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</si>
  <si>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Ракетный ул. д.60 </t>
  </si>
  <si>
    <t xml:space="preserve">свх Ракетный ул. д.61 </t>
  </si>
  <si>
    <t xml:space="preserve">свх Ракетный ул. д.64 </t>
  </si>
  <si>
    <t xml:space="preserve">свх Ракетный ул. д.65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</si>
  <si>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</si>
  <si>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</si>
  <si>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</si>
  <si>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</si>
  <si>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</si>
  <si>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</si>
  <si>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</si>
  <si>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</si>
  <si>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</si>
  <si>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</si>
  <si>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Фрунзе ул. д.5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</si>
  <si>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</si>
  <si>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</si>
  <si>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</si>
  <si>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</si>
  <si>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</si>
  <si>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</si>
  <si>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</si>
  <si>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</si>
  <si>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</si>
  <si>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</si>
  <si>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</si>
  <si>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</si>
  <si>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</si>
  <si>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</si>
  <si>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</si>
  <si>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</si>
  <si>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</si>
  <si>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</si>
  <si>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</si>
  <si>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</si>
  <si>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</si>
  <si>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</si>
  <si>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</si>
  <si>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д.11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</si>
  <si>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</si>
  <si>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</si>
  <si>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</si>
  <si>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</si>
  <si>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</si>
  <si>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</si>
  <si>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</si>
  <si>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</si>
  <si>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</si>
  <si>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д.10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</si>
  <si>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</si>
  <si>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</si>
  <si>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</si>
  <si>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</si>
  <si>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</si>
  <si>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</si>
  <si>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</si>
  <si>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</si>
  <si>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</si>
  <si>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д.12 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</si>
  <si>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</si>
  <si>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</si>
  <si>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</si>
  <si>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</si>
  <si>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</si>
  <si>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</si>
  <si>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</si>
  <si>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</si>
  <si>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</si>
  <si>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</si>
  <si>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</si>
  <si>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д.21А </t>
  </si>
  <si>
    <t xml:space="preserve">Волгоградская ул. д.2А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</si>
  <si>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</si>
  <si>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</si>
  <si>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</si>
  <si>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</si>
  <si>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</si>
  <si>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</si>
  <si>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</si>
  <si>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</si>
  <si>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</si>
  <si>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</si>
  <si>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</si>
  <si>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</si>
  <si>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</si>
  <si>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</si>
  <si>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</si>
  <si>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</si>
  <si>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</si>
  <si>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</si>
  <si>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</si>
  <si>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Ермака ул. д.6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</si>
  <si>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</si>
  <si>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</si>
  <si>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</si>
  <si>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д.21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</si>
  <si>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</si>
  <si>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</si>
  <si>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</si>
  <si>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</si>
  <si>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</si>
  <si>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</si>
  <si>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</si>
  <si>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</si>
  <si>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</si>
  <si>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</si>
  <si>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</si>
  <si>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</si>
  <si>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</si>
  <si>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</si>
  <si>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</si>
  <si>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</si>
  <si>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</si>
  <si>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</si>
  <si>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</si>
  <si>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</si>
  <si>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</si>
  <si>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</si>
  <si>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</si>
  <si>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</si>
  <si>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</si>
  <si>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</si>
  <si>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</si>
  <si>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</si>
  <si>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</si>
  <si>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</si>
  <si>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</si>
  <si>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</si>
  <si>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</si>
  <si>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</si>
  <si>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</si>
  <si>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</si>
  <si>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</si>
  <si>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</si>
  <si>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</si>
  <si>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</si>
  <si>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Нестерова ул. д.1 </t>
  </si>
  <si>
    <t xml:space="preserve">Нестерова ул. д.2 </t>
  </si>
  <si>
    <t xml:space="preserve">Нестерова ул. д.3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</si>
  <si>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</si>
  <si>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</si>
  <si>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</si>
  <si>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</si>
  <si>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</si>
  <si>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</si>
  <si>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</si>
  <si>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</si>
  <si>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</si>
  <si>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</si>
  <si>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</si>
  <si>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</si>
  <si>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</si>
  <si>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</si>
  <si>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</si>
  <si>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</si>
  <si>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</si>
  <si>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</si>
  <si>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</si>
  <si>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</si>
  <si>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</si>
  <si>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</si>
  <si>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</si>
  <si>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</si>
  <si>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</si>
  <si>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</si>
  <si>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</si>
  <si>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</si>
  <si>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</si>
  <si>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</si>
  <si>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</si>
  <si>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</si>
  <si>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</si>
  <si>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</si>
  <si>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</si>
  <si>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</si>
  <si>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Стогова ул. д.7 </t>
  </si>
  <si>
    <t xml:space="preserve">Строителей пер. д.1 </t>
  </si>
  <si>
    <t xml:space="preserve">Ульяновых пер. д.2 </t>
  </si>
  <si>
    <t xml:space="preserve">Ульяновых пер. д.3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</si>
  <si>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</si>
  <si>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</si>
  <si>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</si>
  <si>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д.3 </t>
  </si>
  <si>
    <t xml:space="preserve">Циолковского ул. д.5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</si>
  <si>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</si>
  <si>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</si>
  <si>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</si>
  <si>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д.1А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</si>
  <si>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</si>
  <si>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</si>
  <si>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</si>
  <si>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д.17 </t>
  </si>
  <si>
    <t xml:space="preserve">Черно-Иванова ул. д.7 </t>
  </si>
  <si>
    <t xml:space="preserve">Черно-Иванова ул. д.9 </t>
  </si>
  <si>
    <t xml:space="preserve">Школьный пер. д.1 </t>
  </si>
  <si>
    <t xml:space="preserve">Школьный пер. д.2 </t>
  </si>
  <si>
    <t xml:space="preserve">Школьный пер. д.3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</si>
  <si>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</si>
  <si>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</si>
  <si>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</si>
  <si>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</si>
  <si>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</si>
  <si>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</si>
  <si>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</si>
  <si>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</si>
  <si>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</si>
  <si>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</si>
  <si>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д.6 </t>
  </si>
  <si>
    <t xml:space="preserve">Щербакова ул. д.8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</si>
  <si>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</si>
  <si>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</si>
  <si>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</si>
  <si>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</si>
  <si>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</si>
  <si>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</si>
  <si>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</si>
  <si>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</si>
  <si>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</si>
  <si>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</si>
  <si>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</si>
  <si>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</si>
  <si>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</si>
  <si>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</si>
  <si>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</si>
  <si>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</si>
  <si>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</si>
  <si>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</si>
  <si>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</si>
  <si>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</si>
  <si>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</si>
  <si>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</si>
  <si>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</si>
  <si>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</si>
  <si>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</si>
  <si>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</si>
  <si>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</si>
  <si>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</si>
  <si>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</si>
  <si>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</si>
  <si>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</si>
  <si>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</si>
  <si>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</si>
  <si>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</si>
  <si>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</si>
  <si>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</si>
  <si>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</si>
  <si>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</si>
  <si>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</si>
  <si>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</si>
  <si>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</si>
  <si>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</si>
  <si>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</si>
  <si>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</si>
  <si>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</si>
  <si>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</si>
  <si>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</si>
  <si>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</si>
  <si>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</si>
  <si>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</si>
  <si>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</si>
  <si>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</si>
  <si>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</si>
  <si>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</si>
  <si>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</si>
  <si>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</si>
  <si>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</si>
  <si>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</si>
  <si>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</si>
  <si>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</si>
  <si>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</si>
  <si>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</si>
  <si>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</si>
  <si>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</si>
  <si>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</si>
  <si>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</si>
  <si>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</si>
  <si>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</si>
  <si>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</si>
  <si>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</si>
  <si>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</si>
  <si>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</si>
  <si>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</si>
  <si>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</si>
  <si>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</si>
  <si>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</si>
  <si>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</si>
  <si>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</si>
  <si>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</si>
  <si>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</si>
  <si>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</si>
  <si>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</si>
  <si>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</si>
  <si>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</si>
  <si>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</si>
  <si>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</si>
  <si>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</si>
  <si>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</si>
  <si>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</si>
  <si>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</si>
  <si>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</si>
  <si>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</si>
  <si>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</si>
  <si>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</si>
  <si>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</si>
  <si>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</si>
  <si>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</si>
  <si>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</si>
  <si>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</si>
  <si>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</si>
  <si>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</si>
  <si>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</si>
  <si>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</si>
  <si>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</si>
  <si>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</si>
  <si>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</si>
  <si>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</si>
  <si>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</si>
  <si>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</si>
  <si>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</si>
  <si>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</si>
  <si>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</si>
  <si>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</si>
  <si>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</si>
  <si>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</si>
  <si>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</si>
  <si>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</si>
  <si>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</si>
  <si>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</si>
  <si>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</si>
  <si>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</si>
  <si>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</si>
  <si>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</si>
  <si>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</si>
  <si>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</si>
  <si>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</si>
  <si>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</si>
  <si>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</si>
  <si>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</si>
  <si>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д.1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</si>
  <si>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</si>
  <si>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</si>
  <si>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</si>
  <si>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</si>
  <si>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</si>
  <si>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</si>
  <si>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</si>
  <si>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</si>
  <si>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</si>
  <si>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</si>
  <si>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Школьная ул. д.9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</si>
  <si>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</si>
  <si>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</si>
  <si>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</si>
  <si>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</si>
  <si>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</si>
  <si>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</si>
  <si>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</si>
  <si>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</si>
  <si>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</si>
  <si>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</si>
  <si>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</si>
  <si>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</si>
  <si>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</si>
  <si>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</si>
  <si>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</si>
  <si>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</si>
  <si>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</si>
  <si>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</si>
  <si>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</si>
  <si>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</si>
  <si>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</si>
  <si>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</si>
  <si>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д.24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</si>
  <si>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</si>
  <si>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</si>
  <si>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</si>
  <si>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</si>
  <si>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</si>
  <si>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</si>
  <si>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</si>
  <si>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</si>
  <si>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</si>
  <si>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</si>
  <si>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</si>
  <si>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</si>
  <si>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</si>
  <si>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</si>
  <si>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</si>
  <si>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</si>
  <si>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Советская ул. д.129 </t>
  </si>
  <si>
    <t xml:space="preserve">Степная ул. д.10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</si>
  <si>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</si>
  <si>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</si>
  <si>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</si>
  <si>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</si>
  <si>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</si>
  <si>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</si>
  <si>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</si>
  <si>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</si>
  <si>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</si>
  <si>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</si>
  <si>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</si>
  <si>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</si>
  <si>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</si>
  <si>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</si>
  <si>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1 Мая ул. д.50 </t>
  </si>
  <si>
    <t xml:space="preserve">8 Марта ул. д.34 </t>
  </si>
  <si>
    <t xml:space="preserve">8 Марта ул. д.36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</si>
  <si>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</si>
  <si>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</si>
  <si>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</si>
  <si>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</si>
  <si>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</si>
  <si>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</si>
  <si>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</si>
  <si>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</si>
  <si>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</si>
  <si>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</si>
  <si>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</si>
  <si>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</si>
  <si>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</si>
  <si>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</si>
  <si>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</si>
  <si>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</si>
  <si>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</si>
  <si>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</si>
  <si>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д.14 </t>
  </si>
  <si>
    <t xml:space="preserve">Гоголя ул. д.16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</si>
  <si>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</si>
  <si>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</si>
  <si>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</si>
  <si>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</si>
  <si>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</si>
  <si>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</si>
  <si>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</si>
  <si>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</si>
  <si>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</si>
  <si>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</si>
  <si>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</si>
  <si>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</si>
  <si>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</si>
  <si>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</si>
  <si>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</si>
  <si>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</si>
  <si>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</si>
  <si>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</si>
  <si>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</si>
  <si>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</si>
  <si>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</si>
  <si>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</si>
  <si>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</si>
  <si>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</si>
  <si>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</si>
  <si>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</si>
  <si>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</si>
  <si>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</si>
  <si>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</si>
  <si>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</si>
  <si>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</si>
  <si>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</si>
  <si>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д.18 </t>
  </si>
  <si>
    <t xml:space="preserve">Чкалова ул. д.6 </t>
  </si>
  <si>
    <t xml:space="preserve">Чкалова ул. д.8 </t>
  </si>
  <si>
    <t xml:space="preserve">50 лет Октября ул. д.1 </t>
  </si>
  <si>
    <t xml:space="preserve">Баррикадная ул. д.13 </t>
  </si>
  <si>
    <t xml:space="preserve">Баррикадная ул. д.4 </t>
  </si>
  <si>
    <t xml:space="preserve">Баррикадная ул. д.5 </t>
  </si>
  <si>
    <t xml:space="preserve">Баррикадная ул. д.7 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</si>
  <si>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</si>
  <si>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</si>
  <si>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</si>
  <si>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</si>
  <si>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</si>
  <si>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</si>
  <si>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</si>
  <si>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</si>
  <si>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</si>
  <si>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</si>
  <si>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</si>
  <si>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</si>
  <si>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</si>
  <si>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</si>
  <si>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</si>
  <si>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</si>
  <si>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</si>
  <si>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</si>
  <si>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</si>
  <si>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</si>
  <si>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</si>
  <si>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</si>
  <si>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</si>
  <si>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</si>
  <si>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</si>
  <si>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</si>
  <si>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</si>
  <si>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</si>
  <si>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</si>
  <si>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</si>
  <si>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</si>
  <si>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Матросова ул. д.1Г </t>
  </si>
  <si>
    <t xml:space="preserve">Мира ул. д.37Д </t>
  </si>
  <si>
    <t xml:space="preserve">Мира ул. д.40 </t>
  </si>
  <si>
    <t xml:space="preserve">Мира ул. д.72 </t>
  </si>
  <si>
    <t xml:space="preserve">О.Кошевого ул. д.42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</si>
  <si>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</si>
  <si>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</si>
  <si>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</si>
  <si>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</si>
  <si>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</si>
  <si>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</si>
  <si>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</si>
  <si>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</si>
  <si>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</si>
  <si>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</si>
  <si>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</si>
  <si>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</si>
  <si>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</si>
  <si>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</si>
  <si>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</si>
  <si>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</si>
  <si>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</si>
  <si>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</si>
  <si>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</si>
  <si>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</si>
  <si>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</si>
  <si>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</si>
  <si>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</si>
  <si>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</si>
  <si>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</si>
  <si>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</si>
  <si>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</si>
  <si>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</si>
  <si>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</si>
  <si>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</si>
  <si>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</si>
  <si>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</si>
  <si>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</si>
  <si>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</si>
  <si>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</si>
  <si>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</si>
  <si>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</si>
  <si>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</si>
  <si>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</si>
  <si>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Капитана Сафронова ул. д.19 </t>
  </si>
  <si>
    <t xml:space="preserve">Волжская ул. д.48 </t>
  </si>
  <si>
    <t xml:space="preserve">Ленина ул. д.6А </t>
  </si>
  <si>
    <t xml:space="preserve">Любича ул. д.10 </t>
  </si>
  <si>
    <t xml:space="preserve">Любича ул. д.12 </t>
  </si>
  <si>
    <t xml:space="preserve">Любича ул. д.8 </t>
  </si>
  <si>
    <t xml:space="preserve">Любича ул. д.9 </t>
  </si>
  <si>
    <t xml:space="preserve">Максима Горького ул. д.100 </t>
  </si>
  <si>
    <t xml:space="preserve">Максима Горького ул. д.102 </t>
  </si>
  <si>
    <t xml:space="preserve">Максима Горького ул. д.103 </t>
  </si>
  <si>
    <t xml:space="preserve">Максима Горького ул. д.105 </t>
  </si>
  <si>
    <t xml:space="preserve">Максима Горького ул. д.75 </t>
  </si>
  <si>
    <t xml:space="preserve">Максима Горького ул. д.81 </t>
  </si>
  <si>
    <t xml:space="preserve">Максима Горького ул. д.91 </t>
  </si>
  <si>
    <t xml:space="preserve">Максима Горького ул. д.97 </t>
  </si>
  <si>
    <t xml:space="preserve">Молодежная ул. д.1 </t>
  </si>
  <si>
    <t xml:space="preserve">Молодежная ул. д.11 </t>
  </si>
  <si>
    <t xml:space="preserve">Молодежная ул. д.15 </t>
  </si>
  <si>
    <t xml:space="preserve">Молодежная ул. д.17 </t>
  </si>
  <si>
    <t xml:space="preserve">Молодежная ул. д.4 </t>
  </si>
  <si>
    <t xml:space="preserve">Молодежная ул. д.5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</si>
  <si>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</si>
  <si>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</si>
  <si>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</si>
  <si>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</si>
  <si>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</si>
  <si>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</si>
  <si>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</si>
  <si>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д.11 </t>
  </si>
  <si>
    <t xml:space="preserve">Тулайкова ул. д.6 </t>
  </si>
  <si>
    <t xml:space="preserve">Тулайкова ул. д.9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</si>
  <si>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</si>
  <si>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</si>
  <si>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</si>
  <si>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</si>
  <si>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</si>
  <si>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</si>
  <si>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</si>
  <si>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</si>
  <si>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</si>
  <si>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</si>
  <si>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</si>
  <si>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</si>
  <si>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</si>
  <si>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</si>
  <si>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</si>
  <si>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</si>
  <si>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</si>
  <si>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</si>
  <si>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</si>
  <si>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</si>
  <si>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</si>
  <si>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</si>
  <si>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</si>
  <si>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</si>
  <si>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</si>
  <si>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</si>
  <si>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</si>
  <si>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</si>
  <si>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Волжская ул. д.50 </t>
  </si>
  <si>
    <t xml:space="preserve">Гоголя ул. д.2 </t>
  </si>
  <si>
    <t xml:space="preserve">Гоголя ул. д.3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</si>
  <si>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</si>
  <si>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</si>
  <si>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</si>
  <si>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</si>
  <si>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д.18 </t>
  </si>
  <si>
    <t xml:space="preserve">Набережная ул. д.27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</si>
  <si>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</si>
  <si>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</si>
  <si>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</si>
  <si>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</si>
  <si>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</si>
  <si>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</si>
  <si>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</si>
  <si>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</si>
  <si>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</si>
  <si>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</si>
  <si>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</si>
  <si>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</si>
  <si>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д.64 </t>
  </si>
  <si>
    <t xml:space="preserve">М.Горького ул. д.2 </t>
  </si>
  <si>
    <t xml:space="preserve">Фрунзе ул. д.10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</si>
  <si>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</si>
  <si>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</si>
  <si>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</si>
  <si>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</si>
  <si>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</si>
  <si>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</si>
  <si>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</si>
  <si>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</si>
  <si>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</si>
  <si>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д.4 </t>
  </si>
  <si>
    <t xml:space="preserve">Проспект Ильича ул. д.6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</si>
  <si>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</si>
  <si>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</si>
  <si>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</si>
  <si>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</si>
  <si>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</si>
  <si>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</si>
  <si>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</si>
  <si>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</si>
  <si>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</si>
  <si>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</si>
  <si>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</si>
  <si>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</si>
  <si>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</si>
  <si>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</si>
  <si>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</si>
  <si>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</si>
  <si>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</si>
  <si>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</si>
  <si>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</si>
  <si>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</si>
  <si>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</si>
  <si>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</si>
  <si>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</si>
  <si>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</si>
  <si>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</si>
  <si>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</si>
  <si>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</si>
  <si>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</si>
  <si>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</si>
  <si>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</si>
  <si>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</si>
  <si>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</si>
  <si>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</si>
  <si>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</si>
  <si>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</si>
  <si>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</si>
  <si>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</si>
  <si>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</si>
  <si>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</si>
  <si>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</si>
  <si>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</si>
  <si>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</si>
  <si>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</si>
  <si>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</si>
  <si>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</si>
  <si>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</si>
  <si>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</si>
  <si>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</si>
  <si>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</si>
  <si>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</si>
  <si>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</si>
  <si>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</si>
  <si>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</si>
  <si>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</si>
  <si>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</si>
  <si>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</si>
  <si>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</si>
  <si>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</si>
  <si>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</si>
  <si>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</si>
  <si>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</si>
  <si>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</si>
  <si>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</si>
  <si>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</si>
  <si>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Строителей ул. д.1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</si>
  <si>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</si>
  <si>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</si>
  <si>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</si>
  <si>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</si>
  <si>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</si>
  <si>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</si>
  <si>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</si>
  <si>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</si>
  <si>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</si>
  <si>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</si>
  <si>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</si>
  <si>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</si>
  <si>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д.29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</si>
  <si>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</si>
  <si>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</si>
  <si>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</si>
  <si>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</si>
  <si>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</si>
  <si>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</si>
  <si>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</si>
  <si>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</si>
  <si>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</si>
  <si>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</si>
  <si>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</si>
  <si>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</si>
  <si>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</si>
  <si>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</si>
  <si>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</si>
  <si>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Мелиоративная ул. д.2 </t>
  </si>
  <si>
    <t xml:space="preserve">Мира ул. д.1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</si>
  <si>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</si>
  <si>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</si>
  <si>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</si>
  <si>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</si>
  <si>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</si>
  <si>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</si>
  <si>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</si>
  <si>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</si>
  <si>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</si>
  <si>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Советская ул. д.155 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</si>
  <si>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</si>
  <si>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</si>
  <si>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</si>
  <si>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Волжская ул. д.9 </t>
  </si>
  <si>
    <t xml:space="preserve">Набережная ул. д.12 </t>
  </si>
  <si>
    <t xml:space="preserve">Набережная ул. д.20 </t>
  </si>
  <si>
    <t xml:space="preserve">Набережная ул. д.22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</si>
  <si>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</si>
  <si>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</si>
  <si>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</si>
  <si>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</si>
  <si>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</si>
  <si>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</si>
  <si>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</si>
  <si>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д.19А </t>
  </si>
  <si>
    <t xml:space="preserve">Центральная ул. д.2 </t>
  </si>
  <si>
    <t xml:space="preserve">Центральная ул. д.21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</si>
  <si>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</si>
  <si>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</si>
  <si>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</si>
  <si>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</si>
  <si>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</si>
  <si>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</si>
  <si>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</si>
  <si>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</si>
  <si>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 xml:space="preserve">Центральная ул. д.7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</si>
  <si>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</si>
  <si>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</si>
  <si>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</si>
  <si>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</si>
  <si>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</si>
  <si>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</si>
  <si>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</si>
  <si>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</si>
  <si>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</si>
  <si>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</si>
  <si>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</si>
  <si>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</si>
  <si>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</si>
  <si>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</si>
  <si>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</si>
  <si>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</si>
  <si>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</si>
  <si>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</si>
  <si>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</si>
  <si>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</si>
  <si>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</si>
  <si>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</si>
  <si>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</si>
  <si>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</si>
  <si>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</si>
  <si>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</si>
  <si>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</si>
  <si>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</si>
  <si>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</si>
  <si>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</si>
  <si>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</si>
  <si>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</si>
  <si>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</si>
  <si>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</si>
  <si>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</si>
  <si>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</si>
  <si>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</si>
  <si>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</si>
  <si>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</si>
  <si>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</si>
  <si>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</si>
  <si>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</si>
  <si>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</si>
  <si>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</si>
  <si>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</si>
  <si>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</si>
  <si>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</si>
  <si>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</si>
  <si>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</si>
  <si>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</si>
  <si>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</si>
  <si>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</si>
  <si>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</si>
  <si>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</si>
  <si>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</si>
  <si>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</si>
  <si>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</si>
  <si>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</si>
  <si>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</si>
  <si>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</si>
  <si>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</si>
  <si>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</si>
  <si>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</si>
  <si>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</si>
  <si>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</si>
  <si>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</si>
  <si>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</si>
  <si>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</si>
  <si>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</si>
  <si>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</si>
  <si>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</si>
  <si>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</si>
  <si>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</si>
  <si>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</si>
  <si>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</si>
  <si>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</si>
  <si>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</si>
  <si>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</si>
  <si>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Юность мкн. д.1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</si>
  <si>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</si>
  <si>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</si>
  <si>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</si>
  <si>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д.1А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</si>
  <si>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</si>
  <si>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</si>
  <si>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</si>
  <si>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</si>
  <si>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</si>
  <si>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</si>
  <si>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</si>
  <si>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</si>
  <si>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</si>
  <si>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</si>
  <si>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</si>
  <si>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</si>
  <si>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</si>
  <si>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</si>
  <si>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</si>
  <si>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</si>
  <si>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</si>
  <si>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</si>
  <si>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</si>
  <si>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</si>
  <si>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</si>
  <si>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</si>
  <si>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</si>
  <si>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</si>
  <si>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</si>
  <si>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</si>
  <si>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</si>
  <si>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Юность мкн. д.10 </t>
  </si>
  <si>
    <t xml:space="preserve">Юность мкн. д.2 </t>
  </si>
  <si>
    <t xml:space="preserve">Юность мкн. д.3 </t>
  </si>
  <si>
    <t xml:space="preserve">Юность мкн. д.4 </t>
  </si>
  <si>
    <t xml:space="preserve">Юность мкн. д.5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</si>
  <si>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</si>
  <si>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</si>
  <si>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</si>
  <si>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</si>
  <si>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</si>
  <si>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</si>
  <si>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</si>
  <si>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</si>
  <si>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</si>
  <si>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</si>
  <si>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</si>
  <si>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</si>
  <si>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</si>
  <si>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</si>
  <si>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</si>
  <si>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</si>
  <si>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</si>
  <si>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</si>
  <si>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</si>
  <si>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</si>
  <si>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</si>
  <si>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</si>
  <si>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</si>
  <si>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</si>
  <si>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</si>
  <si>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</si>
  <si>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</si>
  <si>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</si>
  <si>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</si>
  <si>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</si>
  <si>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</si>
  <si>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</si>
  <si>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</si>
  <si>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</si>
  <si>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</si>
  <si>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</si>
  <si>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</si>
  <si>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</si>
  <si>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</si>
  <si>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</si>
  <si>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</si>
  <si>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</si>
  <si>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</si>
  <si>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</si>
  <si>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</si>
  <si>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</si>
  <si>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</si>
  <si>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</si>
  <si>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</si>
  <si>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</si>
  <si>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</si>
  <si>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</si>
  <si>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</si>
  <si>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</si>
  <si>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</si>
  <si>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</si>
  <si>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</si>
  <si>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</si>
  <si>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</si>
  <si>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</si>
  <si>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</si>
  <si>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</si>
  <si>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</si>
  <si>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</si>
  <si>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</si>
  <si>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</si>
  <si>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</si>
  <si>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</si>
  <si>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</si>
  <si>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</si>
  <si>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</si>
  <si>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</si>
  <si>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</si>
  <si>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</si>
  <si>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</si>
  <si>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</si>
  <si>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</si>
  <si>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</si>
  <si>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</si>
  <si>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</si>
  <si>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</si>
  <si>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</si>
  <si>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</si>
  <si>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</si>
  <si>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</si>
  <si>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</si>
  <si>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</si>
  <si>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</si>
  <si>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</si>
  <si>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</si>
  <si>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</si>
  <si>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</si>
  <si>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</si>
  <si>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</si>
  <si>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</si>
  <si>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</si>
  <si>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</si>
  <si>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</si>
  <si>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</si>
  <si>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</si>
  <si>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</si>
  <si>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</si>
  <si>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</si>
  <si>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</si>
  <si>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</si>
  <si>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</si>
  <si>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г. Астрахань, ул. Звездная, д. 3, корп. 2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</si>
  <si>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</si>
  <si>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</si>
  <si>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</si>
  <si>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</si>
  <si>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Астрахань, ул.Яблочкова д.1г</t>
  </si>
  <si>
    <t>г. Знаменск, ул. Ниловского, д. 11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</si>
  <si>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</si>
  <si>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</si>
  <si>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</si>
  <si>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</si>
  <si>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>г. Астрахань, ул. Адмиралтейская, д. 6</t>
  </si>
  <si>
    <t>г. Астрахань, ул. Барсовой,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</si>
  <si>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</si>
  <si>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</si>
  <si>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</si>
  <si>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г. Астрахань, ул. Брестская, д. 3</t>
  </si>
  <si>
    <t>г. Астрахань, ул. Космонавта В. Комарова, д. 172</t>
  </si>
  <si>
    <t>г. Астрахань, ул. Безжонова, д.82/1</t>
  </si>
  <si>
    <t>Астрахань, ул. Бэра д.59/А</t>
  </si>
  <si>
    <t>г. Знаменск, ул. Астраханская, д. 3</t>
  </si>
  <si>
    <t>г. Астрахань, ул.Николая Ветошникова, д. 12, корп. 1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</si>
  <si>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</si>
  <si>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</si>
  <si>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</si>
  <si>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</si>
  <si>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</si>
  <si>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</si>
  <si>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</si>
  <si>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</si>
  <si>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</si>
  <si>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</si>
  <si>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</si>
  <si>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</si>
  <si>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</si>
  <si>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</si>
  <si>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</si>
  <si>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</si>
  <si>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</si>
  <si>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</si>
  <si>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</si>
  <si>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</si>
  <si>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</si>
  <si>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</si>
  <si>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г. Астрахань, ул. Боевая, д. 75, корп.2</t>
  </si>
  <si>
    <t>г. Астрахань, ул. Звездная, д. 3, корп. 3</t>
  </si>
  <si>
    <t>г. Астрахань, ул. Коммунистическая, д. 56</t>
  </si>
  <si>
    <t>г. Астрахань, ул. Медиков, д. 3/3</t>
  </si>
  <si>
    <t>Астрахань, ул. Фунтовское шоссе д. 10</t>
  </si>
  <si>
    <t>г. Знаменск, ул. Ниловского, д. 30А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</si>
  <si>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</si>
  <si>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</si>
  <si>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</si>
  <si>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 Эспланадная/Володарского/Свердлова, д. 27/7/38</t>
  </si>
  <si>
    <t>г. Астрахань, ул. Комсомольская Набережная, д. 12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</si>
  <si>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</si>
  <si>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</si>
  <si>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</si>
  <si>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</si>
  <si>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Астрахань, ул. Савушкина, д. 31</t>
  </si>
  <si>
    <t>г. Камызяк, ул. М. Горького, д. 95</t>
  </si>
  <si>
    <t>г.Ахтубинск, ул. Затонская, д.5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</si>
  <si>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</si>
  <si>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</si>
  <si>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</si>
  <si>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</si>
  <si>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</si>
  <si>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</si>
  <si>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</si>
  <si>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</si>
  <si>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</si>
  <si>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</si>
  <si>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</si>
  <si>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</si>
  <si>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</si>
  <si>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</si>
  <si>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</si>
  <si>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</si>
  <si>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</si>
  <si>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г. Астрахань, ул. Звездная, д. 21</t>
  </si>
  <si>
    <t>п. Евпраксино, мкр. Юность, д. 2</t>
  </si>
  <si>
    <t>Астрахань, Б.Алексеева д.53</t>
  </si>
  <si>
    <t>г. Астрахань, ул. Космонавтов, д. 4, корпус 3</t>
  </si>
  <si>
    <t>г. Астрахань, ул. Татищева/Латышева, д. 22/2</t>
  </si>
  <si>
    <t>г. Астрахань, ул. Каунасская, д. 53</t>
  </si>
  <si>
    <t>г. Астрахань, ул.Красного Знамени, д. 4</t>
  </si>
  <si>
    <t>г. Астрахань, ул. Куликова, д. 38, корп. 2</t>
  </si>
  <si>
    <t>г. Астрахань, ул. Боевая, д. 76</t>
  </si>
  <si>
    <t>г. Астрахань, ул. Ахшарумова, д. 4</t>
  </si>
  <si>
    <t>г. Астрахань, ул. Космонавта В. Комарова, д. 134</t>
  </si>
  <si>
    <t>г. Астрахань, ул. Московская, д. 123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</si>
  <si>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</si>
  <si>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</si>
  <si>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</si>
  <si>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г. Знаменск, ул. Маршала Жукова, д. 3</t>
  </si>
  <si>
    <t>г. Знаменск, ул. Волгоградская, д.14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</si>
  <si>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</si>
  <si>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</si>
  <si>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</si>
  <si>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</si>
  <si>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</si>
  <si>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</si>
  <si>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</si>
  <si>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</si>
  <si>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</si>
  <si>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</si>
  <si>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г. Астрахань, ул. Бэра, д. 59</t>
  </si>
  <si>
    <t>г. Астрахань, ул. Южная, д. 23, корп. 1</t>
  </si>
  <si>
    <t>г. Астрахань, ул. Набережная Казачьего Ерика, д. 153</t>
  </si>
  <si>
    <t>г. Астрахань, ул. Зеленая, д 72А</t>
  </si>
  <si>
    <t>Астрахань, В.Барсовой 13 корп. 1</t>
  </si>
  <si>
    <t>Камызяк, ул. М.Горького д.98</t>
  </si>
  <si>
    <t>Астрахань, ул. Звездная д. 31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</si>
  <si>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</si>
  <si>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</si>
  <si>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</si>
  <si>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</si>
  <si>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</si>
  <si>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>г. Астрахань, ул. Боевая, д. 75, корп. 1</t>
  </si>
  <si>
    <t>г. Астрахань, ул. Адмирала Нахимова, д. 119</t>
  </si>
  <si>
    <t>г. Астрахань, ул. Бэра, д. 55</t>
  </si>
  <si>
    <t>г. Астрахань, ул. Профсоюзная, д. 8, корп. 4</t>
  </si>
  <si>
    <t>г. Астрахань, ул. Космонавта В. Комарова, д. 170</t>
  </si>
  <si>
    <t>Астрахань, ул. Минусинская д.14/2</t>
  </si>
  <si>
    <t>Астрахань, ул. Луконина д. 9, кор.1</t>
  </si>
  <si>
    <t>Астрахань, ул. Красная Набережная д. 54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</si>
  <si>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</si>
  <si>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</si>
  <si>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</si>
  <si>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</si>
  <si>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г. Астрахань, ул. М. Горького, д. 57</t>
  </si>
  <si>
    <t>г. Астрахань, ул. Николая Ветошникова, д. 58</t>
  </si>
  <si>
    <t>г. Астрахань, ул. Зеленая, д. 70</t>
  </si>
  <si>
    <t>г. Астрахань, ул. Боевая, д. 72А,корп.2</t>
  </si>
  <si>
    <t>г. Астрахань, ул. Набережная Казачьего Ерика, д. 149</t>
  </si>
  <si>
    <t>Астрахань, ул. Куликова д.46/1</t>
  </si>
  <si>
    <t>Астрахань, Южная д. 23</t>
  </si>
  <si>
    <t>Астраханская обл. п. Лиман ул. Космонавтов д. 58</t>
  </si>
  <si>
    <t>Астрахань, ул. Луконина д. 12, кор.1</t>
  </si>
  <si>
    <t>Астрахань, ул. С. Перовской д. 6, кор 1</t>
  </si>
  <si>
    <t>Камызяк, ул. Горького д. 89</t>
  </si>
  <si>
    <t>Астрахань, ул. Бабаевского д.33</t>
  </si>
  <si>
    <t>Астрахань, ул. С. Перовской д.107</t>
  </si>
  <si>
    <t>Камызяк, ул. М. Горького д. 85</t>
  </si>
  <si>
    <t>Астрахань, Тургенева д. 8 Б</t>
  </si>
  <si>
    <t>Астрахань, Чехова д.3</t>
  </si>
  <si>
    <t>Астрахань, ул. Латышева д. 6</t>
  </si>
  <si>
    <t>Астрахань, ул. Звездная д. 3</t>
  </si>
  <si>
    <t>Астрахань, пр. Воробьева д. 12, кор. 2</t>
  </si>
  <si>
    <t>Астраханская обл. Приволжский р-н, с. Началово ул. Фаломеева д. 2 А</t>
  </si>
  <si>
    <t>Астрахань, ул. Румынская д. 16</t>
  </si>
  <si>
    <t>Астрахань, ул. Челябинская д. 24</t>
  </si>
  <si>
    <t>Астрахань, пл. Карла Маркса д. 3, кор. 1</t>
  </si>
  <si>
    <t>г.Астрахань, Комсомольская Набережная, 18</t>
  </si>
  <si>
    <t>г.Астрахань, Жилая, 9, кор. 4</t>
  </si>
  <si>
    <t>Астрахань ул. Красноармейская д. 17</t>
  </si>
  <si>
    <t>Астрахань, ул. Тренева д. 13</t>
  </si>
  <si>
    <t>Астрахань, ул. Татищева кор. 20</t>
  </si>
  <si>
    <t>Астрахань, пр. Воробьева д. 7</t>
  </si>
  <si>
    <t>Астрахань, ул. Татищева кор. 13</t>
  </si>
  <si>
    <t>Астрахань, ул. Савушкина д. 19, кор. 1</t>
  </si>
  <si>
    <t>Астрахань, ул. Дзержинского д. 56 А</t>
  </si>
  <si>
    <t>г.Астрахань, Чкалова д. 80, кор. 1</t>
  </si>
  <si>
    <t>г.Астрахань, пл. Покровская, 5</t>
  </si>
  <si>
    <t>Астрахань ул. Нариманова д. 1А</t>
  </si>
  <si>
    <t>Астрахань, ул. Коммунистическая д. 28</t>
  </si>
  <si>
    <t>г.Ахтубинск, Финогенова, 11</t>
  </si>
  <si>
    <t>Астрахань, ул. Ляхова д. 8А</t>
  </si>
  <si>
    <t>Астрахань, ул. Косиора д. 16, кор. 1</t>
  </si>
  <si>
    <t>г.Астрахань, Ботвина, 8</t>
  </si>
  <si>
    <t>Астрахань ул. Нариманова д. 2А</t>
  </si>
  <si>
    <t>г.Астрахань, С. Перовской, 107 А</t>
  </si>
  <si>
    <t>Астрахань, ул. Дзержинского д. 54 А</t>
  </si>
  <si>
    <t>Ахтубинский район, г. Ахтубинск</t>
  </si>
  <si>
    <t>Ахтубинский район, п. Верхний Баскунчак</t>
  </si>
  <si>
    <t>Ахтубинский район, рп. Нижний Баскунчак</t>
  </si>
  <si>
    <t>Ахтубинский район, с. Золотуха</t>
  </si>
  <si>
    <t>Ахтубинский район, с. Успенка</t>
  </si>
  <si>
    <t>Володарский район, п. Володарский</t>
  </si>
  <si>
    <t>Володарский район, пос. Козлово</t>
  </si>
  <si>
    <t>Володарский район, с. Винный</t>
  </si>
  <si>
    <t>Володарский район, с. Зеленга</t>
  </si>
  <si>
    <t>Володарский район, с. Марфино</t>
  </si>
  <si>
    <t>Володарский район, с. Сизый Бугор</t>
  </si>
  <si>
    <t>Володарский район, с. Тишково</t>
  </si>
  <si>
    <t>Володарский район, с. Тумак</t>
  </si>
  <si>
    <t>Енотаевский район, п. Волжский</t>
  </si>
  <si>
    <t>Енотаевский район, с. Восток</t>
  </si>
  <si>
    <t>Енотаевский район, с. Енотаевка</t>
  </si>
  <si>
    <t>Енотаевский район, с. Никольское</t>
  </si>
  <si>
    <t>Икрянинский район, п. Троицкий</t>
  </si>
  <si>
    <t>Икрянинский район, рп. Ильинка</t>
  </si>
  <si>
    <t>Икрянинский район, рп. Красные Баррикады</t>
  </si>
  <si>
    <t>Икрянинский район, с. Бахтемир</t>
  </si>
  <si>
    <t>Икрянинский район, с. Восточное</t>
  </si>
  <si>
    <t>Икрянинский район, с. Житное</t>
  </si>
  <si>
    <t>Икрянинский район, с. Икряное</t>
  </si>
  <si>
    <t>Икрянинский район, с. Мумра</t>
  </si>
  <si>
    <t>Икрянинский район, с. Озерное</t>
  </si>
  <si>
    <t>Икрянинский район, с. Оранжереи</t>
  </si>
  <si>
    <t>Икрянинский район, с. Чулпан</t>
  </si>
  <si>
    <t>Икрянинский район, с.Трудфронт</t>
  </si>
  <si>
    <t>Камызякский район, г. Камызяк</t>
  </si>
  <si>
    <t>Камызякский район, п. Азовский</t>
  </si>
  <si>
    <t>Камызякский район, п. Каспий</t>
  </si>
  <si>
    <t>Камызякский район, пгт. Волго-Каспийский</t>
  </si>
  <si>
    <t>Камызякский район, пгт. Кировский</t>
  </si>
  <si>
    <t>Камызякский район, с. Каралат</t>
  </si>
  <si>
    <t>Камызякский район, с. Образцово-Травино</t>
  </si>
  <si>
    <t>Камызякский район, с. Тузуклей</t>
  </si>
  <si>
    <t>Камызякский район, с. Чаган</t>
  </si>
  <si>
    <t>Красноярский район, п. Верхний Бузан</t>
  </si>
  <si>
    <t>Красноярский район, с. Красный Яр</t>
  </si>
  <si>
    <t>Лиманский район, рп. Лиман</t>
  </si>
  <si>
    <t>Лиманский район, с. Зензели</t>
  </si>
  <si>
    <t>Лиманский район, с. Караванное</t>
  </si>
  <si>
    <t>Лиманский район, с. Лесное</t>
  </si>
  <si>
    <t>Лиманский район, с. Яндыки</t>
  </si>
  <si>
    <t>Наримановский район, г. Нариманов</t>
  </si>
  <si>
    <t>Наримановский район, п. Буруны</t>
  </si>
  <si>
    <t>Наримановский район, п. Прикаспийский</t>
  </si>
  <si>
    <t>Наримановский район, п. Рычанский</t>
  </si>
  <si>
    <t>Наримановский район, п. Тинаки 2</t>
  </si>
  <si>
    <t>Наримановский район, п. Трусово</t>
  </si>
  <si>
    <t>Наримановский район, с. Волжское</t>
  </si>
  <si>
    <t>Наримановский район, с. Николаевка</t>
  </si>
  <si>
    <t>Наримановский район, с. Солянка</t>
  </si>
  <si>
    <t>Приволжский район, п. Ассадулаево</t>
  </si>
  <si>
    <t>Приволжский район, п. Кирпичный</t>
  </si>
  <si>
    <t>Приволжский район, п. Начало</t>
  </si>
  <si>
    <t>Приволжский район, п. Новоначаловский</t>
  </si>
  <si>
    <t>Приволжский район, п. Пойменный</t>
  </si>
  <si>
    <t>Приволжский район, п. Садовый</t>
  </si>
  <si>
    <t>Приволжский район, п. Стеклозавода</t>
  </si>
  <si>
    <t>Приволжский район, с. Бирюковка</t>
  </si>
  <si>
    <t>Приволжский район, с. Евпраксино</t>
  </si>
  <si>
    <t>Приволжский район, с. Карагали</t>
  </si>
  <si>
    <t>Приволжский район, с. Началово</t>
  </si>
  <si>
    <t>Приволжский район, с. Осыпной Бугор</t>
  </si>
  <si>
    <t>Приволжский район, с. Растопуловка</t>
  </si>
  <si>
    <t>Приволжский район, с. Яксатово</t>
  </si>
  <si>
    <t>Харабалинский район, г. Харабали</t>
  </si>
  <si>
    <t>Харабалинский район, с. Тамбовка</t>
  </si>
  <si>
    <t>Черноярский район, с. Ушаковка</t>
  </si>
  <si>
    <t>Черноярский район, с. Чёрный Яр</t>
  </si>
  <si>
    <t xml:space="preserve">Белгородская ул. д.9 - корп. 1 </t>
  </si>
  <si>
    <t xml:space="preserve">Минусинская ул. д.14 - корп. 3 </t>
  </si>
  <si>
    <t xml:space="preserve">Тихий пер. д.2/31 </t>
  </si>
  <si>
    <t xml:space="preserve">Богдана Хмельницкого ул. д.42/56 </t>
  </si>
  <si>
    <t xml:space="preserve">Бабаевского ул. д.1 - корп. 1 </t>
  </si>
  <si>
    <t xml:space="preserve">Бульварная ул. д.1 - корп. 1 </t>
  </si>
  <si>
    <t xml:space="preserve">Алексеева ул. д.1 </t>
  </si>
  <si>
    <t xml:space="preserve">Грановский пер. д.59 - корп. 1 </t>
  </si>
  <si>
    <t xml:space="preserve">Астраханская ул. д.6А </t>
  </si>
  <si>
    <t xml:space="preserve">Гагарина ул. д.9 </t>
  </si>
  <si>
    <t xml:space="preserve">Мира ул. д.4 </t>
  </si>
  <si>
    <t xml:space="preserve">свх Ракетный ул. д.59 </t>
  </si>
  <si>
    <t xml:space="preserve">Волгоградская ул. д.69 </t>
  </si>
  <si>
    <t xml:space="preserve">Школьная ул. д.40В </t>
  </si>
  <si>
    <t xml:space="preserve">Максима Горького ул. д.107 </t>
  </si>
  <si>
    <t xml:space="preserve">Тулайкова ул. д.3 </t>
  </si>
  <si>
    <t xml:space="preserve">Тулайкова ул. д.5 </t>
  </si>
  <si>
    <t xml:space="preserve">Тулайкова ул. д.7 </t>
  </si>
  <si>
    <t xml:space="preserve">Южная ул. д.1 </t>
  </si>
  <si>
    <t xml:space="preserve">Аэродромная ул. д.10 </t>
  </si>
  <si>
    <t>г.Астрахань, ул. Куликова, 73</t>
  </si>
  <si>
    <t>г.Астрахань, проспект Бумажников, 18</t>
  </si>
  <si>
    <t>г.Нариманов,ул. Астраханская, 3</t>
  </si>
  <si>
    <t>Ремонт внутридомовых инженерных систем водоснабжения (ХВС)</t>
  </si>
  <si>
    <t xml:space="preserve">свх Знаменский ул. д.45 </t>
  </si>
  <si>
    <t xml:space="preserve">Мира ул. д.44 </t>
  </si>
  <si>
    <t>г.Астрахань, Ботвина, 12 Б</t>
  </si>
  <si>
    <t>г.Астрахань, Баумана, 13, кор. 3</t>
  </si>
  <si>
    <t>г.Астрахань, Сен-Симона, 33</t>
  </si>
  <si>
    <t>г.Астрахань, Бульварная, 7, кор. 1</t>
  </si>
  <si>
    <t>г.Астрахань, Мейера, 6</t>
  </si>
  <si>
    <t>г.Астрахань, Жилая, 9, кор. 3</t>
  </si>
  <si>
    <t>г.Астрахань, ул. Рылеева, 32 литер А</t>
  </si>
  <si>
    <t>г.Астрахань, пр. Н.Островского, 12</t>
  </si>
  <si>
    <t>г.Астрахань, ул. В.Барсовой, 12</t>
  </si>
  <si>
    <t>г.Астрахань, ул. Красноармейская, 27</t>
  </si>
  <si>
    <t>г.Астрахань, ул. Н.Островского, 142б</t>
  </si>
  <si>
    <t>г.Астрахань, ул. Н.Островского, 74</t>
  </si>
  <si>
    <t>г.Астрахань, ул. Наб.Казачьего ерика, 147</t>
  </si>
  <si>
    <t xml:space="preserve">Адмирала Нахимова ул. д.50 </t>
  </si>
  <si>
    <t xml:space="preserve">Александрова ул. д.9 </t>
  </si>
  <si>
    <t xml:space="preserve">Ахшарумова ул. д.58 </t>
  </si>
  <si>
    <t xml:space="preserve">Белгородская ул. д.1 - корп. 2 </t>
  </si>
  <si>
    <t xml:space="preserve">Березовский пер. д.17 </t>
  </si>
  <si>
    <t xml:space="preserve">Богдана Хмельницкого ул. д.10 </t>
  </si>
  <si>
    <t>Богдана Хмельницкого ул. д.11</t>
  </si>
  <si>
    <t xml:space="preserve">Богдана Хмельницкого ул. д.22 </t>
  </si>
  <si>
    <t>Богдана Хмельницкого ул. д.4</t>
  </si>
  <si>
    <t xml:space="preserve">Боевая ул. д.36 </t>
  </si>
  <si>
    <t xml:space="preserve">Бумажников пр-кт д.20А </t>
  </si>
  <si>
    <t xml:space="preserve">Власова ул. д.6 </t>
  </si>
  <si>
    <t xml:space="preserve">Володарского ул. д.4 - корп. 32 </t>
  </si>
  <si>
    <t>Депутатская ул. д.8</t>
  </si>
  <si>
    <t xml:space="preserve">Заводская пл д.97 </t>
  </si>
  <si>
    <t xml:space="preserve">Красная Набережная ул. д.15 </t>
  </si>
  <si>
    <t xml:space="preserve">Куликова ул. д.66 - корп. 2 </t>
  </si>
  <si>
    <t xml:space="preserve">Михаила Аладьина ул. д.15 </t>
  </si>
  <si>
    <t xml:space="preserve">Московская ул. д.54 </t>
  </si>
  <si>
    <t xml:space="preserve">Набережная 1-го Мая ул. д.91 </t>
  </si>
  <si>
    <t>Немова ул. д.32 литерА</t>
  </si>
  <si>
    <t xml:space="preserve">Николая Островского ул. д.134 </t>
  </si>
  <si>
    <t xml:space="preserve">Николая Островского ул. д.154 - корп. 3 </t>
  </si>
  <si>
    <t>Новороссийская ул. д.6</t>
  </si>
  <si>
    <t xml:space="preserve">Софьи Перовской ул. д.103/26 </t>
  </si>
  <si>
    <t xml:space="preserve">Щекина пер. д.10 </t>
  </si>
  <si>
    <t xml:space="preserve">Энергетическая ул. д.13 - корп. 3 </t>
  </si>
  <si>
    <t xml:space="preserve">Комсомольская д. 16  </t>
  </si>
  <si>
    <t xml:space="preserve">Янгеля д. 1 а </t>
  </si>
  <si>
    <t>Гагарина ул. д.1</t>
  </si>
  <si>
    <t xml:space="preserve">Величко д. 10  </t>
  </si>
  <si>
    <t xml:space="preserve">Величко д. 24  </t>
  </si>
  <si>
    <t xml:space="preserve">Жуковского д. 10 </t>
  </si>
  <si>
    <t xml:space="preserve">Жуковского д. 11  </t>
  </si>
  <si>
    <t xml:space="preserve">Жуковского д. 12 </t>
  </si>
  <si>
    <t xml:space="preserve">Жуковского д. 15 </t>
  </si>
  <si>
    <t xml:space="preserve"> Жуковского д. 20 </t>
  </si>
  <si>
    <t xml:space="preserve">Сталинградская д. 9  </t>
  </si>
  <si>
    <t xml:space="preserve">Циолковского д. 6  </t>
  </si>
  <si>
    <t xml:space="preserve">Циолковского д. 8  </t>
  </si>
  <si>
    <t xml:space="preserve">Черно-Иванова д. 3 </t>
  </si>
  <si>
    <t xml:space="preserve">Черно-Иванова д. 5 </t>
  </si>
  <si>
    <t xml:space="preserve">Чкалова д. 18 </t>
  </si>
  <si>
    <t xml:space="preserve">Жуковского д. 4  </t>
  </si>
  <si>
    <t>Гагарина ул. д.18</t>
  </si>
  <si>
    <t xml:space="preserve">Почтовая ул. д.16 </t>
  </si>
  <si>
    <t xml:space="preserve">Донская ул. д.12 </t>
  </si>
  <si>
    <t xml:space="preserve">Московская ул. д.49 </t>
  </si>
  <si>
    <t>Мира ул. д.1</t>
  </si>
  <si>
    <t xml:space="preserve">О.Кошевого ул. д.44 </t>
  </si>
  <si>
    <t xml:space="preserve">Гагарина ул. д.40 </t>
  </si>
  <si>
    <t xml:space="preserve">Максима Горького ул. д.99 </t>
  </si>
  <si>
    <t xml:space="preserve">Юбилейный ул. д.4 </t>
  </si>
  <si>
    <t xml:space="preserve">Проспект Ильича ул. д.3 </t>
  </si>
  <si>
    <t xml:space="preserve">Калинина ул. д.30 </t>
  </si>
  <si>
    <t xml:space="preserve">Ленинская ул. д.43 </t>
  </si>
  <si>
    <t>г. Знаменск, ул. Маршала Жукова, д. 12</t>
  </si>
  <si>
    <t>г. Знаменск, ул. Ленина, д. 3</t>
  </si>
  <si>
    <t>г. Астрахань, ул. Звездная, д. 1/33</t>
  </si>
  <si>
    <t xml:space="preserve"> г. Астрахань, ул. Ангарская, д. 14</t>
  </si>
  <si>
    <t>г. Астрахань, ул. Дзержинского, дом 48</t>
  </si>
  <si>
    <t>с. Бирючья Коса, ул. Ленина, д. 45</t>
  </si>
  <si>
    <t>с. Лесное, ул. Зеленая, д. 24</t>
  </si>
  <si>
    <t>с. Лесное, ул. Мира, д. 7</t>
  </si>
  <si>
    <t>г. Астрахань, ул.М. Аладьина/ул. Эспланадная, д. 4/49</t>
  </si>
  <si>
    <t>г. Знаменск, ул. Янгеля, д. 6Б</t>
  </si>
  <si>
    <t>г. Знаменск, Проспект 9 Мая, д. 16Б</t>
  </si>
  <si>
    <t>г. Знаменск, Проспект 9 Мая, д. 16А</t>
  </si>
  <si>
    <t>г. Знаменск, Проспект 9 Мая, д. 11</t>
  </si>
  <si>
    <t>г. Знаменск, ул. Черняховского, д. 2</t>
  </si>
  <si>
    <t>с. Бирючья Коса, ул. Ленина, д. 35</t>
  </si>
  <si>
    <t>с. Евпраксино, ул. Ленина, д. 39</t>
  </si>
  <si>
    <t>с. Евпраксино, ул. Ленина, д. 41</t>
  </si>
  <si>
    <t>с. Евпраксино, ул. Ленина, д. 43</t>
  </si>
  <si>
    <t>г. Астрахань, ул. Боевая, д.63</t>
  </si>
  <si>
    <t>с. Евпраксино, ул. Ленина, д. 37</t>
  </si>
  <si>
    <t>с. Бирюковка, ул. Молодежная, д. 10</t>
  </si>
  <si>
    <t>с. Евпраксино, ул. Ленина, д. 35</t>
  </si>
  <si>
    <t>с. Евпраксино, мкр. Юность, д. 3</t>
  </si>
  <si>
    <t>с. Евпраксино, мкр. Юность, д. 4</t>
  </si>
  <si>
    <t>с. Евпраксино, мкр. Юность, д. 5</t>
  </si>
  <si>
    <t>с. Евпраксино,мкр. Юность, д. 6б</t>
  </si>
  <si>
    <t>с. Бирюковка, ул. Молодежная, д. 12</t>
  </si>
  <si>
    <t>с. Бирюковка, ул. Молодежная, д. 14</t>
  </si>
  <si>
    <t>с. Бирюковка, ул. Молодежная, д. 16</t>
  </si>
  <si>
    <t>Знаменск, ул. Ленина, д. 16</t>
  </si>
  <si>
    <t>Астрахань, ул.М. Луконина, д. 12, корп. 3</t>
  </si>
  <si>
    <t>Астрахань, ул. Победы, д. 54</t>
  </si>
  <si>
    <t>Астрахань, пер. Ленинградский, д. 68, корп.1</t>
  </si>
  <si>
    <t>Астрахань, ул. Яблочкова, д. 27</t>
  </si>
  <si>
    <t>Астрахань, ул. Шаумяна, д. 15</t>
  </si>
  <si>
    <t>Знаменск, ул. Ленина, д. 32</t>
  </si>
  <si>
    <t>Астрахань, ул. Набережная Приволжского затона, д. 16</t>
  </si>
  <si>
    <t>Знаменск, ул. Островского, д. 8</t>
  </si>
  <si>
    <t>Астрахань, пр. Воробьева, д. 12, корп.1</t>
  </si>
  <si>
    <t>Астрахань, ул. Кубанская, д 33, корп. 1</t>
  </si>
  <si>
    <t>Астрахань, ул. 11 Красной Армии, д. 8</t>
  </si>
  <si>
    <t>Астрахань ул.С.Перовской д. 99 корп.1</t>
  </si>
  <si>
    <t>Астарахань ул.Каунасская д 49 корп.1 литер А2</t>
  </si>
  <si>
    <t>Астрахань, ул. Краснопитерская, д. 127</t>
  </si>
  <si>
    <t>Астрахань ул. К.Краснова 10</t>
  </si>
  <si>
    <t>Астрахань, ул. К.Краснова, д. 12</t>
  </si>
  <si>
    <t>г. Астрахань, Сун Ят Сена 66</t>
  </si>
  <si>
    <t>Астрахань, Нариманова 2В</t>
  </si>
  <si>
    <t>Камызяк М. Горького 77</t>
  </si>
  <si>
    <t>Камызяк, М. Горького 69</t>
  </si>
  <si>
    <t>Астрахань, ул.Нариманова д.2Г</t>
  </si>
  <si>
    <t>Астраханская обл. Икрянинский р-н, п. Ильинка ул. Молодежная д. 42</t>
  </si>
  <si>
    <t>Астраханская обл. Лиманский р-н, с. Яндыки, ул. Набережная д. 157</t>
  </si>
  <si>
    <t>Астрахань, ул. Волгоградская д. 85 В</t>
  </si>
  <si>
    <t>Астраханская обл. Лиманский р-н, с. Яндыки, ул. Набережная д. 155</t>
  </si>
  <si>
    <t>Астрахань, ул. Б.Алексеева д.43 корп.1</t>
  </si>
  <si>
    <t>Астрахань, ул. Татищева кор. 31</t>
  </si>
  <si>
    <t>Астрахань, ул. Н. Островского д. 4</t>
  </si>
  <si>
    <t>Астрахань, пр. Воробьева д. 14</t>
  </si>
  <si>
    <t>Астрахань, ул. Савушкина д. 33, кор. 1</t>
  </si>
  <si>
    <t>Астрахань, ул. Савушкина д. 15</t>
  </si>
  <si>
    <t>Астрахань, ул. Б. Алексеева д. 45</t>
  </si>
  <si>
    <t>Астрахань, ул. Б. Алексеева д. 43</t>
  </si>
  <si>
    <t>Астраханская обл. Камызякский р-н, с. Каралат, ул. Ленина д. 59</t>
  </si>
  <si>
    <t>Астрахань, ул. Бахтемирская д. 7</t>
  </si>
  <si>
    <t>Астрахань, ул. Баумана д. 11</t>
  </si>
  <si>
    <t>Астрахань, ул. 1-я Котельная д.4 А</t>
  </si>
  <si>
    <t>Астрахань, ул. Луконина д. 9</t>
  </si>
  <si>
    <t>Астрахань, ул. Сен-Симона д. 33, кор. 1</t>
  </si>
  <si>
    <t>Астрахань, ул. Дзержинского д. 56 Б</t>
  </si>
  <si>
    <t>Астрахань, ул. Савушкина д. 29</t>
  </si>
  <si>
    <t>г.Астрахань, 28 Армии, 14 корп. 2</t>
  </si>
  <si>
    <t>Астрахань, ул. Кооперативная д. 45</t>
  </si>
  <si>
    <t>Астраханская обл. Икрянинский р-н, п. Ильинка, ул. Гоголя д. 3</t>
  </si>
  <si>
    <t>г.Астрахань, 28 Армии, 14 корп. 1</t>
  </si>
  <si>
    <t>г. Знаменск, Проспект 9 Мая, д.2 А</t>
  </si>
  <si>
    <t>г.Астрахань, Курская, 74</t>
  </si>
  <si>
    <t>г.Астрахань, Адмирала Нахимова, 265</t>
  </si>
  <si>
    <t>г.Астрахань, пл. Вокзальная, 5 А</t>
  </si>
  <si>
    <t>г.Астрахань, Звездная, 5</t>
  </si>
  <si>
    <t>г.Астрахань, Савушкина, 17, кор. 2</t>
  </si>
  <si>
    <t>г.Астрахань, Яблочкова, 25</t>
  </si>
  <si>
    <t>г.Астрахань, Кирова, 44</t>
  </si>
  <si>
    <t>г.Астрахань, Савушкина, 48</t>
  </si>
  <si>
    <t>г.Астрахань, Адмирала Нахимова, 52, кор. 1</t>
  </si>
  <si>
    <t>г.Астрахань, Профсоюзная, 8, кор. 1</t>
  </si>
  <si>
    <t>г.Астрахань, Курская, 80</t>
  </si>
  <si>
    <t>г.Астрахань, Маркина, 104</t>
  </si>
  <si>
    <t>г.Астрахань, Рождественского, 11</t>
  </si>
  <si>
    <t>г.Астрахань, Бульварная, 2</t>
  </si>
  <si>
    <t>г.Астрахань, Джона Рида, 1А</t>
  </si>
  <si>
    <t>г.Астрахань, Кубанская, 31</t>
  </si>
  <si>
    <t>г.Астрахань, пл. Карла Маркса, 7</t>
  </si>
  <si>
    <t>г.Астрахань, Бульвар Победы, 8, кор. 2</t>
  </si>
  <si>
    <t>г.Астрахань, Рождественского, 9, кор. 2</t>
  </si>
  <si>
    <t>г.Астрахань, Жилая, 9, кор. 1</t>
  </si>
  <si>
    <t>г.Астрахань, Аксакова, 12</t>
  </si>
  <si>
    <t>г.Астрахань, Красная Набережная, 231, кор. 2</t>
  </si>
  <si>
    <t>г.Астрахань, Энергетическая, 7, кор. 2</t>
  </si>
  <si>
    <t>г.Астрахань, Куликова, 66, кор. 1</t>
  </si>
  <si>
    <t>г.Астрахань, Бабушкина/Мейера/Шаумяна, д. 44/5/71 литер А</t>
  </si>
  <si>
    <t>г. Астрахань, Тютчева, д.2</t>
  </si>
  <si>
    <t>г. Астрахань, С. Перовской, д.107 Б</t>
  </si>
  <si>
    <t>г. Астрахань, Звездная, д.5 корп.4</t>
  </si>
  <si>
    <t>г. Астрахань, Космонавтов, д.2</t>
  </si>
  <si>
    <t>г. Астрахань, Куликова, д.50</t>
  </si>
  <si>
    <t>г. Астрахань, ул. Н. Островского д.68</t>
  </si>
  <si>
    <t>г. Астрахань, ул. Звездная д.61 корп.1</t>
  </si>
  <si>
    <t>г. Астрахань, ул. Н. Островского д.55</t>
  </si>
  <si>
    <t>г. Астрахань, ул. Украинская д.13</t>
  </si>
  <si>
    <t>г. Астрахань, ул. Адм. Нахимова д.115</t>
  </si>
  <si>
    <t>г. Астрахань, ул. Б. Хмельницкого д.34</t>
  </si>
  <si>
    <t>г. Астрахань, ул. Ветошникова д.64/1</t>
  </si>
  <si>
    <t>г. Астрахань, ул. Космонавтов д.8</t>
  </si>
  <si>
    <t>г. Астрахань, ул. М. Луконина д.4</t>
  </si>
  <si>
    <t>г. Астрахань, ул. Куликова д.11</t>
  </si>
  <si>
    <t>г. Астрахань, ул. Кубанская д.72</t>
  </si>
  <si>
    <t>г. Астрахань, ул. Космонавтов д.6 корп.1</t>
  </si>
  <si>
    <t>г. Астрахань, ул. Космонавтов д.4</t>
  </si>
  <si>
    <t>г. Астрахань, ул. Б. Хмельницкого д.53</t>
  </si>
  <si>
    <t xml:space="preserve">г. Астрахань, ул. Б. Хмельницкого д.45 </t>
  </si>
  <si>
    <t>г. Астрахань, пл. Шаумяна д.5</t>
  </si>
  <si>
    <t>г. Астрахань, ул. Н. Островского д.160 корп.3</t>
  </si>
  <si>
    <t>г. Астрахань, ул. Н. Островского д.4 корп.1</t>
  </si>
  <si>
    <t>г. Астрахань, ул. Рождественского д.7</t>
  </si>
  <si>
    <t>г. Астрахань, ул. Куликова д.13 корп.3</t>
  </si>
  <si>
    <t>г. Астрахань, ул. Кубанская д.17 корп.1</t>
  </si>
  <si>
    <t>г. Астрахань, пер. Ленинградский д.66</t>
  </si>
  <si>
    <t>г. Астрахань, ул. Парковая д.10</t>
  </si>
  <si>
    <t>г. Астрахань, ул. В. Барсовой д.13 корп.2</t>
  </si>
  <si>
    <t>г. Астрахань, ул. 2-я Зеленгинская д.3 корп.1</t>
  </si>
  <si>
    <t>г. Астрахань, пл. Ленина д.4</t>
  </si>
  <si>
    <t>г. Астрахань, ул. Н. Островского д.67</t>
  </si>
  <si>
    <t>г. Астрахань, ул. Куликова д.56 корп.1</t>
  </si>
  <si>
    <t>г. Астрахань, ул. Боевая д.78</t>
  </si>
  <si>
    <t>г. Астрахань, ул. Боевая д.65</t>
  </si>
  <si>
    <t>г. Астрахань, ул. Краснодарская  д.47 корп.1</t>
  </si>
  <si>
    <t>г. Астрахань, ул. Комс. Набережная д.15</t>
  </si>
  <si>
    <t>г. Астрахань, ул. Савушкина д.28</t>
  </si>
  <si>
    <t>г. Астрахань, ул.Савушкина д.22</t>
  </si>
  <si>
    <t>г. Астрахань, ул. Джона Рида д.29</t>
  </si>
  <si>
    <t>г. Астрахань, ул. Космонавтов д.12 корп.1</t>
  </si>
  <si>
    <t>г. Астрахань, ул. Красноармейская д.25 А</t>
  </si>
  <si>
    <t>г. Астрахань, ул. Куликова д.15</t>
  </si>
  <si>
    <t>г. Астрахань, ул. Боевая/Ахшарумова д.45/8</t>
  </si>
  <si>
    <t>г. Астрахань, ул. Звездная д.13</t>
  </si>
  <si>
    <t>г. Астрахань, ул. Космонавтов д.6</t>
  </si>
  <si>
    <t>г. Астрахань, ул. Космонавтов д.12</t>
  </si>
  <si>
    <t>г. Астрахань, ул. Косм. Комарова д.144 А</t>
  </si>
  <si>
    <t>г. Астрахань, ул. Моздокская д.64</t>
  </si>
  <si>
    <t>г. Астрахань, ул. Сун-Ят-Сена д.61 корп.2</t>
  </si>
  <si>
    <t>г. Астрахань, ул.Космонавтов д.1</t>
  </si>
  <si>
    <t>г. Астрахань, ул. Космонавтов д.12 корп.2</t>
  </si>
  <si>
    <t>г. Астрахань, ул. Краснодарская д.45</t>
  </si>
  <si>
    <t>г. Астрахань, ул. Комс. Набережная д.22</t>
  </si>
  <si>
    <t>г. Астрахань, ул. Латышева д.6 А</t>
  </si>
  <si>
    <t>г. Астрахань, ул. Джона Рида д.3</t>
  </si>
  <si>
    <t>г. Астрахань, ул. Космонавтов д.5</t>
  </si>
  <si>
    <t>г. Астрахань, пл. Шаумяна д.2 А</t>
  </si>
  <si>
    <t>г. Астрахань, пл. Шаумяна д.3</t>
  </si>
  <si>
    <t>г. Астрахань, ул. Жилая д.13</t>
  </si>
  <si>
    <t>г. Астрахань, ул. Таганская д.26</t>
  </si>
  <si>
    <t>г. Астрахань, ул. Тренева д.27</t>
  </si>
  <si>
    <t>г. Астрахань, ул. Аксакова д.6/2</t>
  </si>
  <si>
    <t>г. Астрахань, ул. Яблочкова д.15</t>
  </si>
  <si>
    <t>г. Астрахань, ул. Савушкина д.32</t>
  </si>
  <si>
    <t>г. Астрахань, ул. Савушкина д.30</t>
  </si>
  <si>
    <t>г. Астрахань, ул. Жилая д.10 корп.2</t>
  </si>
  <si>
    <t>г. Астрахань, ул. Адмирала Нахимова д.93-А</t>
  </si>
  <si>
    <t>г. Астрахань, ул. Звездная д.19</t>
  </si>
  <si>
    <t>г. Астрахань, ул. Звездная д.17 корп.1</t>
  </si>
  <si>
    <t>г. Астрахань, ул. Звездная д.7</t>
  </si>
  <si>
    <t>г. Астрахань, ул. Б. Хмельницкого д.51</t>
  </si>
  <si>
    <t>г. Астрахань, ул. Б. Алексеева д.61</t>
  </si>
  <si>
    <t>г. Астрахань, ул. Аксакова д.13 корп.1</t>
  </si>
  <si>
    <t>г. Астрахань, ул. Кубанская д.23</t>
  </si>
  <si>
    <t>г. Астрахань, ул. Куликова д.40</t>
  </si>
  <si>
    <t>г. Знаменск, ул. Янгеля д.4 В</t>
  </si>
  <si>
    <t>г. Астрахань, ул. 2-я Зеленгинская д.1 корп.3</t>
  </si>
  <si>
    <t>г. Астрахань, ул. Б. Алексеева д.4</t>
  </si>
  <si>
    <t>г. Астрахань, ул. Адм. Нахимова д.267</t>
  </si>
  <si>
    <t>г. Астрахань, ул. Кубанская д.66</t>
  </si>
  <si>
    <t>г. Астрахань, ул. Мелиоративная д.2 лит. А</t>
  </si>
  <si>
    <t>г. Астрахань, ул. Куликова д.23</t>
  </si>
  <si>
    <t>г. Астрахань, ул. Краснодарская д.47</t>
  </si>
  <si>
    <t>г. Астрахань,ул. 1-я Перевозная д.133</t>
  </si>
  <si>
    <t>г. Астрахань, ул. Власова д.4</t>
  </si>
  <si>
    <t>г. Астрахань, ул. Хибинская д.8 корп.1</t>
  </si>
  <si>
    <t>г. Астрахань, ул. Бульварная д.11</t>
  </si>
  <si>
    <t xml:space="preserve">г. Астрахань, ул. Б. Алексеева д.2а </t>
  </si>
  <si>
    <t>г. Астрахань, ул. 11-ой Красной Армии д.2 корп.1</t>
  </si>
  <si>
    <t>г. Астрахань, ул. Б. Хмельницкого д.54</t>
  </si>
  <si>
    <t>г. Астрахань, ул. Красного Знамени д.6 лит.А</t>
  </si>
  <si>
    <t>г. Астрахань, ул. Дзержинского д.44</t>
  </si>
  <si>
    <t>г. Астрахань, ул. Адмиралтейская д.4</t>
  </si>
  <si>
    <t>г. Астрахань, ул. Ген. Герасименко д.8</t>
  </si>
  <si>
    <t>г. Астрахань, ул. Космонавтов д.18 корп.2</t>
  </si>
  <si>
    <t>г. Астрахань, ул.1-ая Перевозная д.118</t>
  </si>
  <si>
    <t>г. Астрахань, ул. Свердлова/Коммунистическая/Сов.Милиции д.39/17/42</t>
  </si>
  <si>
    <t>г .Астрахнь, ул. Сахалинская д.7а</t>
  </si>
  <si>
    <t>г. Астрахань, ул. Жилая д.12 корп.2</t>
  </si>
  <si>
    <t>г. Астрахань, ул. Космонавтов д.18 корп.1</t>
  </si>
  <si>
    <t>г. Астрахань, ул. Куликова д.34</t>
  </si>
  <si>
    <t>г. Астрахань, ул. 28 Армии д.16 корп.2</t>
  </si>
  <si>
    <t>р.п. Ильинка, ул. Молодежная д.30</t>
  </si>
  <si>
    <t>г. Астрахань, ул. М. Луконина, д.12 корп.2</t>
  </si>
  <si>
    <t>г. Астрахань, ул. Александрова д.5 а</t>
  </si>
  <si>
    <t>г. Астрахань, ул. Красная Набережная д.56</t>
  </si>
  <si>
    <t>г. Астрахань, ул. Татищева корп.18</t>
  </si>
  <si>
    <t>г. Астрахань, ул. Наб. Прив. Затона д.15 корп.2</t>
  </si>
  <si>
    <t>г. Астрахань, ул. Победы д.56</t>
  </si>
  <si>
    <t>г. Астрахань, ул. Сун-Ят-Сена д.63</t>
  </si>
  <si>
    <t>г. Астрахань, ул. Генерала Герасименко д.4</t>
  </si>
  <si>
    <t>г. Астрахань, ул. Проспект Бумажников д.17 корп.1</t>
  </si>
  <si>
    <t>г. Астрахань, ул. 2-я Зеленгинская д.3 корп.3</t>
  </si>
  <si>
    <t>г. Астрахань, ул. Космонавтов д.14 корп.1</t>
  </si>
  <si>
    <t>г. Астрахань, ул. Звездная д.9 корп.1</t>
  </si>
  <si>
    <t>г. Астрахань, ул. Б. Хмельницкого д.45 корп.1</t>
  </si>
  <si>
    <t>г. Астрахань, ул. Красноармейская д.29 А</t>
  </si>
  <si>
    <t>г. Астрахань, ул. В. Барсовой д.15 корп.1</t>
  </si>
  <si>
    <t>г. Астрахань, ул. Луконина д.8</t>
  </si>
  <si>
    <t>г. Астрахань, ул. Маркина д.48/2а</t>
  </si>
  <si>
    <t>г. Ахтубинск, ул. Волгоградская д.17</t>
  </si>
  <si>
    <t>г. Астрахань, ул. Безжонова д.78</t>
  </si>
  <si>
    <t>г. Астрахань, ул. Промышленная д.14</t>
  </si>
  <si>
    <t>г.Астрахань, ул. Нариманова д. 2 Д</t>
  </si>
  <si>
    <t>г.Астрахань ул. Комсомольская Набережная д. 14</t>
  </si>
  <si>
    <t>Астрахань ул. Ботвина д. 20</t>
  </si>
  <si>
    <t>Астрахань ул. Победы д. 54, кор. 6</t>
  </si>
  <si>
    <t>г. Астрахань, ул. 11 Красной Армии д.4 корп.2</t>
  </si>
  <si>
    <t>г. Ахтубинск, ул. Агурина д.18</t>
  </si>
  <si>
    <t>г. Астрахань, ул. 11 Красной Армии д.11 корп.1</t>
  </si>
  <si>
    <t>г. Камызяк, ул. М. Горького д.73</t>
  </si>
  <si>
    <t>г. Астрахань, ул. 11 Красной Армии д.1</t>
  </si>
  <si>
    <t>г. Астрахань, ул. Зеленая д.1 корп.2</t>
  </si>
  <si>
    <t>г. Ахтубинск, Щербакова д.5</t>
  </si>
  <si>
    <t>новый</t>
  </si>
  <si>
    <t>г.Астрахань, ул. 28-ой Армии, 10/2</t>
  </si>
  <si>
    <t>г.Астрахань, ул. Адм.Нахимова, 52</t>
  </si>
  <si>
    <t>г.Астрахань, ул. Алексеева/ул. Азизбекова, 13/8</t>
  </si>
  <si>
    <t>г.Астрахань, ул. Б.Хмельницкого, 56</t>
  </si>
  <si>
    <t>г.Астрахань, ул. Звездная, 43,корп. 1</t>
  </si>
  <si>
    <t>г.Астрахань, ул. Коммунистическая, 68</t>
  </si>
  <si>
    <t>г.Астрахань, ул. Н.Островского, 150</t>
  </si>
  <si>
    <t>г.Астрахань, ул. Н.Островского, 56</t>
  </si>
  <si>
    <t>г.Астрахань, ул. Наб.Тимирязева, 68</t>
  </si>
  <si>
    <t>г.Астрахань, ул. Ст.Здоровцева, 8</t>
  </si>
  <si>
    <t>г.Нариманов,ул. Набережная, 6</t>
  </si>
  <si>
    <t>г.Нариманов,ул. Спортивная, 2</t>
  </si>
  <si>
    <t>г.Астрахань, ул. 11 Кр.Армии, 4,корп. 2</t>
  </si>
  <si>
    <t>г.Астрахань, ул. Тютчева, 2</t>
  </si>
  <si>
    <t>г.Астрахань, ул. Аксакова, 12</t>
  </si>
  <si>
    <t>г.Астрахань, ул. Украинская, 13</t>
  </si>
  <si>
    <t>г.Астрахань, ул. Бахтемирская, 7</t>
  </si>
  <si>
    <t>г.Астрахань, ул. Савушкина, 29</t>
  </si>
  <si>
    <t>г.Астрахань, ул. Энергетическая, 7/2</t>
  </si>
  <si>
    <t>г.Астрахань, ул. Татищева/   ул. Латышева, 22/2</t>
  </si>
  <si>
    <t>Разработка проектной документации (подвалы)</t>
  </si>
  <si>
    <t>Оплачено за капитальный ремонт с специальных счетов за 2020 год</t>
  </si>
  <si>
    <t>Оплачено за капитальный ремонт со счета регионального оператора за 2020 г</t>
  </si>
  <si>
    <t>Александрова ул. д.5</t>
  </si>
  <si>
    <t xml:space="preserve">Бабаевского ул. д.1 - корп. 2 </t>
  </si>
  <si>
    <t>Бабефа ул.37</t>
  </si>
  <si>
    <t>Богдана Хмельницкого ул.  д.52, к.1</t>
  </si>
  <si>
    <t xml:space="preserve">Богдана Хмельницкого ул. д.7 - корп. 2 </t>
  </si>
  <si>
    <t xml:space="preserve">Боевая ул. д.126/87 - корп. 5 </t>
  </si>
  <si>
    <t xml:space="preserve">Всеволода Ноздрина ул. д.60 </t>
  </si>
  <si>
    <t xml:space="preserve">Грановского пер. д.59  </t>
  </si>
  <si>
    <t>г. Астрахань, ул. Барсовой, д 15</t>
  </si>
  <si>
    <t>Астрахань, пр. Воробьева, д. 9</t>
  </si>
  <si>
    <t>Бабаевского 31/4</t>
  </si>
  <si>
    <t>г. Астрахань,ул. Жилая, д. 9, корп. 2</t>
  </si>
  <si>
    <t>г.Астрахань, ул. 3-я Зеленгинская д. 2, кор. 2</t>
  </si>
  <si>
    <t>г.Астрахань, ул. 2-я Зеленгинская, д.1, кор. 4</t>
  </si>
  <si>
    <t>г. Астрахань, пр. Воробьева, д.3 корп.1</t>
  </si>
  <si>
    <t>г. Астрахань, ул. Татищева, корп.25</t>
  </si>
  <si>
    <t>г. Астрахань, ул. Аксакова, д.8</t>
  </si>
  <si>
    <t>г. Астрахань, ул. Ширяева, д.3</t>
  </si>
  <si>
    <t>г. Астрахань, ул. Лепехинская, д.47 корп.2</t>
  </si>
  <si>
    <t>г. Астрахань, ул. Лепехинская, д.47 корп.1</t>
  </si>
  <si>
    <t>г. Астрахань, ул. Татищева, корп.9</t>
  </si>
  <si>
    <t>г.Ахтубинск, ул. Агурина, 7</t>
  </si>
  <si>
    <t>г.Астрахань, ул.М.Максаковой, 39/10</t>
  </si>
  <si>
    <t>г.Астрахань, ул. Яблочкова / ул. Маркина, 22/44</t>
  </si>
  <si>
    <t>г.Астрахань, ул. Хибинская, 6,корп. 2</t>
  </si>
  <si>
    <t>г.Астрахань, ул. Тренева, 3</t>
  </si>
  <si>
    <t>г.Астрахань, ул. Тренева, 15</t>
  </si>
  <si>
    <t>г.Астрахань, ул. Татищева, 11а</t>
  </si>
  <si>
    <t>г.Астрахань, ул. Кубанская, 19,корп. 1</t>
  </si>
  <si>
    <t>г.Астрахань, ул. С.Перовской/ ул. Студенческая, 94/1а</t>
  </si>
  <si>
    <t>г.Астрахань, ул. С.Перовской, 103/26 литер А</t>
  </si>
  <si>
    <t>г.Астрахань, ул. Звездная, 7,корп. 2</t>
  </si>
  <si>
    <t>г.Астрахань, ул. Маркина, 100</t>
  </si>
  <si>
    <t>г.Астрахань, ул. Звездная, 7,корп. 1</t>
  </si>
  <si>
    <t>г.Астрахань, ул. Кубанская, 21,корп. 2</t>
  </si>
  <si>
    <t>г.Астрахань, ул. Звездная, 51,корп. 1</t>
  </si>
  <si>
    <t>г.Астрахань, ул. Кр.Набережная, 231,корп. 1 литер А</t>
  </si>
  <si>
    <t>г.Астрахань, ул. Кр.Набережная, 231 литер А</t>
  </si>
  <si>
    <t>г.Астрахань, ул. Зеленая, 68</t>
  </si>
  <si>
    <t>г.Астрахань, ул. Звездная, 5,корп. 2</t>
  </si>
  <si>
    <t>г.Астрахань, ул. Батайская, 23</t>
  </si>
  <si>
    <t>г.Астрахань, ул. Боевая, 77</t>
  </si>
  <si>
    <t>г.Астрахань, ул. Б.Хмельницкого, 57</t>
  </si>
  <si>
    <t>г.Астрахань, ул. 1-я Литейная, 2а</t>
  </si>
  <si>
    <t>г.Астрахань, проспект Бумажников, 16</t>
  </si>
  <si>
    <t>г. Знаменск, ул. Янгеля, 24</t>
  </si>
  <si>
    <t>г. Знаменск, ул. Гагарина, 7</t>
  </si>
  <si>
    <t>г. Знаменск, ул. Волгоградская, 36</t>
  </si>
  <si>
    <t>г. Знаменск, ул. Ватутина, 10</t>
  </si>
  <si>
    <t xml:space="preserve">Ремонт или замена лифтового оборудования, признанного непригодным для эксплуатации </t>
  </si>
  <si>
    <t>Установка коллективных (общедомовых) приборов учета потребления холодной воды</t>
  </si>
  <si>
    <t xml:space="preserve">Ремонт фундамента многоквартирного дома </t>
  </si>
  <si>
    <t>г.Астрахань, ул. В.Мейера , 6</t>
  </si>
  <si>
    <t>г.Астрахань, ул. Куликова, 62,корп. 1</t>
  </si>
  <si>
    <t>г.Астрахань, ул. Татищева, корп.20</t>
  </si>
  <si>
    <t>г.Астрахань, ул. Ботвина, 8</t>
  </si>
  <si>
    <t>г.Астрахань, ул. Жилая, 9/2</t>
  </si>
  <si>
    <t>г.Астрахань, ул. Бульварная, 7/1</t>
  </si>
  <si>
    <t>г.Астрахань, ул. Савушкина, 32</t>
  </si>
  <si>
    <t>г.Астрахань, ул. Жилая, 9/4</t>
  </si>
  <si>
    <t>г.Астрахань, ул. Ком.Набережная, 22</t>
  </si>
  <si>
    <t>Ремонт внутридомовых инженерных систем водоснабжения (ХВС и ГВС)</t>
  </si>
  <si>
    <t>Ремонт внутридомовых инженерных систем водоснабжения (ГВС)</t>
  </si>
  <si>
    <t>ремонт подъездов</t>
  </si>
  <si>
    <t>II. РАЗМЕР СРЕДСТВ, НАПРАВЛЕННЫХ НА КАПИТАЛЬНЫЙ РЕМОНТ ОБЩЕГО ИМУЩЕСТВА В МНОГОКВАРТИРНОМ ДОМЕ на 01.07.2020г.</t>
  </si>
  <si>
    <t>Стоимость работ и услуг по капитальномуремонту, руб.</t>
  </si>
  <si>
    <t>IV. СВЕДЕНИЯ О НАЧИСЛЕННЫХ И УПЛАЧЕННЫХ СОБСТВЕННИКАМИ ПОМЕЩЕНИЙ В МНОГОКВАРТИРНОМ ДОМЕ ВЗНОСАХ на 01.10.2020 г.
НА КАПИТАЛЬНЫЙ РЕМОНТ, ЗАДОЛЖЕННОСТИ ПО ИХ ОПЛАТЕ, ОБ УПЛАЧЕННЫХ ПЕНИ</t>
  </si>
  <si>
    <t>г.Астрахань  ул. Куликова, 38</t>
  </si>
  <si>
    <t>г. Астрахань, Урицкого/Красная Набережная/Фиолетова, 3/2/2 А</t>
  </si>
  <si>
    <t>г.Астрахань, Свердлова, 12 А</t>
  </si>
  <si>
    <t>г. Астрахань, Боевая, 72 а, кор. 1</t>
  </si>
  <si>
    <t>Татищева ул. д.0 - корп. 11</t>
  </si>
  <si>
    <t>-, г. Знаменск</t>
  </si>
  <si>
    <t>Астрахань, Фунтовское шоссе 23 А</t>
  </si>
  <si>
    <t>г.Астрахань, пер. Балтийский, 1, кор. 2</t>
  </si>
  <si>
    <t>г. Астрахань, Савушкина, 2</t>
  </si>
  <si>
    <t>г. Астрахань, пр-т Бумажников, 10</t>
  </si>
  <si>
    <t>г. Астрахань, Димитрова, д.7</t>
  </si>
  <si>
    <t>г. Астрахань, Кубанская, 29, кор. 1</t>
  </si>
  <si>
    <t>Астрахань, ул. Ботвина, д.14 А</t>
  </si>
  <si>
    <t>г. Ахтубинск, ул. Буденного д.5</t>
  </si>
  <si>
    <t>Остаток средств на счетах регионального оператора на 01.10.2020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</si>
</sst>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General"/>
    <numFmt numFmtId="166" formatCode="_(* #,##0.00_);_(* \(#,##0.00\);_(* &quot;-&quot;??_);_(@_)"/>
    <numFmt numFmtId="167" formatCode="_(&quot;р.&quot;* #,##0.00_);_(&quot;р.&quot;* \(#,##0.00\);_(&quot;р.&quot;* &quot;-&quot;??_);_(@_)"/>
    <numFmt numFmtId="168" formatCode="#,##0.00&quot; &quot;;&quot; (&quot;#,##0.00&quot;)&quot;;&quot; -&quot;#&quot; &quot;;@&quot; &quot;"/>
    <numFmt numFmtId="169" formatCode="#,##0.00&quot; &quot;[$руб.-419];[Red]&quot;-&quot;#,##0.00&quot; &quot;[$руб.-419]"/>
    <numFmt numFmtId="170" formatCode="&quot; р.&quot;#,##0.00&quot; &quot;;&quot; р.(&quot;#,##0.00&quot;)&quot;;&quot; р.-&quot;#&quot; &quot;;@&quot; &quot;"/>
    <numFmt numFmtId="171" formatCode="_-* #,##0.00_р_._-;\-* #,##0.00_р_._-;_-* \-??_р_._-;_-@_-"/>
    <numFmt numFmtId="172" formatCode="#,##0.00&quot;    &quot;;&quot;-&quot;#,##0.00&quot;    &quot;;&quot; -&quot;#&quot;    &quot;;@&quot; &quot;"/>
    <numFmt numFmtId="173" formatCode="0.0"/>
    <numFmt numFmtId="174" formatCode="#,##0.00_р_."/>
    <numFmt numFmtId="175" formatCode="#,##0.00&quot;   &quot;"/>
    <numFmt numFmtId="176" formatCode="#,##0.0"/>
    <numFmt numFmtId="177" formatCode="_-* #,##0.0_р_._-;\-* #,##0.0_р_._-;_-* &quot;-&quot;??_р_._-;_-@_-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9">
    <xf numFmtId="0" fontId="0" fillId="0" borderId="0"/>
    <xf numFmtId="165" fontId="3" fillId="0" borderId="0"/>
    <xf numFmtId="166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8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9" fontId="19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43" fontId="1" fillId="0" borderId="0" applyFont="0" applyFill="0" applyBorder="0" applyAlignment="0" applyProtection="0"/>
    <xf numFmtId="0" fontId="9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97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right" vertical="center" wrapText="1"/>
    </xf>
    <xf numFmtId="173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/>
    <xf numFmtId="0" fontId="2" fillId="0" borderId="1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" fontId="29" fillId="0" borderId="1" xfId="0" applyNumberFormat="1" applyFont="1" applyFill="1" applyBorder="1" applyAlignment="1">
      <alignment vertical="center"/>
    </xf>
    <xf numFmtId="43" fontId="6" fillId="0" borderId="1" xfId="214" applyFont="1" applyFill="1" applyBorder="1" applyAlignment="1">
      <alignment horizontal="right" wrapText="1"/>
    </xf>
    <xf numFmtId="0" fontId="23" fillId="0" borderId="8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vertical="top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/>
    <xf numFmtId="4" fontId="2" fillId="0" borderId="17" xfId="1" applyNumberFormat="1" applyFont="1" applyFill="1" applyBorder="1" applyAlignment="1">
      <alignment horizontal="center" vertical="center" wrapText="1"/>
    </xf>
    <xf numFmtId="2" fontId="2" fillId="0" borderId="17" xfId="1" applyNumberFormat="1" applyFont="1" applyFill="1" applyBorder="1" applyAlignment="1">
      <alignment horizontal="left" vertical="center" wrapText="1"/>
    </xf>
    <xf numFmtId="2" fontId="2" fillId="0" borderId="17" xfId="215" applyNumberFormat="1" applyFont="1" applyFill="1" applyBorder="1" applyAlignment="1">
      <alignment horizontal="left" vertical="center" wrapText="1"/>
    </xf>
    <xf numFmtId="4" fontId="2" fillId="0" borderId="17" xfId="1" applyNumberFormat="1" applyFont="1" applyFill="1" applyBorder="1" applyAlignment="1">
      <alignment horizontal="center" vertical="center"/>
    </xf>
    <xf numFmtId="49" fontId="2" fillId="0" borderId="17" xfId="14" applyNumberFormat="1" applyFont="1" applyFill="1" applyBorder="1" applyAlignment="1">
      <alignment horizontal="left" vertical="center" wrapText="1"/>
    </xf>
    <xf numFmtId="4" fontId="2" fillId="0" borderId="17" xfId="15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9" fontId="2" fillId="0" borderId="17" xfId="6" applyNumberFormat="1" applyFont="1" applyFill="1" applyBorder="1" applyAlignment="1">
      <alignment horizontal="left" vertical="center" wrapText="1"/>
    </xf>
    <xf numFmtId="0" fontId="2" fillId="0" borderId="17" xfId="215" applyFont="1" applyFill="1" applyBorder="1" applyAlignment="1">
      <alignment horizontal="left" vertical="center" wrapText="1"/>
    </xf>
    <xf numFmtId="165" fontId="2" fillId="0" borderId="17" xfId="1" applyFont="1" applyFill="1" applyBorder="1" applyAlignment="1">
      <alignment horizontal="left" vertical="center" wrapText="1"/>
    </xf>
    <xf numFmtId="174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6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2" fontId="24" fillId="0" borderId="20" xfId="0" applyNumberFormat="1" applyFont="1" applyBorder="1"/>
    <xf numFmtId="0" fontId="35" fillId="0" borderId="20" xfId="0" applyFont="1" applyBorder="1"/>
    <xf numFmtId="0" fontId="30" fillId="0" borderId="20" xfId="0" applyFont="1" applyBorder="1"/>
    <xf numFmtId="4" fontId="2" fillId="0" borderId="22" xfId="0" applyNumberFormat="1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165" fontId="2" fillId="0" borderId="22" xfId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22" xfId="1" applyNumberFormat="1" applyFont="1" applyFill="1" applyBorder="1" applyAlignment="1">
      <alignment horizontal="left" vertical="center" wrapText="1"/>
    </xf>
    <xf numFmtId="0" fontId="2" fillId="0" borderId="22" xfId="215" applyFont="1" applyFill="1" applyBorder="1" applyAlignment="1">
      <alignment horizontal="left" vertical="center" wrapText="1"/>
    </xf>
    <xf numFmtId="2" fontId="2" fillId="0" borderId="22" xfId="215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175" fontId="2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wrapText="1"/>
    </xf>
    <xf numFmtId="0" fontId="32" fillId="0" borderId="16" xfId="0" applyFont="1" applyFill="1" applyBorder="1" applyAlignment="1">
      <alignment horizontal="right" wrapText="1"/>
    </xf>
    <xf numFmtId="0" fontId="25" fillId="0" borderId="20" xfId="0" applyFont="1" applyFill="1" applyBorder="1"/>
    <xf numFmtId="174" fontId="25" fillId="0" borderId="20" xfId="0" applyNumberFormat="1" applyFont="1" applyFill="1" applyBorder="1"/>
    <xf numFmtId="0" fontId="0" fillId="0" borderId="20" xfId="0" applyBorder="1"/>
    <xf numFmtId="174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3" xfId="15" applyNumberFormat="1" applyFont="1" applyFill="1" applyBorder="1" applyAlignment="1">
      <alignment horizontal="center" vertical="center" wrapText="1"/>
    </xf>
    <xf numFmtId="4" fontId="2" fillId="0" borderId="23" xfId="1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3" xfId="1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175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right" wrapText="1"/>
    </xf>
    <xf numFmtId="17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15" applyNumberFormat="1" applyFont="1" applyFill="1" applyBorder="1" applyAlignment="1">
      <alignment horizontal="center" vertical="center" wrapText="1"/>
    </xf>
    <xf numFmtId="4" fontId="2" fillId="0" borderId="20" xfId="1" applyNumberFormat="1" applyFont="1" applyFill="1" applyBorder="1" applyAlignment="1">
      <alignment horizontal="center" vertical="center"/>
    </xf>
    <xf numFmtId="4" fontId="2" fillId="0" borderId="20" xfId="1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 wrapText="1"/>
    </xf>
    <xf numFmtId="2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175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 wrapText="1"/>
    </xf>
    <xf numFmtId="4" fontId="36" fillId="0" borderId="20" xfId="0" applyNumberFormat="1" applyFont="1" applyBorder="1" applyAlignment="1">
      <alignment horizontal="right" vertical="top" wrapText="1"/>
    </xf>
    <xf numFmtId="0" fontId="2" fillId="0" borderId="20" xfId="0" applyFont="1" applyFill="1" applyBorder="1" applyAlignment="1">
      <alignment horizontal="left" vertical="center" wrapText="1"/>
    </xf>
    <xf numFmtId="2" fontId="2" fillId="0" borderId="20" xfId="1" applyNumberFormat="1" applyFont="1" applyFill="1" applyBorder="1" applyAlignment="1" applyProtection="1">
      <alignment horizontal="right" vertical="center" wrapText="1"/>
    </xf>
    <xf numFmtId="0" fontId="25" fillId="0" borderId="20" xfId="0" applyFont="1" applyFill="1" applyBorder="1" applyAlignment="1">
      <alignment horizontal="right" vertical="center" wrapText="1"/>
    </xf>
    <xf numFmtId="2" fontId="7" fillId="0" borderId="20" xfId="14" applyNumberFormat="1" applyFont="1" applyBorder="1"/>
    <xf numFmtId="0" fontId="2" fillId="0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2" fontId="7" fillId="0" borderId="17" xfId="14" applyNumberFormat="1" applyFont="1" applyBorder="1" applyAlignment="1">
      <alignment horizontal="center"/>
    </xf>
    <xf numFmtId="2" fontId="7" fillId="0" borderId="17" xfId="14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34" fillId="0" borderId="1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5" fillId="2" borderId="20" xfId="0" applyFont="1" applyFill="1" applyBorder="1"/>
    <xf numFmtId="0" fontId="30" fillId="2" borderId="20" xfId="0" applyFont="1" applyFill="1" applyBorder="1" applyAlignment="1">
      <alignment wrapText="1"/>
    </xf>
    <xf numFmtId="0" fontId="35" fillId="2" borderId="20" xfId="0" applyFont="1" applyFill="1" applyBorder="1" applyAlignment="1">
      <alignment vertical="center" wrapText="1"/>
    </xf>
    <xf numFmtId="0" fontId="35" fillId="2" borderId="20" xfId="0" applyFont="1" applyFill="1" applyBorder="1" applyAlignment="1">
      <alignment wrapText="1"/>
    </xf>
    <xf numFmtId="0" fontId="11" fillId="2" borderId="20" xfId="0" applyFont="1" applyFill="1" applyBorder="1" applyAlignment="1">
      <alignment wrapText="1"/>
    </xf>
    <xf numFmtId="0" fontId="11" fillId="2" borderId="20" xfId="0" applyFont="1" applyFill="1" applyBorder="1" applyAlignment="1">
      <alignment horizontal="left" vertical="center"/>
    </xf>
    <xf numFmtId="0" fontId="11" fillId="2" borderId="20" xfId="0" applyFont="1" applyFill="1" applyBorder="1"/>
    <xf numFmtId="173" fontId="2" fillId="2" borderId="1" xfId="0" applyNumberFormat="1" applyFont="1" applyFill="1" applyBorder="1" applyAlignment="1">
      <alignment horizontal="right" wrapText="1"/>
    </xf>
    <xf numFmtId="173" fontId="2" fillId="0" borderId="1" xfId="0" applyNumberFormat="1" applyFont="1" applyFill="1" applyBorder="1" applyAlignment="1">
      <alignment horizontal="right" wrapText="1"/>
    </xf>
    <xf numFmtId="4" fontId="30" fillId="0" borderId="17" xfId="0" applyNumberFormat="1" applyFont="1" applyBorder="1" applyAlignment="1">
      <alignment horizontal="center" vertical="center"/>
    </xf>
    <xf numFmtId="4" fontId="30" fillId="0" borderId="17" xfId="1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2" borderId="17" xfId="0" applyNumberFormat="1" applyFont="1" applyFill="1" applyBorder="1" applyAlignment="1">
      <alignment horizontal="center" vertical="center"/>
    </xf>
    <xf numFmtId="4" fontId="11" fillId="0" borderId="17" xfId="1" applyNumberFormat="1" applyFont="1" applyBorder="1" applyAlignment="1">
      <alignment horizontal="center" vertical="center"/>
    </xf>
    <xf numFmtId="4" fontId="30" fillId="0" borderId="17" xfId="0" applyNumberFormat="1" applyFont="1" applyBorder="1" applyAlignment="1">
      <alignment horizontal="center" vertical="center" wrapText="1"/>
    </xf>
    <xf numFmtId="4" fontId="30" fillId="2" borderId="17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/>
    </xf>
    <xf numFmtId="4" fontId="37" fillId="0" borderId="16" xfId="0" applyNumberFormat="1" applyFont="1" applyFill="1" applyBorder="1" applyAlignment="1">
      <alignment horizontal="center"/>
    </xf>
    <xf numFmtId="2" fontId="37" fillId="0" borderId="16" xfId="0" applyNumberFormat="1" applyFont="1" applyFill="1" applyBorder="1" applyAlignment="1">
      <alignment horizontal="center" vertical="center"/>
    </xf>
    <xf numFmtId="43" fontId="6" fillId="0" borderId="11" xfId="214" applyFont="1" applyFill="1" applyBorder="1" applyAlignment="1">
      <alignment horizontal="center" vertical="center" wrapText="1"/>
    </xf>
    <xf numFmtId="2" fontId="24" fillId="2" borderId="20" xfId="0" applyNumberFormat="1" applyFont="1" applyFill="1" applyBorder="1"/>
    <xf numFmtId="2" fontId="7" fillId="2" borderId="17" xfId="14" applyNumberFormat="1" applyFont="1" applyFill="1" applyBorder="1" applyAlignment="1">
      <alignment horizontal="center"/>
    </xf>
    <xf numFmtId="2" fontId="7" fillId="2" borderId="1" xfId="14" applyNumberFormat="1" applyFont="1" applyFill="1" applyBorder="1"/>
    <xf numFmtId="2" fontId="24" fillId="2" borderId="1" xfId="0" applyNumberFormat="1" applyFont="1" applyFill="1" applyBorder="1" applyAlignment="1">
      <alignment horizontal="right" vertical="center"/>
    </xf>
    <xf numFmtId="0" fontId="8" fillId="2" borderId="0" xfId="14" applyFill="1"/>
    <xf numFmtId="0" fontId="11" fillId="0" borderId="20" xfId="0" applyFont="1" applyBorder="1" applyAlignment="1">
      <alignment horizontal="center"/>
    </xf>
    <xf numFmtId="4" fontId="7" fillId="0" borderId="0" xfId="14" applyNumberFormat="1" applyFont="1" applyAlignment="1">
      <alignment horizontal="center"/>
    </xf>
    <xf numFmtId="0" fontId="30" fillId="2" borderId="20" xfId="0" applyFont="1" applyFill="1" applyBorder="1" applyAlignment="1">
      <alignment vertical="center" wrapText="1"/>
    </xf>
    <xf numFmtId="0" fontId="35" fillId="0" borderId="0" xfId="0" applyFont="1" applyFill="1" applyAlignment="1">
      <alignment horizontal="center" vertical="top" wrapText="1"/>
    </xf>
    <xf numFmtId="0" fontId="30" fillId="0" borderId="0" xfId="14" applyFont="1"/>
    <xf numFmtId="0" fontId="38" fillId="0" borderId="0" xfId="0" applyFont="1" applyFill="1" applyAlignment="1">
      <alignment horizontal="center" vertical="top" wrapText="1"/>
    </xf>
    <xf numFmtId="0" fontId="38" fillId="0" borderId="8" xfId="0" applyFont="1" applyFill="1" applyBorder="1" applyAlignment="1">
      <alignment horizontal="center" vertical="top" wrapText="1"/>
    </xf>
    <xf numFmtId="43" fontId="39" fillId="0" borderId="23" xfId="214" applyFont="1" applyFill="1" applyBorder="1" applyAlignment="1"/>
    <xf numFmtId="164" fontId="39" fillId="0" borderId="23" xfId="0" applyNumberFormat="1" applyFont="1" applyFill="1" applyBorder="1" applyAlignment="1"/>
    <xf numFmtId="0" fontId="12" fillId="0" borderId="0" xfId="14" applyFont="1"/>
    <xf numFmtId="4" fontId="12" fillId="0" borderId="0" xfId="14" applyNumberFormat="1" applyFont="1"/>
    <xf numFmtId="2" fontId="39" fillId="2" borderId="20" xfId="214" applyNumberFormat="1" applyFont="1" applyFill="1" applyBorder="1" applyAlignment="1"/>
    <xf numFmtId="2" fontId="39" fillId="2" borderId="20" xfId="0" applyNumberFormat="1" applyFont="1" applyFill="1" applyBorder="1" applyAlignment="1"/>
    <xf numFmtId="2" fontId="12" fillId="2" borderId="23" xfId="214" applyNumberFormat="1" applyFont="1" applyFill="1" applyBorder="1" applyAlignment="1"/>
    <xf numFmtId="2" fontId="39" fillId="0" borderId="23" xfId="214" applyNumberFormat="1" applyFont="1" applyFill="1" applyBorder="1" applyAlignment="1"/>
    <xf numFmtId="2" fontId="39" fillId="0" borderId="23" xfId="0" applyNumberFormat="1" applyFont="1" applyFill="1" applyBorder="1" applyAlignment="1"/>
    <xf numFmtId="0" fontId="30" fillId="2" borderId="20" xfId="0" applyFont="1" applyFill="1" applyBorder="1" applyAlignment="1">
      <alignment horizontal="left" vertical="center" wrapText="1"/>
    </xf>
    <xf numFmtId="0" fontId="30" fillId="2" borderId="20" xfId="215" applyFont="1" applyFill="1" applyBorder="1" applyAlignment="1">
      <alignment horizontal="left" vertical="center" wrapText="1"/>
    </xf>
    <xf numFmtId="165" fontId="30" fillId="2" borderId="20" xfId="1" applyFont="1" applyFill="1" applyBorder="1" applyAlignment="1">
      <alignment horizontal="left" vertical="center" wrapText="1"/>
    </xf>
    <xf numFmtId="0" fontId="30" fillId="2" borderId="22" xfId="0" applyFont="1" applyFill="1" applyBorder="1" applyAlignment="1">
      <alignment horizontal="left" vertical="center" wrapText="1"/>
    </xf>
    <xf numFmtId="2" fontId="30" fillId="2" borderId="22" xfId="0" applyNumberFormat="1" applyFont="1" applyFill="1" applyBorder="1" applyAlignment="1">
      <alignment horizontal="left" vertical="center" wrapText="1"/>
    </xf>
    <xf numFmtId="165" fontId="30" fillId="2" borderId="22" xfId="1" applyFont="1" applyFill="1" applyBorder="1" applyAlignment="1">
      <alignment horizontal="left" vertical="center" wrapText="1"/>
    </xf>
    <xf numFmtId="0" fontId="30" fillId="2" borderId="22" xfId="215" applyFont="1" applyFill="1" applyBorder="1" applyAlignment="1">
      <alignment horizontal="left" vertical="center" wrapText="1"/>
    </xf>
    <xf numFmtId="2" fontId="30" fillId="2" borderId="20" xfId="0" applyNumberFormat="1" applyFont="1" applyFill="1" applyBorder="1" applyAlignment="1">
      <alignment horizontal="left" vertical="center" wrapText="1"/>
    </xf>
    <xf numFmtId="4" fontId="30" fillId="2" borderId="20" xfId="0" applyNumberFormat="1" applyFont="1" applyFill="1" applyBorder="1" applyAlignment="1">
      <alignment horizontal="left" vertical="center" wrapText="1"/>
    </xf>
    <xf numFmtId="49" fontId="30" fillId="0" borderId="20" xfId="0" applyNumberFormat="1" applyFont="1" applyBorder="1" applyAlignment="1">
      <alignment horizontal="left" vertical="center" wrapText="1"/>
    </xf>
    <xf numFmtId="4" fontId="30" fillId="0" borderId="20" xfId="0" applyNumberFormat="1" applyFont="1" applyBorder="1" applyAlignment="1">
      <alignment horizontal="left" vertical="center" wrapText="1"/>
    </xf>
    <xf numFmtId="4" fontId="30" fillId="0" borderId="22" xfId="0" applyNumberFormat="1" applyFont="1" applyBorder="1" applyAlignment="1">
      <alignment horizontal="left" vertical="center" wrapText="1"/>
    </xf>
    <xf numFmtId="4" fontId="30" fillId="2" borderId="2" xfId="0" applyNumberFormat="1" applyFont="1" applyFill="1" applyBorder="1" applyAlignment="1">
      <alignment horizontal="left" vertical="center" wrapText="1"/>
    </xf>
    <xf numFmtId="4" fontId="30" fillId="2" borderId="22" xfId="0" applyNumberFormat="1" applyFont="1" applyFill="1" applyBorder="1" applyAlignment="1">
      <alignment horizontal="left" vertical="center" wrapText="1"/>
    </xf>
    <xf numFmtId="4" fontId="30" fillId="2" borderId="20" xfId="0" applyNumberFormat="1" applyFont="1" applyFill="1" applyBorder="1" applyAlignment="1">
      <alignment horizontal="center" vertical="center" wrapText="1"/>
    </xf>
    <xf numFmtId="4" fontId="30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30" fillId="2" borderId="20" xfId="0" applyNumberFormat="1" applyFont="1" applyFill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30" fillId="0" borderId="20" xfId="0" applyNumberFormat="1" applyFont="1" applyBorder="1" applyAlignment="1">
      <alignment horizontal="center" vertical="center"/>
    </xf>
    <xf numFmtId="4" fontId="11" fillId="0" borderId="20" xfId="1" applyNumberFormat="1" applyFont="1" applyBorder="1" applyAlignment="1">
      <alignment horizontal="center" vertical="center"/>
    </xf>
    <xf numFmtId="4" fontId="11" fillId="2" borderId="20" xfId="0" applyNumberFormat="1" applyFont="1" applyFill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4" fontId="30" fillId="2" borderId="22" xfId="0" applyNumberFormat="1" applyFont="1" applyFill="1" applyBorder="1" applyAlignment="1">
      <alignment horizontal="center" vertical="center"/>
    </xf>
    <xf numFmtId="4" fontId="30" fillId="0" borderId="20" xfId="1" applyNumberFormat="1" applyFont="1" applyBorder="1" applyAlignment="1">
      <alignment horizontal="center" vertical="center"/>
    </xf>
    <xf numFmtId="4" fontId="30" fillId="0" borderId="22" xfId="0" applyNumberFormat="1" applyFont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 wrapText="1"/>
    </xf>
    <xf numFmtId="49" fontId="40" fillId="0" borderId="16" xfId="0" applyNumberFormat="1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wrapText="1"/>
    </xf>
    <xf numFmtId="4" fontId="40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2" fontId="40" fillId="0" borderId="16" xfId="0" applyNumberFormat="1" applyFont="1" applyFill="1" applyBorder="1" applyAlignment="1">
      <alignment horizontal="center" vertical="center"/>
    </xf>
    <xf numFmtId="4" fontId="40" fillId="0" borderId="16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3" fontId="2" fillId="2" borderId="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3" fontId="2" fillId="2" borderId="1" xfId="214" applyFont="1" applyFill="1" applyBorder="1" applyAlignment="1">
      <alignment horizontal="right" vertical="center" wrapText="1"/>
    </xf>
    <xf numFmtId="177" fontId="2" fillId="2" borderId="1" xfId="214" applyNumberFormat="1" applyFont="1" applyFill="1" applyBorder="1" applyAlignment="1">
      <alignment horizontal="right" vertical="center" wrapText="1"/>
    </xf>
    <xf numFmtId="4" fontId="25" fillId="0" borderId="20" xfId="0" applyNumberFormat="1" applyFont="1" applyFill="1" applyBorder="1"/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0" fillId="2" borderId="1" xfId="1" applyNumberFormat="1" applyFont="1" applyFill="1" applyBorder="1" applyAlignment="1" applyProtection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2" fontId="0" fillId="0" borderId="20" xfId="0" applyNumberFormat="1" applyBorder="1"/>
    <xf numFmtId="0" fontId="11" fillId="0" borderId="20" xfId="0" applyFont="1" applyBorder="1"/>
    <xf numFmtId="49" fontId="11" fillId="0" borderId="20" xfId="0" applyNumberFormat="1" applyFont="1" applyBorder="1"/>
    <xf numFmtId="49" fontId="11" fillId="2" borderId="20" xfId="0" applyNumberFormat="1" applyFont="1" applyFill="1" applyBorder="1"/>
    <xf numFmtId="0" fontId="11" fillId="0" borderId="20" xfId="0" applyFont="1" applyFill="1" applyBorder="1"/>
    <xf numFmtId="49" fontId="11" fillId="0" borderId="20" xfId="0" applyNumberFormat="1" applyFont="1" applyFill="1" applyBorder="1"/>
    <xf numFmtId="0" fontId="7" fillId="2" borderId="25" xfId="0" applyNumberFormat="1" applyFont="1" applyFill="1" applyBorder="1" applyAlignment="1">
      <alignment vertical="top" wrapText="1"/>
    </xf>
    <xf numFmtId="49" fontId="11" fillId="0" borderId="0" xfId="0" applyNumberFormat="1" applyFont="1" applyBorder="1"/>
    <xf numFmtId="0" fontId="11" fillId="0" borderId="20" xfId="0" applyFont="1" applyBorder="1" applyAlignment="1">
      <alignment horizontal="center" vertical="center"/>
    </xf>
    <xf numFmtId="2" fontId="11" fillId="0" borderId="20" xfId="0" applyNumberFormat="1" applyFont="1" applyBorder="1"/>
    <xf numFmtId="2" fontId="39" fillId="2" borderId="17" xfId="214" applyNumberFormat="1" applyFont="1" applyFill="1" applyBorder="1" applyAlignment="1"/>
    <xf numFmtId="2" fontId="39" fillId="2" borderId="17" xfId="0" applyNumberFormat="1" applyFont="1" applyFill="1" applyBorder="1" applyAlignment="1"/>
    <xf numFmtId="2" fontId="11" fillId="0" borderId="20" xfId="214" applyNumberFormat="1" applyFont="1" applyBorder="1" applyAlignment="1"/>
    <xf numFmtId="2" fontId="11" fillId="2" borderId="17" xfId="214" applyNumberFormat="1" applyFont="1" applyFill="1" applyBorder="1" applyAlignment="1"/>
    <xf numFmtId="2" fontId="11" fillId="2" borderId="17" xfId="214" applyNumberFormat="1" applyFont="1" applyFill="1" applyBorder="1" applyAlignment="1">
      <alignment horizontal="right"/>
    </xf>
    <xf numFmtId="2" fontId="39" fillId="2" borderId="17" xfId="0" applyNumberFormat="1" applyFont="1" applyFill="1" applyBorder="1" applyAlignment="1">
      <alignment horizontal="center"/>
    </xf>
    <xf numFmtId="2" fontId="12" fillId="2" borderId="17" xfId="0" applyNumberFormat="1" applyFont="1" applyFill="1" applyBorder="1" applyAlignment="1">
      <alignment vertical="center"/>
    </xf>
    <xf numFmtId="2" fontId="11" fillId="2" borderId="17" xfId="0" applyNumberFormat="1" applyFont="1" applyFill="1" applyBorder="1" applyAlignment="1"/>
    <xf numFmtId="2" fontId="30" fillId="0" borderId="17" xfId="14" applyNumberFormat="1" applyFont="1" applyBorder="1"/>
    <xf numFmtId="43" fontId="42" fillId="2" borderId="26" xfId="214" applyFont="1" applyFill="1" applyBorder="1" applyAlignment="1"/>
    <xf numFmtId="43" fontId="41" fillId="2" borderId="26" xfId="214" applyFont="1" applyFill="1" applyBorder="1" applyAlignment="1"/>
    <xf numFmtId="2" fontId="11" fillId="2" borderId="17" xfId="0" applyNumberFormat="1" applyFont="1" applyFill="1" applyBorder="1" applyAlignment="1">
      <alignment horizontal="right"/>
    </xf>
  </cellXfs>
  <cellStyles count="249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5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2 2" xfId="216"/>
    <cellStyle name="Финансовый 2 2 2 3" xfId="146"/>
    <cellStyle name="Финансовый 2 2 2 3 2" xfId="220"/>
    <cellStyle name="Финансовый 2 2 2 4" xfId="147"/>
    <cellStyle name="Финансовый 2 2 2 5" xfId="219"/>
    <cellStyle name="Финансовый 2 2 3" xfId="148"/>
    <cellStyle name="Финансовый 2 2 3 2" xfId="221"/>
    <cellStyle name="Финансовый 2 2 4" xfId="149"/>
    <cellStyle name="Финансовый 2 2 4 2" xfId="222"/>
    <cellStyle name="Финансовый 2 2 5" xfId="150"/>
    <cellStyle name="Финансовый 2 2 6" xfId="218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2 2" xfId="224"/>
    <cellStyle name="Финансовый 2 4 3" xfId="161"/>
    <cellStyle name="Финансовый 2 4 3 2" xfId="225"/>
    <cellStyle name="Финансовый 2 4 4" xfId="162"/>
    <cellStyle name="Финансовый 2 4 5" xfId="223"/>
    <cellStyle name="Финансовый 2 5" xfId="163"/>
    <cellStyle name="Финансовый 2 5 2" xfId="226"/>
    <cellStyle name="Финансовый 2 6" xfId="164"/>
    <cellStyle name="Финансовый 2 6 2" xfId="227"/>
    <cellStyle name="Финансовый 2 7" xfId="165"/>
    <cellStyle name="Финансовый 2 8" xfId="217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2 2" xfId="230"/>
    <cellStyle name="Финансовый 3 3 3" xfId="177"/>
    <cellStyle name="Финансовый 3 3 3 2" xfId="231"/>
    <cellStyle name="Финансовый 3 3 4" xfId="178"/>
    <cellStyle name="Финансовый 3 3 5" xfId="229"/>
    <cellStyle name="Финансовый 3 4" xfId="179"/>
    <cellStyle name="Финансовый 3 4 2" xfId="232"/>
    <cellStyle name="Финансовый 3 5" xfId="180"/>
    <cellStyle name="Финансовый 3 5 2" xfId="233"/>
    <cellStyle name="Финансовый 3 6" xfId="181"/>
    <cellStyle name="Финансовый 3 7" xfId="228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2 2" xfId="235"/>
    <cellStyle name="Финансовый 4 2 2 3" xfId="186"/>
    <cellStyle name="Финансовый 4 2 2 3 2" xfId="236"/>
    <cellStyle name="Финансовый 4 2 2 4" xfId="187"/>
    <cellStyle name="Финансовый 4 2 2 5" xfId="234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2 2" xfId="238"/>
    <cellStyle name="Финансовый 5 3" xfId="200"/>
    <cellStyle name="Финансовый 5 3 2" xfId="239"/>
    <cellStyle name="Финансовый 5 4" xfId="201"/>
    <cellStyle name="Финансовый 5 5" xfId="237"/>
    <cellStyle name="Финансовый 6" xfId="202"/>
    <cellStyle name="Финансовый 6 2" xfId="203"/>
    <cellStyle name="Финансовый 6 2 2" xfId="204"/>
    <cellStyle name="Финансовый 6 2 2 2" xfId="242"/>
    <cellStyle name="Финансовый 6 2 3" xfId="205"/>
    <cellStyle name="Финансовый 6 2 3 2" xfId="243"/>
    <cellStyle name="Финансовый 6 2 4" xfId="206"/>
    <cellStyle name="Финансовый 6 2 5" xfId="241"/>
    <cellStyle name="Финансовый 6 3" xfId="207"/>
    <cellStyle name="Финансовый 6 3 2" xfId="244"/>
    <cellStyle name="Финансовый 6 4" xfId="208"/>
    <cellStyle name="Финансовый 6 4 2" xfId="245"/>
    <cellStyle name="Финансовый 6 5" xfId="209"/>
    <cellStyle name="Финансовый 6 6" xfId="240"/>
    <cellStyle name="Финансовый 7" xfId="210"/>
    <cellStyle name="Финансовый 7 2" xfId="211"/>
    <cellStyle name="Финансовый 7 2 2" xfId="247"/>
    <cellStyle name="Финансовый 7 3" xfId="212"/>
    <cellStyle name="Финансовый 7 3 2" xfId="248"/>
    <cellStyle name="Финансовый 7 4" xfId="213"/>
    <cellStyle name="Финансовый 7 5" xfId="246"/>
    <cellStyle name="Финансовый 8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P9544"/>
  <sheetViews>
    <sheetView tabSelected="1" view="pageBreakPreview" zoomScale="80" zoomScaleNormal="70" zoomScaleSheetLayoutView="80" workbookViewId="0">
      <pane xSplit="1" ySplit="7" topLeftCell="B3957" activePane="bottomRight" state="frozen"/>
      <selection activeCell="E682" sqref="E682"/>
      <selection pane="topRight" activeCell="E682" sqref="E682"/>
      <selection pane="bottomLeft" activeCell="E682" sqref="E682"/>
      <selection pane="bottomRight" activeCell="A3966" sqref="A3966"/>
    </sheetView>
  </sheetViews>
  <sheetFormatPr defaultRowHeight="12.75" x14ac:dyDescent="0.25"/>
  <cols>
    <col min="1" max="1" width="69.28515625" style="22" customWidth="1"/>
    <col min="2" max="2" width="39" style="63" customWidth="1"/>
    <col min="3" max="3" width="16" style="39" customWidth="1"/>
    <col min="4" max="4" width="21.5703125" style="39" customWidth="1"/>
    <col min="5" max="5" width="15.85546875" style="39" customWidth="1"/>
    <col min="6" max="6" width="12.85546875" style="27" customWidth="1"/>
    <col min="7" max="7" width="16.140625" style="27" customWidth="1"/>
    <col min="8" max="8" width="23" style="27" customWidth="1"/>
    <col min="9" max="9" width="18.28515625" style="27" customWidth="1"/>
    <col min="10" max="10" width="18.85546875" style="27" customWidth="1"/>
    <col min="11" max="11" width="17.140625" style="27" customWidth="1"/>
    <col min="12" max="12" width="12.85546875" style="33" customWidth="1"/>
    <col min="13" max="13" width="15.5703125" style="33" customWidth="1"/>
    <col min="14" max="16384" width="9.140625" style="33"/>
  </cols>
  <sheetData>
    <row r="1" spans="1:146" ht="72" customHeight="1" x14ac:dyDescent="0.25">
      <c r="A1" s="25"/>
      <c r="B1" s="25"/>
      <c r="C1" s="26"/>
      <c r="D1" s="26"/>
      <c r="E1" s="26"/>
      <c r="F1" s="26"/>
      <c r="G1" s="26"/>
      <c r="H1" s="26"/>
      <c r="I1" s="26"/>
      <c r="J1" s="243" t="s">
        <v>9</v>
      </c>
      <c r="K1" s="243"/>
    </row>
    <row r="2" spans="1:146" ht="54" customHeight="1" x14ac:dyDescent="0.25">
      <c r="A2" s="252" t="s">
        <v>24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46" ht="3" customHeight="1" x14ac:dyDescent="0.2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1:146" ht="18" customHeight="1" x14ac:dyDescent="0.25">
      <c r="A4" s="249" t="s">
        <v>0</v>
      </c>
      <c r="B4" s="253" t="s">
        <v>68</v>
      </c>
      <c r="C4" s="248" t="s">
        <v>1</v>
      </c>
      <c r="D4" s="247" t="s">
        <v>2</v>
      </c>
      <c r="E4" s="247"/>
      <c r="F4" s="247"/>
      <c r="G4" s="247"/>
      <c r="H4" s="247"/>
      <c r="I4" s="247"/>
      <c r="J4" s="244" t="s">
        <v>53</v>
      </c>
      <c r="K4" s="244" t="s">
        <v>8</v>
      </c>
    </row>
    <row r="5" spans="1:146" ht="19.5" customHeight="1" x14ac:dyDescent="0.25">
      <c r="A5" s="249"/>
      <c r="B5" s="254"/>
      <c r="C5" s="248"/>
      <c r="D5" s="244" t="s">
        <v>11</v>
      </c>
      <c r="E5" s="244" t="s">
        <v>10</v>
      </c>
      <c r="F5" s="248" t="s">
        <v>3</v>
      </c>
      <c r="G5" s="248"/>
      <c r="H5" s="248"/>
      <c r="I5" s="248"/>
      <c r="J5" s="244"/>
      <c r="K5" s="244"/>
    </row>
    <row r="6" spans="1:146" ht="83.25" customHeight="1" x14ac:dyDescent="0.25">
      <c r="A6" s="250"/>
      <c r="B6" s="255"/>
      <c r="C6" s="251"/>
      <c r="D6" s="245"/>
      <c r="E6" s="245"/>
      <c r="F6" s="35" t="s">
        <v>4</v>
      </c>
      <c r="G6" s="35" t="s">
        <v>5</v>
      </c>
      <c r="H6" s="35" t="s">
        <v>6</v>
      </c>
      <c r="I6" s="35" t="s">
        <v>7</v>
      </c>
      <c r="J6" s="245"/>
      <c r="K6" s="245"/>
    </row>
    <row r="7" spans="1:146" s="36" customFormat="1" x14ac:dyDescent="0.25">
      <c r="A7" s="40">
        <v>2</v>
      </c>
      <c r="B7" s="62"/>
      <c r="C7" s="40">
        <v>3</v>
      </c>
      <c r="D7" s="41">
        <v>4</v>
      </c>
      <c r="E7" s="41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</row>
    <row r="8" spans="1:146" s="32" customFormat="1" ht="18.75" customHeight="1" x14ac:dyDescent="0.25">
      <c r="A8" s="22" t="str">
        <f>Лист4!A6</f>
        <v xml:space="preserve">11-й Красной Армии ул. д.13 - корп. 1 </v>
      </c>
      <c r="B8" s="64" t="str">
        <f>Лист4!C6</f>
        <v>г. Астрахань</v>
      </c>
      <c r="C8" s="39">
        <f t="shared" ref="C8:C70" si="0">K8+J8-F8</f>
        <v>1215.1225616901411</v>
      </c>
      <c r="D8" s="39">
        <f t="shared" ref="D8:D70" si="1">F8</f>
        <v>53.608348309859167</v>
      </c>
      <c r="E8" s="28">
        <v>0</v>
      </c>
      <c r="F8" s="29">
        <v>53.608348309859167</v>
      </c>
      <c r="G8" s="30">
        <v>0</v>
      </c>
      <c r="H8" s="30">
        <v>0</v>
      </c>
      <c r="I8" s="30">
        <v>0</v>
      </c>
      <c r="J8" s="30"/>
      <c r="K8" s="168">
        <f>Лист4!E6/1000</f>
        <v>1268.7309100000002</v>
      </c>
      <c r="L8" s="31"/>
      <c r="M8" s="31"/>
    </row>
    <row r="9" spans="1:146" s="32" customFormat="1" ht="18.75" customHeight="1" x14ac:dyDescent="0.25">
      <c r="A9" s="22" t="str">
        <f>Лист4!A7</f>
        <v xml:space="preserve">11-й Красной Армии ул. д.15 - корп. 1 </v>
      </c>
      <c r="B9" s="64" t="str">
        <f>Лист4!C7</f>
        <v>г. Астрахань</v>
      </c>
      <c r="C9" s="39">
        <f t="shared" si="0"/>
        <v>951.12478253521112</v>
      </c>
      <c r="D9" s="39">
        <f t="shared" si="1"/>
        <v>41.961387464788722</v>
      </c>
      <c r="E9" s="28">
        <v>0</v>
      </c>
      <c r="F9" s="29">
        <v>41.961387464788722</v>
      </c>
      <c r="G9" s="30">
        <v>0</v>
      </c>
      <c r="H9" s="30">
        <v>0</v>
      </c>
      <c r="I9" s="30">
        <v>0</v>
      </c>
      <c r="J9" s="30"/>
      <c r="K9" s="168">
        <f>Лист4!E7/1000</f>
        <v>993.08616999999981</v>
      </c>
      <c r="L9" s="31"/>
      <c r="M9" s="31"/>
    </row>
    <row r="10" spans="1:146" s="32" customFormat="1" ht="18.75" customHeight="1" x14ac:dyDescent="0.25">
      <c r="A10" s="22" t="str">
        <f>Лист4!A8</f>
        <v xml:space="preserve">11-й Красной Армии ул. д.15 - корп. 2 </v>
      </c>
      <c r="B10" s="64" t="str">
        <f>Лист4!C8</f>
        <v>г. Астрахань</v>
      </c>
      <c r="C10" s="39">
        <f t="shared" si="0"/>
        <v>1164.1453943661973</v>
      </c>
      <c r="D10" s="39">
        <f t="shared" si="1"/>
        <v>51.359355633802821</v>
      </c>
      <c r="E10" s="28">
        <v>0</v>
      </c>
      <c r="F10" s="29">
        <v>51.359355633802821</v>
      </c>
      <c r="G10" s="30">
        <v>0</v>
      </c>
      <c r="H10" s="30">
        <v>0</v>
      </c>
      <c r="I10" s="30">
        <v>0</v>
      </c>
      <c r="J10" s="30"/>
      <c r="K10" s="168">
        <f>Лист4!E8/1000</f>
        <v>1215.5047500000001</v>
      </c>
      <c r="L10" s="31"/>
      <c r="M10" s="31"/>
    </row>
    <row r="11" spans="1:146" s="32" customFormat="1" ht="18.75" customHeight="1" x14ac:dyDescent="0.25">
      <c r="A11" s="22" t="str">
        <f>Лист4!A9</f>
        <v xml:space="preserve">11-й Красной Армии ул. д.4 - корп. 1 </v>
      </c>
      <c r="B11" s="64" t="str">
        <f>Лист4!C9</f>
        <v>г. Астрахань</v>
      </c>
      <c r="C11" s="39">
        <f t="shared" si="0"/>
        <v>779.86917690140808</v>
      </c>
      <c r="D11" s="39">
        <f t="shared" si="1"/>
        <v>34.405993098591537</v>
      </c>
      <c r="E11" s="28">
        <v>0</v>
      </c>
      <c r="F11" s="29">
        <v>34.405993098591537</v>
      </c>
      <c r="G11" s="30">
        <v>0</v>
      </c>
      <c r="H11" s="30">
        <v>0</v>
      </c>
      <c r="I11" s="30">
        <v>0</v>
      </c>
      <c r="J11" s="30"/>
      <c r="K11" s="168">
        <f>Лист4!E9/1000</f>
        <v>814.27516999999966</v>
      </c>
      <c r="L11" s="31"/>
      <c r="M11" s="31"/>
    </row>
    <row r="12" spans="1:146" s="32" customFormat="1" ht="18.75" customHeight="1" x14ac:dyDescent="0.25">
      <c r="A12" s="22" t="str">
        <f>Лист4!A10</f>
        <v xml:space="preserve">11-й Красной Армии ул. д.5 </v>
      </c>
      <c r="B12" s="64" t="str">
        <f>Лист4!C10</f>
        <v>г. Астрахань</v>
      </c>
      <c r="C12" s="39">
        <f t="shared" si="0"/>
        <v>354.43455154929575</v>
      </c>
      <c r="D12" s="39">
        <f t="shared" si="1"/>
        <v>15.636818450704222</v>
      </c>
      <c r="E12" s="28">
        <v>0</v>
      </c>
      <c r="F12" s="29">
        <v>15.636818450704222</v>
      </c>
      <c r="G12" s="30">
        <v>0</v>
      </c>
      <c r="H12" s="30">
        <v>0</v>
      </c>
      <c r="I12" s="30">
        <v>0</v>
      </c>
      <c r="J12" s="30"/>
      <c r="K12" s="168">
        <f>Лист4!E10/1000</f>
        <v>370.07136999999994</v>
      </c>
      <c r="L12" s="31"/>
      <c r="M12" s="31"/>
    </row>
    <row r="13" spans="1:146" s="32" customFormat="1" ht="18.75" customHeight="1" x14ac:dyDescent="0.25">
      <c r="A13" s="22" t="str">
        <f>Лист4!A11</f>
        <v xml:space="preserve">11-й Красной Армии ул. д.6 </v>
      </c>
      <c r="B13" s="64" t="str">
        <f>Лист4!C11</f>
        <v>г. Астрахань</v>
      </c>
      <c r="C13" s="39">
        <f t="shared" si="0"/>
        <v>1502.6989673239439</v>
      </c>
      <c r="D13" s="39">
        <f t="shared" si="1"/>
        <v>66.295542676056343</v>
      </c>
      <c r="E13" s="28">
        <v>0</v>
      </c>
      <c r="F13" s="29">
        <v>66.295542676056343</v>
      </c>
      <c r="G13" s="30">
        <v>0</v>
      </c>
      <c r="H13" s="30">
        <v>0</v>
      </c>
      <c r="I13" s="30">
        <v>0</v>
      </c>
      <c r="J13" s="30"/>
      <c r="K13" s="168">
        <f>Лист4!E11/1000</f>
        <v>1568.9945100000002</v>
      </c>
      <c r="L13" s="31"/>
      <c r="M13" s="31"/>
    </row>
    <row r="14" spans="1:146" s="32" customFormat="1" ht="18.75" customHeight="1" x14ac:dyDescent="0.25">
      <c r="A14" s="22" t="str">
        <f>Лист4!A12</f>
        <v xml:space="preserve">11-й Красной Армии ул. д.7 </v>
      </c>
      <c r="B14" s="64" t="str">
        <f>Лист4!C12</f>
        <v>г. Астрахань</v>
      </c>
      <c r="C14" s="39">
        <f t="shared" si="0"/>
        <v>1395.6482338028163</v>
      </c>
      <c r="D14" s="39">
        <f t="shared" si="1"/>
        <v>61.572716197183077</v>
      </c>
      <c r="E14" s="28">
        <v>0</v>
      </c>
      <c r="F14" s="29">
        <v>61.572716197183077</v>
      </c>
      <c r="G14" s="30">
        <v>0</v>
      </c>
      <c r="H14" s="30">
        <v>0</v>
      </c>
      <c r="I14" s="30">
        <v>0</v>
      </c>
      <c r="J14" s="30"/>
      <c r="K14" s="168">
        <f>Лист4!E12/1000</f>
        <v>1457.2209499999994</v>
      </c>
      <c r="L14" s="31"/>
      <c r="M14" s="31"/>
    </row>
    <row r="15" spans="1:146" s="37" customFormat="1" ht="18.75" customHeight="1" x14ac:dyDescent="0.25">
      <c r="A15" s="22" t="str">
        <f>Лист4!A13</f>
        <v xml:space="preserve">11-й Красной Армии ул. д.9 </v>
      </c>
      <c r="B15" s="64" t="str">
        <f>Лист4!C13</f>
        <v>г. Астрахань</v>
      </c>
      <c r="C15" s="39">
        <f t="shared" si="0"/>
        <v>745.61425352112678</v>
      </c>
      <c r="D15" s="39">
        <f t="shared" si="1"/>
        <v>32.894746478873245</v>
      </c>
      <c r="E15" s="28">
        <v>0</v>
      </c>
      <c r="F15" s="29">
        <v>32.894746478873245</v>
      </c>
      <c r="G15" s="30">
        <v>0</v>
      </c>
      <c r="H15" s="30">
        <v>0</v>
      </c>
      <c r="I15" s="30">
        <v>0</v>
      </c>
      <c r="J15" s="30"/>
      <c r="K15" s="168">
        <f>Лист4!E13/1000</f>
        <v>778.50900000000001</v>
      </c>
      <c r="L15" s="31"/>
      <c r="M15" s="31"/>
    </row>
    <row r="16" spans="1:146" s="32" customFormat="1" ht="18.75" customHeight="1" x14ac:dyDescent="0.25">
      <c r="A16" s="22" t="str">
        <f>Лист4!A14</f>
        <v xml:space="preserve">28-й Армии ул. д.10 </v>
      </c>
      <c r="B16" s="64" t="str">
        <f>Лист4!C14</f>
        <v>г. Астрахань</v>
      </c>
      <c r="C16" s="39">
        <f t="shared" si="0"/>
        <v>1015.2376247887325</v>
      </c>
      <c r="D16" s="39">
        <f t="shared" si="1"/>
        <v>44.789895211267606</v>
      </c>
      <c r="E16" s="28">
        <v>0</v>
      </c>
      <c r="F16" s="29">
        <v>44.789895211267606</v>
      </c>
      <c r="G16" s="30">
        <v>0</v>
      </c>
      <c r="H16" s="30">
        <v>0</v>
      </c>
      <c r="I16" s="30">
        <v>0</v>
      </c>
      <c r="J16" s="30"/>
      <c r="K16" s="168">
        <f>Лист4!E14/1000</f>
        <v>1060.0275200000001</v>
      </c>
      <c r="L16" s="31"/>
      <c r="M16" s="31"/>
    </row>
    <row r="17" spans="1:13" s="32" customFormat="1" ht="18.75" customHeight="1" x14ac:dyDescent="0.25">
      <c r="A17" s="22" t="str">
        <f>Лист4!A15</f>
        <v xml:space="preserve">28-й Армии ул. д.10 - корп. 1 </v>
      </c>
      <c r="B17" s="64" t="str">
        <f>Лист4!C15</f>
        <v>г. Астрахань</v>
      </c>
      <c r="C17" s="39">
        <f t="shared" si="0"/>
        <v>538.1458895774648</v>
      </c>
      <c r="D17" s="39">
        <f t="shared" si="1"/>
        <v>23.741730422535213</v>
      </c>
      <c r="E17" s="28">
        <v>0</v>
      </c>
      <c r="F17" s="29">
        <v>23.741730422535213</v>
      </c>
      <c r="G17" s="30">
        <v>0</v>
      </c>
      <c r="H17" s="30">
        <v>0</v>
      </c>
      <c r="I17" s="30">
        <v>0</v>
      </c>
      <c r="J17" s="30"/>
      <c r="K17" s="168">
        <f>Лист4!E15/1000</f>
        <v>561.88761999999997</v>
      </c>
      <c r="L17" s="31"/>
      <c r="M17" s="31"/>
    </row>
    <row r="18" spans="1:13" s="32" customFormat="1" ht="18.75" customHeight="1" x14ac:dyDescent="0.25">
      <c r="A18" s="22" t="str">
        <f>Лист4!A16</f>
        <v xml:space="preserve">28-й Армии ул. д.10 - корп. 2 </v>
      </c>
      <c r="B18" s="64" t="str">
        <f>Лист4!C16</f>
        <v>г. Астрахань</v>
      </c>
      <c r="C18" s="39">
        <f t="shared" si="0"/>
        <v>603.30956169014064</v>
      </c>
      <c r="D18" s="39">
        <f t="shared" si="1"/>
        <v>26.616598309859143</v>
      </c>
      <c r="E18" s="28">
        <v>0</v>
      </c>
      <c r="F18" s="29">
        <v>26.616598309859143</v>
      </c>
      <c r="G18" s="30">
        <v>0</v>
      </c>
      <c r="H18" s="30">
        <v>0</v>
      </c>
      <c r="I18" s="30">
        <v>0</v>
      </c>
      <c r="J18" s="30">
        <f>899.2+741.3</f>
        <v>1640.5</v>
      </c>
      <c r="K18" s="168">
        <f>Лист4!E16/1000-J18</f>
        <v>-1010.5738400000002</v>
      </c>
      <c r="L18" s="31"/>
      <c r="M18" s="31"/>
    </row>
    <row r="19" spans="1:13" s="32" customFormat="1" ht="18.75" customHeight="1" x14ac:dyDescent="0.25">
      <c r="A19" s="22" t="str">
        <f>Лист4!A17</f>
        <v xml:space="preserve">28-й Армии ул. д.12 </v>
      </c>
      <c r="B19" s="64" t="str">
        <f>Лист4!C17</f>
        <v>г. Астрахань</v>
      </c>
      <c r="C19" s="39">
        <f t="shared" si="0"/>
        <v>885.42960901408446</v>
      </c>
      <c r="D19" s="39">
        <f t="shared" si="1"/>
        <v>39.063070985915488</v>
      </c>
      <c r="E19" s="28">
        <v>0</v>
      </c>
      <c r="F19" s="29">
        <v>39.063070985915488</v>
      </c>
      <c r="G19" s="30">
        <v>0</v>
      </c>
      <c r="H19" s="30">
        <v>0</v>
      </c>
      <c r="I19" s="30">
        <v>0</v>
      </c>
      <c r="J19" s="30"/>
      <c r="K19" s="168">
        <f>Лист4!E17/1000</f>
        <v>924.49267999999995</v>
      </c>
      <c r="L19" s="31"/>
      <c r="M19" s="31"/>
    </row>
    <row r="20" spans="1:13" s="32" customFormat="1" ht="18.75" customHeight="1" x14ac:dyDescent="0.25">
      <c r="A20" s="22" t="str">
        <f>Лист4!A18</f>
        <v xml:space="preserve">28-й Армии ул. д.12 - корп. 1 </v>
      </c>
      <c r="B20" s="64" t="str">
        <f>Лист4!C18</f>
        <v>г. Астрахань</v>
      </c>
      <c r="C20" s="39">
        <f t="shared" si="0"/>
        <v>948.66480112676049</v>
      </c>
      <c r="D20" s="39">
        <f t="shared" si="1"/>
        <v>41.852858873239427</v>
      </c>
      <c r="E20" s="28">
        <v>0</v>
      </c>
      <c r="F20" s="29">
        <v>41.852858873239427</v>
      </c>
      <c r="G20" s="30">
        <v>0</v>
      </c>
      <c r="H20" s="30">
        <v>0</v>
      </c>
      <c r="I20" s="30">
        <v>0</v>
      </c>
      <c r="J20" s="30"/>
      <c r="K20" s="168">
        <f>Лист4!E18/1000</f>
        <v>990.51765999999986</v>
      </c>
      <c r="L20" s="31"/>
      <c r="M20" s="31"/>
    </row>
    <row r="21" spans="1:13" s="32" customFormat="1" ht="18.75" customHeight="1" x14ac:dyDescent="0.25">
      <c r="A21" s="22" t="str">
        <f>Лист4!A19</f>
        <v xml:space="preserve">28-й Армии ул. д.14 </v>
      </c>
      <c r="B21" s="64" t="str">
        <f>Лист4!C19</f>
        <v>г. Астрахань</v>
      </c>
      <c r="C21" s="39">
        <f t="shared" si="0"/>
        <v>910.60162873239437</v>
      </c>
      <c r="D21" s="39">
        <f t="shared" si="1"/>
        <v>40.173601267605633</v>
      </c>
      <c r="E21" s="28">
        <v>0</v>
      </c>
      <c r="F21" s="29">
        <v>40.173601267605633</v>
      </c>
      <c r="G21" s="30">
        <v>0</v>
      </c>
      <c r="H21" s="30">
        <v>0</v>
      </c>
      <c r="I21" s="30">
        <v>0</v>
      </c>
      <c r="J21" s="30"/>
      <c r="K21" s="168">
        <f>Лист4!E19/1000</f>
        <v>950.77522999999997</v>
      </c>
      <c r="L21" s="31"/>
      <c r="M21" s="31"/>
    </row>
    <row r="22" spans="1:13" s="32" customFormat="1" ht="18.75" customHeight="1" x14ac:dyDescent="0.25">
      <c r="A22" s="22" t="str">
        <f>Лист4!A20</f>
        <v xml:space="preserve">28-й Армии ул. д.16 </v>
      </c>
      <c r="B22" s="64" t="str">
        <f>Лист4!C20</f>
        <v>г. Астрахань</v>
      </c>
      <c r="C22" s="39">
        <f t="shared" si="0"/>
        <v>875.03999436619688</v>
      </c>
      <c r="D22" s="39">
        <f t="shared" si="1"/>
        <v>38.604705633802801</v>
      </c>
      <c r="E22" s="28">
        <v>0</v>
      </c>
      <c r="F22" s="29">
        <v>38.604705633802801</v>
      </c>
      <c r="G22" s="30">
        <v>0</v>
      </c>
      <c r="H22" s="30">
        <v>0</v>
      </c>
      <c r="I22" s="30">
        <v>0</v>
      </c>
      <c r="J22" s="30"/>
      <c r="K22" s="168">
        <f>Лист4!E20/1000</f>
        <v>913.64469999999972</v>
      </c>
      <c r="L22" s="31"/>
      <c r="M22" s="31"/>
    </row>
    <row r="23" spans="1:13" s="32" customFormat="1" ht="18.75" customHeight="1" x14ac:dyDescent="0.25">
      <c r="A23" s="22" t="str">
        <f>Лист4!A21</f>
        <v xml:space="preserve">28-й Армии ул. д.16 - корп. 1 </v>
      </c>
      <c r="B23" s="64" t="str">
        <f>Лист4!C21</f>
        <v>г. Астрахань</v>
      </c>
      <c r="C23" s="39">
        <f t="shared" si="0"/>
        <v>888.0186946478874</v>
      </c>
      <c r="D23" s="39">
        <f t="shared" si="1"/>
        <v>39.177295352112679</v>
      </c>
      <c r="E23" s="28">
        <v>0</v>
      </c>
      <c r="F23" s="29">
        <v>39.177295352112679</v>
      </c>
      <c r="G23" s="30">
        <v>0</v>
      </c>
      <c r="H23" s="30">
        <v>0</v>
      </c>
      <c r="I23" s="30">
        <v>0</v>
      </c>
      <c r="J23" s="30"/>
      <c r="K23" s="168">
        <f>Лист4!E21/1000</f>
        <v>927.19599000000005</v>
      </c>
      <c r="L23" s="31"/>
      <c r="M23" s="31"/>
    </row>
    <row r="24" spans="1:13" s="32" customFormat="1" ht="18.75" customHeight="1" x14ac:dyDescent="0.25">
      <c r="A24" s="22" t="str">
        <f>Лист4!A22</f>
        <v xml:space="preserve">28-й Армии ул. д.6 </v>
      </c>
      <c r="B24" s="64" t="str">
        <f>Лист4!C22</f>
        <v>г. Астрахань</v>
      </c>
      <c r="C24" s="39">
        <f t="shared" si="0"/>
        <v>794.66672394366185</v>
      </c>
      <c r="D24" s="39">
        <f t="shared" si="1"/>
        <v>35.058826056338027</v>
      </c>
      <c r="E24" s="28">
        <v>0</v>
      </c>
      <c r="F24" s="29">
        <v>35.058826056338027</v>
      </c>
      <c r="G24" s="30">
        <v>0</v>
      </c>
      <c r="H24" s="30">
        <v>0</v>
      </c>
      <c r="I24" s="30">
        <v>0</v>
      </c>
      <c r="J24" s="30"/>
      <c r="K24" s="168">
        <f>Лист4!E22/1000</f>
        <v>829.72554999999988</v>
      </c>
      <c r="L24" s="31"/>
      <c r="M24" s="31"/>
    </row>
    <row r="25" spans="1:13" s="32" customFormat="1" ht="25.5" customHeight="1" x14ac:dyDescent="0.25">
      <c r="A25" s="22" t="str">
        <f>Лист4!A23</f>
        <v xml:space="preserve">28-й Армии ул. д.8 - корп. 1 </v>
      </c>
      <c r="B25" s="64" t="str">
        <f>Лист4!C23</f>
        <v>г. Астрахань</v>
      </c>
      <c r="C25" s="39">
        <f t="shared" si="0"/>
        <v>948.93382253521133</v>
      </c>
      <c r="D25" s="39">
        <f t="shared" si="1"/>
        <v>41.864727464788736</v>
      </c>
      <c r="E25" s="28">
        <v>0</v>
      </c>
      <c r="F25" s="29">
        <v>41.864727464788736</v>
      </c>
      <c r="G25" s="30">
        <v>0</v>
      </c>
      <c r="H25" s="30">
        <v>0</v>
      </c>
      <c r="I25" s="30">
        <v>0</v>
      </c>
      <c r="J25" s="30"/>
      <c r="K25" s="168">
        <f>Лист4!E23/1000</f>
        <v>990.79855000000009</v>
      </c>
      <c r="L25" s="31"/>
      <c r="M25" s="31"/>
    </row>
    <row r="26" spans="1:13" s="32" customFormat="1" ht="19.5" customHeight="1" x14ac:dyDescent="0.25">
      <c r="A26" s="22" t="str">
        <f>Лист4!A24</f>
        <v xml:space="preserve">9-й пер. д.13 </v>
      </c>
      <c r="B26" s="64" t="str">
        <f>Лист4!C24</f>
        <v>г. Астрахань</v>
      </c>
      <c r="C26" s="39">
        <f t="shared" si="0"/>
        <v>85.915030985915493</v>
      </c>
      <c r="D26" s="39">
        <f t="shared" si="1"/>
        <v>3.790369014084507</v>
      </c>
      <c r="E26" s="28">
        <v>0</v>
      </c>
      <c r="F26" s="29">
        <v>3.790369014084507</v>
      </c>
      <c r="G26" s="30">
        <v>0</v>
      </c>
      <c r="H26" s="30">
        <v>0</v>
      </c>
      <c r="I26" s="30">
        <v>0</v>
      </c>
      <c r="J26" s="30"/>
      <c r="K26" s="168">
        <f>Лист4!E24/1000</f>
        <v>89.705399999999997</v>
      </c>
      <c r="L26" s="31"/>
      <c r="M26" s="31"/>
    </row>
    <row r="27" spans="1:13" s="32" customFormat="1" ht="18.75" customHeight="1" x14ac:dyDescent="0.25">
      <c r="A27" s="22" t="str">
        <f>Лист4!A25</f>
        <v xml:space="preserve">Авиационная ул. д.3 </v>
      </c>
      <c r="B27" s="64" t="str">
        <f>Лист4!C25</f>
        <v>г. Астрахань</v>
      </c>
      <c r="C27" s="39">
        <f t="shared" si="0"/>
        <v>563.73949014084508</v>
      </c>
      <c r="D27" s="39">
        <f t="shared" si="1"/>
        <v>24.870859859154933</v>
      </c>
      <c r="E27" s="28">
        <v>0</v>
      </c>
      <c r="F27" s="29">
        <v>24.870859859154933</v>
      </c>
      <c r="G27" s="30">
        <v>0</v>
      </c>
      <c r="H27" s="30">
        <v>0</v>
      </c>
      <c r="I27" s="30">
        <v>0</v>
      </c>
      <c r="J27" s="30"/>
      <c r="K27" s="168">
        <f>Лист4!E25/1000</f>
        <v>588.61035000000004</v>
      </c>
      <c r="L27" s="31"/>
      <c r="M27" s="31"/>
    </row>
    <row r="28" spans="1:13" s="32" customFormat="1" ht="25.5" customHeight="1" x14ac:dyDescent="0.25">
      <c r="A28" s="22" t="str">
        <f>Лист4!A26</f>
        <v xml:space="preserve">Авиационная ул. д.30 </v>
      </c>
      <c r="B28" s="64" t="str">
        <f>Лист4!C26</f>
        <v>г. Астрахань</v>
      </c>
      <c r="C28" s="39">
        <f t="shared" si="0"/>
        <v>447.63730535211261</v>
      </c>
      <c r="D28" s="39">
        <f t="shared" si="1"/>
        <v>19.748704647887322</v>
      </c>
      <c r="E28" s="28">
        <v>0</v>
      </c>
      <c r="F28" s="29">
        <v>19.748704647887322</v>
      </c>
      <c r="G28" s="30">
        <v>0</v>
      </c>
      <c r="H28" s="30">
        <v>0</v>
      </c>
      <c r="I28" s="30">
        <v>0</v>
      </c>
      <c r="J28" s="30"/>
      <c r="K28" s="168">
        <f>Лист4!E26/1000</f>
        <v>467.38600999999994</v>
      </c>
      <c r="L28" s="31"/>
      <c r="M28" s="31"/>
    </row>
    <row r="29" spans="1:13" s="32" customFormat="1" ht="18.75" customHeight="1" x14ac:dyDescent="0.25">
      <c r="A29" s="22" t="str">
        <f>Лист4!A27</f>
        <v xml:space="preserve">Авиационная ул. д.34А/14Б </v>
      </c>
      <c r="B29" s="64" t="str">
        <f>Лист4!C27</f>
        <v>г. Астрахань</v>
      </c>
      <c r="C29" s="39">
        <f t="shared" si="0"/>
        <v>1015.0408653521131</v>
      </c>
      <c r="D29" s="39">
        <f t="shared" si="1"/>
        <v>44.781214647887339</v>
      </c>
      <c r="E29" s="28">
        <v>0</v>
      </c>
      <c r="F29" s="29">
        <v>44.781214647887339</v>
      </c>
      <c r="G29" s="30">
        <v>0</v>
      </c>
      <c r="H29" s="30">
        <v>0</v>
      </c>
      <c r="I29" s="30">
        <v>0</v>
      </c>
      <c r="J29" s="30"/>
      <c r="K29" s="168">
        <f>Лист4!E27/1000</f>
        <v>1059.8220800000004</v>
      </c>
      <c r="L29" s="31"/>
      <c r="M29" s="31"/>
    </row>
    <row r="30" spans="1:13" s="32" customFormat="1" ht="18.75" customHeight="1" x14ac:dyDescent="0.25">
      <c r="A30" s="22" t="str">
        <f>Лист4!A28</f>
        <v xml:space="preserve">Авиационная ул. д.5 </v>
      </c>
      <c r="B30" s="64" t="str">
        <f>Лист4!C28</f>
        <v>г. Астрахань</v>
      </c>
      <c r="C30" s="39">
        <f t="shared" si="0"/>
        <v>478.40674028169019</v>
      </c>
      <c r="D30" s="39">
        <f t="shared" si="1"/>
        <v>21.106179718309861</v>
      </c>
      <c r="E30" s="28">
        <v>0</v>
      </c>
      <c r="F30" s="29">
        <v>21.106179718309861</v>
      </c>
      <c r="G30" s="30">
        <v>0</v>
      </c>
      <c r="H30" s="30">
        <v>0</v>
      </c>
      <c r="I30" s="30">
        <v>0</v>
      </c>
      <c r="J30" s="30"/>
      <c r="K30" s="168">
        <f>Лист4!E28/1000</f>
        <v>499.51292000000007</v>
      </c>
      <c r="L30" s="31"/>
      <c r="M30" s="31"/>
    </row>
    <row r="31" spans="1:13" s="32" customFormat="1" ht="21" customHeight="1" x14ac:dyDescent="0.25">
      <c r="A31" s="22" t="str">
        <f>Лист4!A29</f>
        <v xml:space="preserve">Адмирала Макарова ул. д.6 </v>
      </c>
      <c r="B31" s="64" t="str">
        <f>Лист4!C29</f>
        <v>г. Астрахань</v>
      </c>
      <c r="C31" s="39">
        <f t="shared" si="0"/>
        <v>67.011318309859163</v>
      </c>
      <c r="D31" s="39">
        <f t="shared" si="1"/>
        <v>2.9563816901408453</v>
      </c>
      <c r="E31" s="28">
        <v>0</v>
      </c>
      <c r="F31" s="29">
        <v>2.9563816901408453</v>
      </c>
      <c r="G31" s="30">
        <v>0</v>
      </c>
      <c r="H31" s="30">
        <v>0</v>
      </c>
      <c r="I31" s="30">
        <v>0</v>
      </c>
      <c r="J31" s="30"/>
      <c r="K31" s="168">
        <f>Лист4!E29/1000</f>
        <v>69.967700000000008</v>
      </c>
      <c r="L31" s="31"/>
      <c r="M31" s="31"/>
    </row>
    <row r="32" spans="1:13" s="32" customFormat="1" ht="18.75" customHeight="1" x14ac:dyDescent="0.25">
      <c r="A32" s="22" t="str">
        <f>Лист4!A30</f>
        <v xml:space="preserve">Адмирала Нахимова ул. д.107А </v>
      </c>
      <c r="B32" s="64" t="str">
        <f>Лист4!C30</f>
        <v>г. Астрахань</v>
      </c>
      <c r="C32" s="39">
        <f t="shared" si="0"/>
        <v>1168.7600563380286</v>
      </c>
      <c r="D32" s="39">
        <f t="shared" si="1"/>
        <v>51.562943661971843</v>
      </c>
      <c r="E32" s="28">
        <v>0</v>
      </c>
      <c r="F32" s="29">
        <v>51.562943661971843</v>
      </c>
      <c r="G32" s="30">
        <v>0</v>
      </c>
      <c r="H32" s="30">
        <v>0</v>
      </c>
      <c r="I32" s="30">
        <v>0</v>
      </c>
      <c r="J32" s="30"/>
      <c r="K32" s="168">
        <f>Лист4!E30/1000</f>
        <v>1220.3230000000003</v>
      </c>
      <c r="L32" s="31"/>
      <c r="M32" s="31"/>
    </row>
    <row r="33" spans="1:13" s="32" customFormat="1" ht="18.75" customHeight="1" x14ac:dyDescent="0.25">
      <c r="A33" s="22" t="str">
        <f>Лист4!A31</f>
        <v xml:space="preserve">Адмирала Нахимова ул. д.109А </v>
      </c>
      <c r="B33" s="64" t="str">
        <f>Лист4!C31</f>
        <v>г. Астрахань</v>
      </c>
      <c r="C33" s="39">
        <f t="shared" si="0"/>
        <v>1073.6763076056338</v>
      </c>
      <c r="D33" s="39">
        <f t="shared" si="1"/>
        <v>47.368072394366195</v>
      </c>
      <c r="E33" s="28">
        <v>0</v>
      </c>
      <c r="F33" s="29">
        <v>47.368072394366195</v>
      </c>
      <c r="G33" s="30">
        <v>0</v>
      </c>
      <c r="H33" s="30">
        <v>0</v>
      </c>
      <c r="I33" s="30">
        <v>0</v>
      </c>
      <c r="J33" s="30"/>
      <c r="K33" s="168">
        <f>Лист4!E31/1000</f>
        <v>1121.04438</v>
      </c>
      <c r="L33" s="31"/>
      <c r="M33" s="31"/>
    </row>
    <row r="34" spans="1:13" s="32" customFormat="1" ht="18.75" customHeight="1" x14ac:dyDescent="0.25">
      <c r="A34" s="22" t="str">
        <f>Лист4!A32</f>
        <v xml:space="preserve">Адмирала Нахимова ул. д.111 </v>
      </c>
      <c r="B34" s="64" t="str">
        <f>Лист4!C32</f>
        <v>г. Астрахань</v>
      </c>
      <c r="C34" s="39">
        <f t="shared" si="0"/>
        <v>845.12878647887317</v>
      </c>
      <c r="D34" s="39">
        <f t="shared" si="1"/>
        <v>37.285093521126754</v>
      </c>
      <c r="E34" s="28">
        <v>0</v>
      </c>
      <c r="F34" s="29">
        <v>37.285093521126754</v>
      </c>
      <c r="G34" s="30">
        <v>0</v>
      </c>
      <c r="H34" s="30">
        <v>0</v>
      </c>
      <c r="I34" s="30">
        <v>0</v>
      </c>
      <c r="J34" s="30"/>
      <c r="K34" s="168">
        <f>Лист4!E32/1000</f>
        <v>882.41387999999995</v>
      </c>
      <c r="L34" s="31"/>
      <c r="M34" s="31"/>
    </row>
    <row r="35" spans="1:13" s="32" customFormat="1" ht="18.75" customHeight="1" x14ac:dyDescent="0.25">
      <c r="A35" s="22" t="str">
        <f>Лист4!A33</f>
        <v xml:space="preserve">Адмирала Нахимова ул. д.113 </v>
      </c>
      <c r="B35" s="64" t="str">
        <f>Лист4!C33</f>
        <v>г. Астрахань</v>
      </c>
      <c r="C35" s="39">
        <f t="shared" si="0"/>
        <v>470.65543943661964</v>
      </c>
      <c r="D35" s="39">
        <f t="shared" si="1"/>
        <v>20.764210563380278</v>
      </c>
      <c r="E35" s="28">
        <v>0</v>
      </c>
      <c r="F35" s="29">
        <v>20.764210563380278</v>
      </c>
      <c r="G35" s="30">
        <v>0</v>
      </c>
      <c r="H35" s="30">
        <v>0</v>
      </c>
      <c r="I35" s="30">
        <v>0</v>
      </c>
      <c r="J35" s="30"/>
      <c r="K35" s="168">
        <f>Лист4!E33/1000</f>
        <v>491.41964999999993</v>
      </c>
      <c r="L35" s="31"/>
      <c r="M35" s="31"/>
    </row>
    <row r="36" spans="1:13" s="32" customFormat="1" ht="18.75" customHeight="1" x14ac:dyDescent="0.25">
      <c r="A36" s="22" t="str">
        <f>Лист4!A34</f>
        <v xml:space="preserve">Адмирала Нахимова ул. д.117 </v>
      </c>
      <c r="B36" s="64" t="str">
        <f>Лист4!C34</f>
        <v>г. Астрахань</v>
      </c>
      <c r="C36" s="39">
        <f t="shared" si="0"/>
        <v>236.38389859154933</v>
      </c>
      <c r="D36" s="39">
        <f t="shared" si="1"/>
        <v>10.428701408450706</v>
      </c>
      <c r="E36" s="28">
        <v>0</v>
      </c>
      <c r="F36" s="29">
        <v>10.428701408450706</v>
      </c>
      <c r="G36" s="30">
        <v>0</v>
      </c>
      <c r="H36" s="30">
        <v>0</v>
      </c>
      <c r="I36" s="30">
        <v>0</v>
      </c>
      <c r="J36" s="30"/>
      <c r="K36" s="168">
        <f>Лист4!E34/1000</f>
        <v>246.81260000000003</v>
      </c>
      <c r="L36" s="31"/>
      <c r="M36" s="31"/>
    </row>
    <row r="37" spans="1:13" s="32" customFormat="1" ht="18.75" customHeight="1" x14ac:dyDescent="0.25">
      <c r="A37" s="22" t="str">
        <f>Лист4!A35</f>
        <v xml:space="preserve">Адмирала Нахимова ул. д.125 </v>
      </c>
      <c r="B37" s="64" t="str">
        <f>Лист4!C35</f>
        <v>г. Астрахань</v>
      </c>
      <c r="C37" s="39">
        <f t="shared" si="0"/>
        <v>2008.3529915492966</v>
      </c>
      <c r="D37" s="39">
        <f t="shared" si="1"/>
        <v>88.603808450704264</v>
      </c>
      <c r="E37" s="28">
        <v>0</v>
      </c>
      <c r="F37" s="29">
        <v>88.603808450704264</v>
      </c>
      <c r="G37" s="30">
        <v>0</v>
      </c>
      <c r="H37" s="30">
        <v>0</v>
      </c>
      <c r="I37" s="30">
        <v>0</v>
      </c>
      <c r="J37" s="30"/>
      <c r="K37" s="168">
        <f>Лист4!E35/1000</f>
        <v>2096.9568000000008</v>
      </c>
      <c r="L37" s="31"/>
      <c r="M37" s="31"/>
    </row>
    <row r="38" spans="1:13" s="32" customFormat="1" ht="18.75" customHeight="1" x14ac:dyDescent="0.25">
      <c r="A38" s="22" t="str">
        <f>Лист4!A36</f>
        <v xml:space="preserve">Адмирала Нахимова ул. д.127 </v>
      </c>
      <c r="B38" s="64" t="str">
        <f>Лист4!C36</f>
        <v>г. Астрахань</v>
      </c>
      <c r="C38" s="39">
        <f t="shared" si="0"/>
        <v>423.15376169014087</v>
      </c>
      <c r="D38" s="39">
        <f t="shared" si="1"/>
        <v>18.668548309859155</v>
      </c>
      <c r="E38" s="28">
        <v>0</v>
      </c>
      <c r="F38" s="29">
        <v>18.668548309859155</v>
      </c>
      <c r="G38" s="30">
        <v>0</v>
      </c>
      <c r="H38" s="30">
        <v>0</v>
      </c>
      <c r="I38" s="30">
        <v>0</v>
      </c>
      <c r="J38" s="30"/>
      <c r="K38" s="168">
        <f>Лист4!E36/1000</f>
        <v>441.82231000000002</v>
      </c>
      <c r="L38" s="31"/>
      <c r="M38" s="31"/>
    </row>
    <row r="39" spans="1:13" s="32" customFormat="1" ht="18.75" customHeight="1" x14ac:dyDescent="0.25">
      <c r="A39" s="22" t="str">
        <f>Лист4!A37</f>
        <v xml:space="preserve">Адмирала Нахимова ул. д.129 </v>
      </c>
      <c r="B39" s="64" t="str">
        <f>Лист4!C37</f>
        <v>г. Астрахань</v>
      </c>
      <c r="C39" s="39">
        <f t="shared" si="0"/>
        <v>304.26254253521131</v>
      </c>
      <c r="D39" s="39">
        <f t="shared" si="1"/>
        <v>13.423347464788733</v>
      </c>
      <c r="E39" s="28">
        <v>0</v>
      </c>
      <c r="F39" s="29">
        <v>13.423347464788733</v>
      </c>
      <c r="G39" s="30">
        <v>0</v>
      </c>
      <c r="H39" s="30">
        <v>0</v>
      </c>
      <c r="I39" s="30">
        <v>0</v>
      </c>
      <c r="J39" s="30"/>
      <c r="K39" s="168">
        <f>Лист4!E37/1000</f>
        <v>317.68589000000003</v>
      </c>
      <c r="L39" s="31"/>
      <c r="M39" s="31"/>
    </row>
    <row r="40" spans="1:13" s="32" customFormat="1" ht="18.75" customHeight="1" x14ac:dyDescent="0.25">
      <c r="A40" s="22" t="str">
        <f>Лист4!A38</f>
        <v xml:space="preserve">Адмирала Нахимова ул. д.131 </v>
      </c>
      <c r="B40" s="64" t="str">
        <f>Лист4!C38</f>
        <v>г. Астрахань</v>
      </c>
      <c r="C40" s="39">
        <f t="shared" si="0"/>
        <v>199.84467323943659</v>
      </c>
      <c r="D40" s="39">
        <f t="shared" si="1"/>
        <v>8.8166767605633787</v>
      </c>
      <c r="E40" s="28">
        <v>0</v>
      </c>
      <c r="F40" s="29">
        <v>8.8166767605633787</v>
      </c>
      <c r="G40" s="30">
        <v>0</v>
      </c>
      <c r="H40" s="30">
        <v>0</v>
      </c>
      <c r="I40" s="30">
        <v>0</v>
      </c>
      <c r="J40" s="30"/>
      <c r="K40" s="168">
        <f>Лист4!E38/1000</f>
        <v>208.66134999999997</v>
      </c>
      <c r="L40" s="31"/>
      <c r="M40" s="31"/>
    </row>
    <row r="41" spans="1:13" s="32" customFormat="1" ht="18.75" customHeight="1" x14ac:dyDescent="0.25">
      <c r="A41" s="22" t="str">
        <f>Лист4!A39</f>
        <v xml:space="preserve">Адмирала Нахимова ул. д.137 </v>
      </c>
      <c r="B41" s="64" t="str">
        <f>Лист4!C39</f>
        <v>г. Астрахань</v>
      </c>
      <c r="C41" s="39">
        <f t="shared" si="0"/>
        <v>1576.7010112676057</v>
      </c>
      <c r="D41" s="39">
        <f t="shared" si="1"/>
        <v>69.560338732394371</v>
      </c>
      <c r="E41" s="28">
        <v>0</v>
      </c>
      <c r="F41" s="29">
        <v>69.560338732394371</v>
      </c>
      <c r="G41" s="30">
        <v>0</v>
      </c>
      <c r="H41" s="30">
        <v>0</v>
      </c>
      <c r="I41" s="30">
        <v>0</v>
      </c>
      <c r="J41" s="30"/>
      <c r="K41" s="168">
        <f>Лист4!E39/1000</f>
        <v>1646.2613500000002</v>
      </c>
      <c r="L41" s="31"/>
      <c r="M41" s="31"/>
    </row>
    <row r="42" spans="1:13" s="32" customFormat="1" ht="18.75" customHeight="1" x14ac:dyDescent="0.25">
      <c r="A42" s="22" t="str">
        <f>Лист4!A40</f>
        <v xml:space="preserve">Адмирала Нахимова ул. д.137 - корп. 1 </v>
      </c>
      <c r="B42" s="64" t="str">
        <f>Лист4!C40</f>
        <v>г. Астрахань</v>
      </c>
      <c r="C42" s="39">
        <f t="shared" si="0"/>
        <v>1547.756926197183</v>
      </c>
      <c r="D42" s="39">
        <f t="shared" si="1"/>
        <v>68.283393802816889</v>
      </c>
      <c r="E42" s="28">
        <v>0</v>
      </c>
      <c r="F42" s="29">
        <v>68.283393802816889</v>
      </c>
      <c r="G42" s="30">
        <v>0</v>
      </c>
      <c r="H42" s="30">
        <v>0</v>
      </c>
      <c r="I42" s="30">
        <v>0</v>
      </c>
      <c r="J42" s="30"/>
      <c r="K42" s="168">
        <f>Лист4!E40/1000</f>
        <v>1616.0403199999998</v>
      </c>
      <c r="L42" s="31"/>
      <c r="M42" s="31"/>
    </row>
    <row r="43" spans="1:13" s="32" customFormat="1" ht="18.75" customHeight="1" x14ac:dyDescent="0.25">
      <c r="A43" s="22" t="str">
        <f>Лист4!A41</f>
        <v xml:space="preserve">Адмирала Нахимова ул. д.139 </v>
      </c>
      <c r="B43" s="64" t="str">
        <f>Лист4!C41</f>
        <v>г. Астрахань</v>
      </c>
      <c r="C43" s="39">
        <f t="shared" si="0"/>
        <v>47.752358309859147</v>
      </c>
      <c r="D43" s="39">
        <f t="shared" si="1"/>
        <v>2.1067216901408448</v>
      </c>
      <c r="E43" s="28">
        <v>0</v>
      </c>
      <c r="F43" s="29">
        <v>2.1067216901408448</v>
      </c>
      <c r="G43" s="30">
        <v>0</v>
      </c>
      <c r="H43" s="30">
        <v>0</v>
      </c>
      <c r="I43" s="30">
        <v>0</v>
      </c>
      <c r="J43" s="30"/>
      <c r="K43" s="168">
        <f>Лист4!E41/1000</f>
        <v>49.859079999999992</v>
      </c>
      <c r="L43" s="31"/>
      <c r="M43" s="31"/>
    </row>
    <row r="44" spans="1:13" s="32" customFormat="1" ht="18.75" customHeight="1" x14ac:dyDescent="0.25">
      <c r="A44" s="22" t="str">
        <f>Лист4!A42</f>
        <v xml:space="preserve">Адмирала Нахимова ул. д.139 - корп. 1 </v>
      </c>
      <c r="B44" s="64" t="str">
        <f>Лист4!C42</f>
        <v>г. Астрахань</v>
      </c>
      <c r="C44" s="39">
        <f t="shared" si="0"/>
        <v>314.21070309859158</v>
      </c>
      <c r="D44" s="39">
        <f t="shared" si="1"/>
        <v>13.862236901408451</v>
      </c>
      <c r="E44" s="28">
        <v>0</v>
      </c>
      <c r="F44" s="29">
        <v>13.862236901408451</v>
      </c>
      <c r="G44" s="30">
        <v>0</v>
      </c>
      <c r="H44" s="30">
        <v>0</v>
      </c>
      <c r="I44" s="30">
        <v>0</v>
      </c>
      <c r="J44" s="30"/>
      <c r="K44" s="168">
        <f>Лист4!E42/1000</f>
        <v>328.07294000000002</v>
      </c>
      <c r="L44" s="31"/>
      <c r="M44" s="31"/>
    </row>
    <row r="45" spans="1:13" s="32" customFormat="1" ht="18.75" customHeight="1" x14ac:dyDescent="0.25">
      <c r="A45" s="22" t="str">
        <f>Лист4!A43</f>
        <v xml:space="preserve">Адмирала Нахимова ул. д.141 </v>
      </c>
      <c r="B45" s="64" t="str">
        <f>Лист4!C43</f>
        <v>г. Астрахань</v>
      </c>
      <c r="C45" s="39">
        <f t="shared" si="0"/>
        <v>1605.1667211267609</v>
      </c>
      <c r="D45" s="39">
        <f t="shared" si="1"/>
        <v>70.816178873239437</v>
      </c>
      <c r="E45" s="28">
        <v>0</v>
      </c>
      <c r="F45" s="29">
        <v>70.816178873239437</v>
      </c>
      <c r="G45" s="30">
        <v>0</v>
      </c>
      <c r="H45" s="30">
        <v>0</v>
      </c>
      <c r="I45" s="30">
        <v>0</v>
      </c>
      <c r="J45" s="30"/>
      <c r="K45" s="168">
        <f>Лист4!E43/1000</f>
        <v>1675.9829000000002</v>
      </c>
      <c r="L45" s="31"/>
      <c r="M45" s="31"/>
    </row>
    <row r="46" spans="1:13" s="32" customFormat="1" ht="18.75" customHeight="1" x14ac:dyDescent="0.25">
      <c r="A46" s="22" t="str">
        <f>Лист4!A44</f>
        <v xml:space="preserve">Адмирала Нахимова ул. д.147 </v>
      </c>
      <c r="B46" s="64" t="str">
        <f>Лист4!C44</f>
        <v>г. Астрахань</v>
      </c>
      <c r="C46" s="39">
        <f t="shared" si="0"/>
        <v>59.522794366197168</v>
      </c>
      <c r="D46" s="39">
        <f t="shared" si="1"/>
        <v>2.6260056338028166</v>
      </c>
      <c r="E46" s="28">
        <v>0</v>
      </c>
      <c r="F46" s="29">
        <v>2.6260056338028166</v>
      </c>
      <c r="G46" s="30">
        <v>0</v>
      </c>
      <c r="H46" s="30">
        <v>0</v>
      </c>
      <c r="I46" s="30">
        <v>0</v>
      </c>
      <c r="J46" s="30"/>
      <c r="K46" s="168">
        <f>Лист4!E44/1000</f>
        <v>62.148799999999987</v>
      </c>
      <c r="L46" s="31"/>
      <c r="M46" s="31"/>
    </row>
    <row r="47" spans="1:13" s="32" customFormat="1" ht="18.75" customHeight="1" x14ac:dyDescent="0.25">
      <c r="A47" s="22" t="str">
        <f>Лист4!A45</f>
        <v xml:space="preserve">Адмирала Нахимова ул. д.16 </v>
      </c>
      <c r="B47" s="64" t="str">
        <f>Лист4!C45</f>
        <v>г. Астрахань</v>
      </c>
      <c r="C47" s="39">
        <f t="shared" si="0"/>
        <v>27.031197183098588</v>
      </c>
      <c r="D47" s="39">
        <f t="shared" si="1"/>
        <v>1.1925528169014081</v>
      </c>
      <c r="E47" s="28">
        <v>0</v>
      </c>
      <c r="F47" s="29">
        <v>1.1925528169014081</v>
      </c>
      <c r="G47" s="30">
        <v>0</v>
      </c>
      <c r="H47" s="30">
        <v>0</v>
      </c>
      <c r="I47" s="30">
        <v>0</v>
      </c>
      <c r="J47" s="30"/>
      <c r="K47" s="168">
        <f>Лист4!E45/1000</f>
        <v>28.223749999999995</v>
      </c>
      <c r="L47" s="31"/>
      <c r="M47" s="31"/>
    </row>
    <row r="48" spans="1:13" s="32" customFormat="1" ht="18.75" customHeight="1" x14ac:dyDescent="0.25">
      <c r="A48" s="22" t="str">
        <f>Лист4!A46</f>
        <v xml:space="preserve">Адмирала Нахимова ул. д.187 </v>
      </c>
      <c r="B48" s="64" t="str">
        <f>Лист4!C46</f>
        <v>г. Астрахань</v>
      </c>
      <c r="C48" s="39">
        <f t="shared" si="0"/>
        <v>98.175574647887316</v>
      </c>
      <c r="D48" s="39">
        <f t="shared" si="1"/>
        <v>4.3312753521126766</v>
      </c>
      <c r="E48" s="28">
        <v>0</v>
      </c>
      <c r="F48" s="29">
        <v>4.3312753521126766</v>
      </c>
      <c r="G48" s="30">
        <v>0</v>
      </c>
      <c r="H48" s="30">
        <v>0</v>
      </c>
      <c r="I48" s="30">
        <v>0</v>
      </c>
      <c r="J48" s="30"/>
      <c r="K48" s="168">
        <f>Лист4!E46/1000</f>
        <v>102.50685</v>
      </c>
      <c r="L48" s="31"/>
      <c r="M48" s="31"/>
    </row>
    <row r="49" spans="1:13" s="32" customFormat="1" ht="18.75" customHeight="1" x14ac:dyDescent="0.25">
      <c r="A49" s="22" t="str">
        <f>Лист4!A47</f>
        <v xml:space="preserve">Адмирала Нахимова ул. д.191 </v>
      </c>
      <c r="B49" s="64" t="str">
        <f>Лист4!C47</f>
        <v>г. Астрахань</v>
      </c>
      <c r="C49" s="39">
        <f t="shared" si="0"/>
        <v>71.391236619718285</v>
      </c>
      <c r="D49" s="39">
        <f t="shared" si="1"/>
        <v>3.1496133802816892</v>
      </c>
      <c r="E49" s="28">
        <v>0</v>
      </c>
      <c r="F49" s="29">
        <v>3.1496133802816892</v>
      </c>
      <c r="G49" s="30">
        <v>0</v>
      </c>
      <c r="H49" s="30">
        <v>0</v>
      </c>
      <c r="I49" s="30">
        <v>0</v>
      </c>
      <c r="J49" s="30"/>
      <c r="K49" s="168">
        <f>Лист4!E47/1000</f>
        <v>74.540849999999978</v>
      </c>
      <c r="L49" s="31"/>
      <c r="M49" s="31"/>
    </row>
    <row r="50" spans="1:13" s="32" customFormat="1" ht="18.75" customHeight="1" x14ac:dyDescent="0.25">
      <c r="A50" s="22" t="str">
        <f>Лист4!A48</f>
        <v xml:space="preserve">Адмирала Нахимова ул. д.201 </v>
      </c>
      <c r="B50" s="64" t="str">
        <f>Лист4!C48</f>
        <v>г. Астрахань</v>
      </c>
      <c r="C50" s="39">
        <f t="shared" si="0"/>
        <v>91.421757183098578</v>
      </c>
      <c r="D50" s="39">
        <f t="shared" si="1"/>
        <v>4.0333128169014083</v>
      </c>
      <c r="E50" s="28">
        <v>0</v>
      </c>
      <c r="F50" s="29">
        <v>4.0333128169014083</v>
      </c>
      <c r="G50" s="30">
        <v>0</v>
      </c>
      <c r="H50" s="30">
        <v>0</v>
      </c>
      <c r="I50" s="30">
        <v>0</v>
      </c>
      <c r="J50" s="30"/>
      <c r="K50" s="168">
        <f>Лист4!E48/1000</f>
        <v>95.455069999999992</v>
      </c>
      <c r="L50" s="31"/>
      <c r="M50" s="31"/>
    </row>
    <row r="51" spans="1:13" s="32" customFormat="1" ht="18.75" customHeight="1" x14ac:dyDescent="0.25">
      <c r="A51" s="22" t="str">
        <f>Лист4!A49</f>
        <v xml:space="preserve">Адмирала Нахимова ул. д.38А </v>
      </c>
      <c r="B51" s="64" t="str">
        <f>Лист4!C49</f>
        <v>г. Астрахань</v>
      </c>
      <c r="C51" s="39">
        <f t="shared" si="0"/>
        <v>1597.9888422535209</v>
      </c>
      <c r="D51" s="39">
        <f t="shared" si="1"/>
        <v>70.499507746478869</v>
      </c>
      <c r="E51" s="28">
        <v>0</v>
      </c>
      <c r="F51" s="29">
        <v>70.499507746478869</v>
      </c>
      <c r="G51" s="30">
        <v>0</v>
      </c>
      <c r="H51" s="30">
        <v>0</v>
      </c>
      <c r="I51" s="30">
        <v>0</v>
      </c>
      <c r="J51" s="30"/>
      <c r="K51" s="168">
        <f>Лист4!E49/1000</f>
        <v>1668.4883499999999</v>
      </c>
      <c r="L51" s="31"/>
      <c r="M51" s="31"/>
    </row>
    <row r="52" spans="1:13" s="32" customFormat="1" ht="18.75" customHeight="1" x14ac:dyDescent="0.25">
      <c r="A52" s="22" t="str">
        <f>Лист4!A50</f>
        <v xml:space="preserve">Адмирала Нахимова ул. д.38Б </v>
      </c>
      <c r="B52" s="64" t="str">
        <f>Лист4!C50</f>
        <v>г. Астрахань</v>
      </c>
      <c r="C52" s="39">
        <f t="shared" si="0"/>
        <v>615.01742816901412</v>
      </c>
      <c r="D52" s="39">
        <f t="shared" si="1"/>
        <v>27.133121830985914</v>
      </c>
      <c r="E52" s="28">
        <v>0</v>
      </c>
      <c r="F52" s="29">
        <v>27.133121830985914</v>
      </c>
      <c r="G52" s="30">
        <v>0</v>
      </c>
      <c r="H52" s="30">
        <v>0</v>
      </c>
      <c r="I52" s="30">
        <v>0</v>
      </c>
      <c r="J52" s="30"/>
      <c r="K52" s="168">
        <f>Лист4!E50/1000</f>
        <v>642.15055000000007</v>
      </c>
      <c r="L52" s="31"/>
      <c r="M52" s="31"/>
    </row>
    <row r="53" spans="1:13" s="32" customFormat="1" ht="18.75" customHeight="1" x14ac:dyDescent="0.25">
      <c r="A53" s="22" t="str">
        <f>Лист4!A51</f>
        <v xml:space="preserve">Адмирала Нахимова ул. д.40 </v>
      </c>
      <c r="B53" s="64" t="str">
        <f>Лист4!C51</f>
        <v>г. Астрахань</v>
      </c>
      <c r="C53" s="39">
        <f t="shared" si="0"/>
        <v>259.85832225352112</v>
      </c>
      <c r="D53" s="39">
        <f t="shared" si="1"/>
        <v>11.464337746478872</v>
      </c>
      <c r="E53" s="28">
        <v>0</v>
      </c>
      <c r="F53" s="29">
        <v>11.464337746478872</v>
      </c>
      <c r="G53" s="30">
        <v>0</v>
      </c>
      <c r="H53" s="30">
        <v>0</v>
      </c>
      <c r="I53" s="30">
        <v>0</v>
      </c>
      <c r="J53" s="30"/>
      <c r="K53" s="168">
        <f>Лист4!E51/1000</f>
        <v>271.32265999999998</v>
      </c>
      <c r="L53" s="31"/>
      <c r="M53" s="31"/>
    </row>
    <row r="54" spans="1:13" s="32" customFormat="1" ht="18.75" customHeight="1" x14ac:dyDescent="0.25">
      <c r="A54" s="22" t="str">
        <f>Лист4!A52</f>
        <v xml:space="preserve">Адмирала Нахимова ул. д.44 - корп. 1 </v>
      </c>
      <c r="B54" s="64" t="str">
        <f>Лист4!C52</f>
        <v>г. Астрахань</v>
      </c>
      <c r="C54" s="39">
        <f t="shared" si="0"/>
        <v>1298.9060991549295</v>
      </c>
      <c r="D54" s="39">
        <f t="shared" si="1"/>
        <v>57.304680845070422</v>
      </c>
      <c r="E54" s="28">
        <v>0</v>
      </c>
      <c r="F54" s="29">
        <v>57.304680845070422</v>
      </c>
      <c r="G54" s="30">
        <v>0</v>
      </c>
      <c r="H54" s="30">
        <v>0</v>
      </c>
      <c r="I54" s="30">
        <v>0</v>
      </c>
      <c r="J54" s="30"/>
      <c r="K54" s="168">
        <f>Лист4!E52/1000</f>
        <v>1356.2107799999999</v>
      </c>
      <c r="L54" s="31"/>
      <c r="M54" s="31"/>
    </row>
    <row r="55" spans="1:13" s="32" customFormat="1" ht="17.25" customHeight="1" x14ac:dyDescent="0.25">
      <c r="A55" s="22" t="str">
        <f>Лист4!A53</f>
        <v xml:space="preserve">Адмирала Нахимова ул. д.46 </v>
      </c>
      <c r="B55" s="64" t="str">
        <f>Лист4!C53</f>
        <v>г. Астрахань</v>
      </c>
      <c r="C55" s="39">
        <f t="shared" si="0"/>
        <v>250.78614535211267</v>
      </c>
      <c r="D55" s="39">
        <f t="shared" si="1"/>
        <v>11.064094647887323</v>
      </c>
      <c r="E55" s="28">
        <v>0</v>
      </c>
      <c r="F55" s="29">
        <v>11.064094647887323</v>
      </c>
      <c r="G55" s="30">
        <v>0</v>
      </c>
      <c r="H55" s="30">
        <v>0</v>
      </c>
      <c r="I55" s="30">
        <v>0</v>
      </c>
      <c r="J55" s="30"/>
      <c r="K55" s="168">
        <f>Лист4!E53/1000</f>
        <v>261.85023999999999</v>
      </c>
      <c r="L55" s="31"/>
      <c r="M55" s="31"/>
    </row>
    <row r="56" spans="1:13" s="32" customFormat="1" ht="18.75" customHeight="1" x14ac:dyDescent="0.25">
      <c r="A56" s="22" t="str">
        <f>Лист4!A54</f>
        <v xml:space="preserve">Адмирала Нахимова ул. д.46 - корп. 1 </v>
      </c>
      <c r="B56" s="64" t="str">
        <f>Лист4!C54</f>
        <v>г. Астрахань</v>
      </c>
      <c r="C56" s="39">
        <f t="shared" si="0"/>
        <v>1274.4834873239433</v>
      </c>
      <c r="D56" s="39">
        <f t="shared" si="1"/>
        <v>56.227212676056325</v>
      </c>
      <c r="E56" s="28">
        <v>0</v>
      </c>
      <c r="F56" s="29">
        <v>56.227212676056325</v>
      </c>
      <c r="G56" s="30">
        <v>0</v>
      </c>
      <c r="H56" s="30">
        <v>0</v>
      </c>
      <c r="I56" s="30">
        <v>0</v>
      </c>
      <c r="J56" s="30"/>
      <c r="K56" s="168">
        <f>Лист4!E54/1000</f>
        <v>1330.7106999999996</v>
      </c>
      <c r="L56" s="31"/>
      <c r="M56" s="31"/>
    </row>
    <row r="57" spans="1:13" s="32" customFormat="1" ht="18.75" customHeight="1" x14ac:dyDescent="0.25">
      <c r="A57" s="22" t="str">
        <f>Лист4!A55</f>
        <v xml:space="preserve">Адмирала Нахимова ул. д.48 </v>
      </c>
      <c r="B57" s="64" t="str">
        <f>Лист4!C55</f>
        <v>г. Астрахань</v>
      </c>
      <c r="C57" s="39">
        <f t="shared" si="0"/>
        <v>310.73432281690151</v>
      </c>
      <c r="D57" s="39">
        <f t="shared" si="1"/>
        <v>13.708867183098597</v>
      </c>
      <c r="E57" s="28">
        <v>0</v>
      </c>
      <c r="F57" s="29">
        <v>13.708867183098597</v>
      </c>
      <c r="G57" s="30">
        <v>0</v>
      </c>
      <c r="H57" s="30">
        <v>0</v>
      </c>
      <c r="I57" s="30">
        <v>0</v>
      </c>
      <c r="J57" s="30"/>
      <c r="K57" s="168">
        <f>Лист4!E55/1000</f>
        <v>324.44319000000013</v>
      </c>
      <c r="L57" s="31"/>
      <c r="M57" s="31"/>
    </row>
    <row r="58" spans="1:13" s="32" customFormat="1" ht="18.75" customHeight="1" x14ac:dyDescent="0.25">
      <c r="A58" s="22" t="str">
        <f>Лист4!A56</f>
        <v xml:space="preserve">Адмирала Нахимова ул. д.48 А </v>
      </c>
      <c r="B58" s="64" t="str">
        <f>Лист4!C56</f>
        <v>г. Астрахань</v>
      </c>
      <c r="C58" s="39">
        <f t="shared" si="0"/>
        <v>500.08537014084521</v>
      </c>
      <c r="D58" s="39">
        <f t="shared" si="1"/>
        <v>22.062589859154933</v>
      </c>
      <c r="E58" s="28">
        <v>0</v>
      </c>
      <c r="F58" s="29">
        <v>22.062589859154933</v>
      </c>
      <c r="G58" s="30">
        <v>0</v>
      </c>
      <c r="H58" s="30">
        <v>0</v>
      </c>
      <c r="I58" s="30">
        <v>0</v>
      </c>
      <c r="J58" s="30"/>
      <c r="K58" s="168">
        <f>Лист4!E56/1000</f>
        <v>522.14796000000013</v>
      </c>
      <c r="L58" s="31"/>
      <c r="M58" s="31"/>
    </row>
    <row r="59" spans="1:13" s="32" customFormat="1" ht="18.75" customHeight="1" x14ac:dyDescent="0.25">
      <c r="A59" s="22" t="str">
        <f>Лист4!A57</f>
        <v xml:space="preserve">Адмирала Нахимова ул. д.50 </v>
      </c>
      <c r="B59" s="64" t="str">
        <f>Лист4!C57</f>
        <v>г. Астрахань</v>
      </c>
      <c r="C59" s="39">
        <f t="shared" si="0"/>
        <v>267.03068450704228</v>
      </c>
      <c r="D59" s="39">
        <f t="shared" si="1"/>
        <v>11.780765492957748</v>
      </c>
      <c r="E59" s="28">
        <v>0</v>
      </c>
      <c r="F59" s="29">
        <v>11.780765492957748</v>
      </c>
      <c r="G59" s="30">
        <v>0</v>
      </c>
      <c r="H59" s="30">
        <v>0</v>
      </c>
      <c r="I59" s="30">
        <v>0</v>
      </c>
      <c r="J59" s="30"/>
      <c r="K59" s="168">
        <f>Лист4!E57/1000</f>
        <v>278.81145000000004</v>
      </c>
      <c r="L59" s="31"/>
      <c r="M59" s="31"/>
    </row>
    <row r="60" spans="1:13" s="32" customFormat="1" ht="18.75" customHeight="1" x14ac:dyDescent="0.25">
      <c r="A60" s="22" t="str">
        <f>Лист4!A58</f>
        <v xml:space="preserve">Адмирала Нахимова ул. д.52 </v>
      </c>
      <c r="B60" s="64" t="str">
        <f>Лист4!C58</f>
        <v>г. Астрахань</v>
      </c>
      <c r="C60" s="39">
        <f t="shared" si="0"/>
        <v>280.43163605633805</v>
      </c>
      <c r="D60" s="39">
        <f t="shared" si="1"/>
        <v>12.371983943661974</v>
      </c>
      <c r="E60" s="28">
        <v>0</v>
      </c>
      <c r="F60" s="29">
        <v>12.371983943661974</v>
      </c>
      <c r="G60" s="30">
        <v>0</v>
      </c>
      <c r="H60" s="30">
        <v>0</v>
      </c>
      <c r="I60" s="30">
        <v>0</v>
      </c>
      <c r="J60" s="30">
        <v>954.9</v>
      </c>
      <c r="K60" s="168">
        <f>Лист4!E58/1000-J60</f>
        <v>-662.09637999999995</v>
      </c>
      <c r="L60" s="31"/>
      <c r="M60" s="31"/>
    </row>
    <row r="61" spans="1:13" s="32" customFormat="1" ht="18.75" customHeight="1" x14ac:dyDescent="0.25">
      <c r="A61" s="22" t="str">
        <f>Лист4!A59</f>
        <v xml:space="preserve">Адмиралтейская ул. д.13 </v>
      </c>
      <c r="B61" s="64" t="str">
        <f>Лист4!C59</f>
        <v>г. Астрахань</v>
      </c>
      <c r="C61" s="39">
        <f t="shared" si="0"/>
        <v>23.0036338028169</v>
      </c>
      <c r="D61" s="39">
        <f t="shared" si="1"/>
        <v>1.0148661971830986</v>
      </c>
      <c r="E61" s="28">
        <v>0</v>
      </c>
      <c r="F61" s="29">
        <v>1.0148661971830986</v>
      </c>
      <c r="G61" s="30">
        <v>0</v>
      </c>
      <c r="H61" s="30">
        <v>0</v>
      </c>
      <c r="I61" s="30">
        <v>0</v>
      </c>
      <c r="J61" s="30"/>
      <c r="K61" s="168">
        <f>Лист4!E59/1000</f>
        <v>24.0185</v>
      </c>
      <c r="L61" s="31"/>
      <c r="M61" s="31"/>
    </row>
    <row r="62" spans="1:13" s="32" customFormat="1" ht="18.75" customHeight="1" x14ac:dyDescent="0.25">
      <c r="A62" s="22" t="str">
        <f>Лист4!A60</f>
        <v xml:space="preserve">Адмиралтейская ул. д.17 </v>
      </c>
      <c r="B62" s="64" t="str">
        <f>Лист4!C60</f>
        <v>г. Астрахань</v>
      </c>
      <c r="C62" s="39">
        <f t="shared" si="0"/>
        <v>0</v>
      </c>
      <c r="D62" s="39">
        <f t="shared" si="1"/>
        <v>0</v>
      </c>
      <c r="E62" s="28">
        <v>0</v>
      </c>
      <c r="F62" s="29">
        <v>0</v>
      </c>
      <c r="G62" s="30">
        <v>0</v>
      </c>
      <c r="H62" s="30">
        <v>0</v>
      </c>
      <c r="I62" s="30">
        <v>0</v>
      </c>
      <c r="J62" s="30"/>
      <c r="K62" s="168">
        <f>Лист4!E60/1000-J62</f>
        <v>0</v>
      </c>
      <c r="L62" s="31"/>
      <c r="M62" s="31"/>
    </row>
    <row r="63" spans="1:13" s="32" customFormat="1" ht="18.75" customHeight="1" x14ac:dyDescent="0.25">
      <c r="A63" s="22" t="str">
        <f>Лист4!A61</f>
        <v xml:space="preserve">Адмиралтейская ул. д.18/16 </v>
      </c>
      <c r="B63" s="64" t="str">
        <f>Лист4!C61</f>
        <v>г. Астрахань</v>
      </c>
      <c r="C63" s="39">
        <f t="shared" si="0"/>
        <v>729.85583774647887</v>
      </c>
      <c r="D63" s="39">
        <f t="shared" si="1"/>
        <v>32.199522253521124</v>
      </c>
      <c r="E63" s="28">
        <v>0</v>
      </c>
      <c r="F63" s="29">
        <v>32.199522253521124</v>
      </c>
      <c r="G63" s="30">
        <v>0</v>
      </c>
      <c r="H63" s="30">
        <v>0</v>
      </c>
      <c r="I63" s="30">
        <v>0</v>
      </c>
      <c r="J63" s="30"/>
      <c r="K63" s="168">
        <f>Лист4!E61/1000</f>
        <v>762.05535999999995</v>
      </c>
      <c r="L63" s="31"/>
      <c r="M63" s="31"/>
    </row>
    <row r="64" spans="1:13" s="32" customFormat="1" ht="18.75" customHeight="1" x14ac:dyDescent="0.25">
      <c r="A64" s="22" t="str">
        <f>Лист4!A62</f>
        <v xml:space="preserve">Адмиралтейская ул. д.28 </v>
      </c>
      <c r="B64" s="64" t="str">
        <f>Лист4!C62</f>
        <v>г. Астрахань</v>
      </c>
      <c r="C64" s="39">
        <f t="shared" si="0"/>
        <v>47.700850704225353</v>
      </c>
      <c r="D64" s="39">
        <f t="shared" si="1"/>
        <v>2.1044492957746481</v>
      </c>
      <c r="E64" s="28">
        <v>0</v>
      </c>
      <c r="F64" s="29">
        <v>2.1044492957746481</v>
      </c>
      <c r="G64" s="30">
        <v>0</v>
      </c>
      <c r="H64" s="30">
        <v>0</v>
      </c>
      <c r="I64" s="30">
        <v>0</v>
      </c>
      <c r="J64" s="30"/>
      <c r="K64" s="168">
        <f>Лист4!E62/1000</f>
        <v>49.805300000000003</v>
      </c>
      <c r="L64" s="31"/>
      <c r="M64" s="31"/>
    </row>
    <row r="65" spans="1:13" s="32" customFormat="1" ht="18.75" customHeight="1" x14ac:dyDescent="0.25">
      <c r="A65" s="22" t="str">
        <f>Лист4!A63</f>
        <v xml:space="preserve">Адмиралтейская ул. д.30 </v>
      </c>
      <c r="B65" s="64" t="str">
        <f>Лист4!C63</f>
        <v>г. Астрахань</v>
      </c>
      <c r="C65" s="39">
        <f t="shared" si="0"/>
        <v>133.42364281690143</v>
      </c>
      <c r="D65" s="39">
        <f t="shared" si="1"/>
        <v>5.8863371830985924</v>
      </c>
      <c r="E65" s="28">
        <v>0</v>
      </c>
      <c r="F65" s="29">
        <v>5.8863371830985924</v>
      </c>
      <c r="G65" s="30">
        <v>0</v>
      </c>
      <c r="H65" s="30">
        <v>0</v>
      </c>
      <c r="I65" s="30">
        <v>0</v>
      </c>
      <c r="J65" s="30"/>
      <c r="K65" s="168">
        <f>Лист4!E63/1000</f>
        <v>139.30998000000002</v>
      </c>
      <c r="L65" s="31"/>
      <c r="M65" s="31"/>
    </row>
    <row r="66" spans="1:13" s="32" customFormat="1" ht="18.75" customHeight="1" x14ac:dyDescent="0.25">
      <c r="A66" s="22" t="str">
        <f>Лист4!A64</f>
        <v xml:space="preserve">Адмиралтейская ул. д.32 </v>
      </c>
      <c r="B66" s="64" t="str">
        <f>Лист4!C64</f>
        <v>г. Астрахань</v>
      </c>
      <c r="C66" s="39">
        <f t="shared" si="0"/>
        <v>158.74327042253518</v>
      </c>
      <c r="D66" s="39">
        <f t="shared" si="1"/>
        <v>7.003379577464786</v>
      </c>
      <c r="E66" s="28">
        <v>0</v>
      </c>
      <c r="F66" s="29">
        <v>7.003379577464786</v>
      </c>
      <c r="G66" s="30">
        <v>0</v>
      </c>
      <c r="H66" s="30">
        <v>0</v>
      </c>
      <c r="I66" s="30">
        <v>0</v>
      </c>
      <c r="J66" s="30"/>
      <c r="K66" s="168">
        <f>Лист4!E64/1000</f>
        <v>165.74664999999996</v>
      </c>
      <c r="L66" s="31"/>
      <c r="M66" s="31"/>
    </row>
    <row r="67" spans="1:13" s="32" customFormat="1" ht="18.75" customHeight="1" x14ac:dyDescent="0.25">
      <c r="A67" s="22" t="str">
        <f>Лист4!A65</f>
        <v xml:space="preserve">Адмиралтейская ул. д.33 </v>
      </c>
      <c r="B67" s="64" t="str">
        <f>Лист4!C65</f>
        <v>г. Астрахань</v>
      </c>
      <c r="C67" s="39">
        <f t="shared" si="0"/>
        <v>8.4328619718309863</v>
      </c>
      <c r="D67" s="39">
        <f t="shared" si="1"/>
        <v>0.3720380281690141</v>
      </c>
      <c r="E67" s="28">
        <v>0</v>
      </c>
      <c r="F67" s="29">
        <v>0.3720380281690141</v>
      </c>
      <c r="G67" s="30">
        <v>0</v>
      </c>
      <c r="H67" s="30">
        <v>0</v>
      </c>
      <c r="I67" s="30">
        <v>0</v>
      </c>
      <c r="J67" s="30"/>
      <c r="K67" s="168">
        <f>Лист4!E65/1000</f>
        <v>8.8048999999999999</v>
      </c>
      <c r="L67" s="31"/>
      <c r="M67" s="31"/>
    </row>
    <row r="68" spans="1:13" s="32" customFormat="1" ht="18.75" customHeight="1" x14ac:dyDescent="0.25">
      <c r="A68" s="22" t="str">
        <f>Лист4!A66</f>
        <v xml:space="preserve">Адмиралтейская ул. д.34 </v>
      </c>
      <c r="B68" s="64" t="str">
        <f>Лист4!C66</f>
        <v>г. Астрахань</v>
      </c>
      <c r="C68" s="39">
        <f t="shared" si="0"/>
        <v>47.016579154929588</v>
      </c>
      <c r="D68" s="39">
        <f t="shared" si="1"/>
        <v>2.0742608450704227</v>
      </c>
      <c r="E68" s="28">
        <v>0</v>
      </c>
      <c r="F68" s="29">
        <v>2.0742608450704227</v>
      </c>
      <c r="G68" s="30">
        <v>0</v>
      </c>
      <c r="H68" s="30">
        <v>0</v>
      </c>
      <c r="I68" s="30">
        <v>0</v>
      </c>
      <c r="J68" s="30"/>
      <c r="K68" s="168">
        <f>Лист4!E66/1000</f>
        <v>49.090840000000007</v>
      </c>
      <c r="L68" s="31"/>
      <c r="M68" s="31"/>
    </row>
    <row r="69" spans="1:13" s="32" customFormat="1" ht="18.75" customHeight="1" x14ac:dyDescent="0.25">
      <c r="A69" s="22" t="str">
        <f>Лист4!A67</f>
        <v xml:space="preserve">Адмиралтейская ул. д.38 </v>
      </c>
      <c r="B69" s="64" t="str">
        <f>Лист4!C67</f>
        <v>г. Астрахань</v>
      </c>
      <c r="C69" s="39">
        <f t="shared" si="0"/>
        <v>63.97037746478874</v>
      </c>
      <c r="D69" s="39">
        <f t="shared" si="1"/>
        <v>2.8222225352112682</v>
      </c>
      <c r="E69" s="28">
        <v>0</v>
      </c>
      <c r="F69" s="29">
        <v>2.8222225352112682</v>
      </c>
      <c r="G69" s="30">
        <v>0</v>
      </c>
      <c r="H69" s="30">
        <v>0</v>
      </c>
      <c r="I69" s="30">
        <v>0</v>
      </c>
      <c r="J69" s="30"/>
      <c r="K69" s="168">
        <f>Лист4!E67/1000</f>
        <v>66.792600000000007</v>
      </c>
      <c r="L69" s="31"/>
      <c r="M69" s="31"/>
    </row>
    <row r="70" spans="1:13" s="32" customFormat="1" ht="18.75" customHeight="1" x14ac:dyDescent="0.25">
      <c r="A70" s="22" t="str">
        <f>Лист4!A68</f>
        <v xml:space="preserve">Адмиралтейская ул. д.39 </v>
      </c>
      <c r="B70" s="64" t="str">
        <f>Лист4!C68</f>
        <v>г. Астрахань</v>
      </c>
      <c r="C70" s="39">
        <f t="shared" si="0"/>
        <v>78.847101408450712</v>
      </c>
      <c r="D70" s="39">
        <f t="shared" si="1"/>
        <v>3.4785485915492962</v>
      </c>
      <c r="E70" s="28">
        <v>0</v>
      </c>
      <c r="F70" s="29">
        <v>3.4785485915492962</v>
      </c>
      <c r="G70" s="30">
        <v>0</v>
      </c>
      <c r="H70" s="30">
        <v>0</v>
      </c>
      <c r="I70" s="30">
        <v>0</v>
      </c>
      <c r="J70" s="30"/>
      <c r="K70" s="168">
        <f>Лист4!E68/1000</f>
        <v>82.32565000000001</v>
      </c>
      <c r="L70" s="31"/>
      <c r="M70" s="31"/>
    </row>
    <row r="71" spans="1:13" s="32" customFormat="1" ht="18.75" customHeight="1" x14ac:dyDescent="0.25">
      <c r="A71" s="22" t="str">
        <f>Лист4!A69</f>
        <v xml:space="preserve">Адмиралтейская ул. д.39/14 </v>
      </c>
      <c r="B71" s="64" t="str">
        <f>Лист4!C69</f>
        <v>г. Астрахань</v>
      </c>
      <c r="C71" s="39">
        <f t="shared" ref="C71:C134" si="2">K71+J71-F71</f>
        <v>54.928053521126778</v>
      </c>
      <c r="D71" s="39">
        <f t="shared" ref="D71:D134" si="3">F71</f>
        <v>2.4232964788732403</v>
      </c>
      <c r="E71" s="28">
        <v>0</v>
      </c>
      <c r="F71" s="29">
        <v>2.4232964788732403</v>
      </c>
      <c r="G71" s="30">
        <v>0</v>
      </c>
      <c r="H71" s="30">
        <v>0</v>
      </c>
      <c r="I71" s="30">
        <v>0</v>
      </c>
      <c r="J71" s="30"/>
      <c r="K71" s="168">
        <f>Лист4!E69/1000</f>
        <v>57.351350000000018</v>
      </c>
      <c r="L71" s="31"/>
      <c r="M71" s="31"/>
    </row>
    <row r="72" spans="1:13" s="32" customFormat="1" ht="18.75" customHeight="1" x14ac:dyDescent="0.25">
      <c r="A72" s="22" t="str">
        <f>Лист4!A70</f>
        <v xml:space="preserve">Адмиралтейская ул. д.40 </v>
      </c>
      <c r="B72" s="64" t="str">
        <f>Лист4!C70</f>
        <v>г. Астрахань</v>
      </c>
      <c r="C72" s="39">
        <f t="shared" si="2"/>
        <v>0.13944788732394367</v>
      </c>
      <c r="D72" s="39">
        <f t="shared" si="3"/>
        <v>6.1521126760563389E-3</v>
      </c>
      <c r="E72" s="28">
        <v>0</v>
      </c>
      <c r="F72" s="29">
        <v>6.1521126760563389E-3</v>
      </c>
      <c r="G72" s="30">
        <v>0</v>
      </c>
      <c r="H72" s="30">
        <v>0</v>
      </c>
      <c r="I72" s="30">
        <v>0</v>
      </c>
      <c r="J72" s="30"/>
      <c r="K72" s="168">
        <f>Лист4!E70/1000</f>
        <v>0.14560000000000001</v>
      </c>
      <c r="L72" s="31"/>
      <c r="M72" s="31"/>
    </row>
    <row r="73" spans="1:13" s="32" customFormat="1" ht="18.75" customHeight="1" x14ac:dyDescent="0.25">
      <c r="A73" s="22" t="str">
        <f>Лист4!A71</f>
        <v xml:space="preserve">Адмиралтейская ул. д.40/2 </v>
      </c>
      <c r="B73" s="64" t="str">
        <f>Лист4!C71</f>
        <v>г. Астрахань</v>
      </c>
      <c r="C73" s="39">
        <f t="shared" si="2"/>
        <v>282.39949859154933</v>
      </c>
      <c r="D73" s="39">
        <f t="shared" si="3"/>
        <v>12.458801408450705</v>
      </c>
      <c r="E73" s="28">
        <v>0</v>
      </c>
      <c r="F73" s="29">
        <v>12.458801408450705</v>
      </c>
      <c r="G73" s="30">
        <v>0</v>
      </c>
      <c r="H73" s="30">
        <v>0</v>
      </c>
      <c r="I73" s="30">
        <v>0</v>
      </c>
      <c r="J73" s="30"/>
      <c r="K73" s="168">
        <f>Лист4!E71/1000</f>
        <v>294.85830000000004</v>
      </c>
      <c r="L73" s="31"/>
      <c r="M73" s="31"/>
    </row>
    <row r="74" spans="1:13" s="32" customFormat="1" ht="18.75" customHeight="1" x14ac:dyDescent="0.25">
      <c r="A74" s="22" t="str">
        <f>Лист4!A72</f>
        <v xml:space="preserve">Адмиралтейская ул. д.41 </v>
      </c>
      <c r="B74" s="64" t="str">
        <f>Лист4!C72</f>
        <v>г. Астрахань</v>
      </c>
      <c r="C74" s="39">
        <f t="shared" si="2"/>
        <v>0</v>
      </c>
      <c r="D74" s="39">
        <f t="shared" si="3"/>
        <v>0</v>
      </c>
      <c r="E74" s="28">
        <v>0</v>
      </c>
      <c r="F74" s="29">
        <v>0</v>
      </c>
      <c r="G74" s="30">
        <v>0</v>
      </c>
      <c r="H74" s="30">
        <v>0</v>
      </c>
      <c r="I74" s="30">
        <v>0</v>
      </c>
      <c r="J74" s="30"/>
      <c r="K74" s="168">
        <f>Лист4!E72/1000</f>
        <v>0</v>
      </c>
      <c r="L74" s="31"/>
      <c r="M74" s="31"/>
    </row>
    <row r="75" spans="1:13" s="32" customFormat="1" ht="18.75" customHeight="1" x14ac:dyDescent="0.25">
      <c r="A75" s="22" t="str">
        <f>Лист4!A73</f>
        <v xml:space="preserve">Адмиралтейская ул. д.41/9 </v>
      </c>
      <c r="B75" s="64" t="str">
        <f>Лист4!C73</f>
        <v>г. Астрахань</v>
      </c>
      <c r="C75" s="39">
        <f t="shared" si="2"/>
        <v>27.815783098591545</v>
      </c>
      <c r="D75" s="39">
        <f t="shared" si="3"/>
        <v>1.2271669014084505</v>
      </c>
      <c r="E75" s="28">
        <v>0</v>
      </c>
      <c r="F75" s="29">
        <v>1.2271669014084505</v>
      </c>
      <c r="G75" s="30">
        <v>0</v>
      </c>
      <c r="H75" s="30">
        <v>0</v>
      </c>
      <c r="I75" s="30">
        <v>0</v>
      </c>
      <c r="J75" s="30"/>
      <c r="K75" s="168">
        <f>Лист4!E73/1000</f>
        <v>29.042949999999994</v>
      </c>
      <c r="L75" s="31"/>
      <c r="M75" s="31"/>
    </row>
    <row r="76" spans="1:13" s="32" customFormat="1" ht="18.75" customHeight="1" x14ac:dyDescent="0.25">
      <c r="A76" s="22" t="str">
        <f>Лист4!A74</f>
        <v xml:space="preserve">Адмиралтейская ул. д.50 </v>
      </c>
      <c r="B76" s="64" t="str">
        <f>Лист4!C74</f>
        <v>г. Астрахань</v>
      </c>
      <c r="C76" s="39">
        <f t="shared" si="2"/>
        <v>61.58377859154929</v>
      </c>
      <c r="D76" s="39">
        <f t="shared" si="3"/>
        <v>2.7169314084507041</v>
      </c>
      <c r="E76" s="28">
        <v>0</v>
      </c>
      <c r="F76" s="29">
        <v>2.7169314084507041</v>
      </c>
      <c r="G76" s="30">
        <v>0</v>
      </c>
      <c r="H76" s="30">
        <v>0</v>
      </c>
      <c r="I76" s="30">
        <v>0</v>
      </c>
      <c r="J76" s="30"/>
      <c r="K76" s="168">
        <f>Лист4!E74/1000</f>
        <v>64.300709999999995</v>
      </c>
      <c r="L76" s="31"/>
      <c r="M76" s="31"/>
    </row>
    <row r="77" spans="1:13" s="32" customFormat="1" ht="18.75" customHeight="1" x14ac:dyDescent="0.25">
      <c r="A77" s="22" t="str">
        <f>Лист4!A75</f>
        <v xml:space="preserve">Адмиралтейская ул. д.52 </v>
      </c>
      <c r="B77" s="64" t="str">
        <f>Лист4!C75</f>
        <v>г. Астрахань</v>
      </c>
      <c r="C77" s="39">
        <f t="shared" si="2"/>
        <v>0.12402816901408451</v>
      </c>
      <c r="D77" s="39">
        <f t="shared" si="3"/>
        <v>5.4718309859154929E-3</v>
      </c>
      <c r="E77" s="28">
        <v>0</v>
      </c>
      <c r="F77" s="29">
        <v>5.4718309859154929E-3</v>
      </c>
      <c r="G77" s="30">
        <v>0</v>
      </c>
      <c r="H77" s="30">
        <v>0</v>
      </c>
      <c r="I77" s="30">
        <v>0</v>
      </c>
      <c r="J77" s="30"/>
      <c r="K77" s="168">
        <f>Лист4!E75/1000</f>
        <v>0.1295</v>
      </c>
      <c r="L77" s="31"/>
      <c r="M77" s="31"/>
    </row>
    <row r="78" spans="1:13" s="32" customFormat="1" ht="18.75" customHeight="1" x14ac:dyDescent="0.25">
      <c r="A78" s="22" t="str">
        <f>Лист4!A76</f>
        <v xml:space="preserve">Адмиралтейская ул. д.54 </v>
      </c>
      <c r="B78" s="64" t="str">
        <f>Лист4!C76</f>
        <v>г. Астрахань</v>
      </c>
      <c r="C78" s="39">
        <f t="shared" si="2"/>
        <v>33.877600000000015</v>
      </c>
      <c r="D78" s="39">
        <f t="shared" si="3"/>
        <v>1.4946000000000006</v>
      </c>
      <c r="E78" s="28">
        <v>0</v>
      </c>
      <c r="F78" s="29">
        <v>1.4946000000000006</v>
      </c>
      <c r="G78" s="30">
        <v>0</v>
      </c>
      <c r="H78" s="30">
        <v>0</v>
      </c>
      <c r="I78" s="30">
        <v>0</v>
      </c>
      <c r="J78" s="30"/>
      <c r="K78" s="168">
        <f>Лист4!E76/1000</f>
        <v>35.372200000000014</v>
      </c>
      <c r="L78" s="31"/>
      <c r="M78" s="31"/>
    </row>
    <row r="79" spans="1:13" s="32" customFormat="1" ht="18.75" customHeight="1" x14ac:dyDescent="0.25">
      <c r="A79" s="22" t="str">
        <f>Лист4!A77</f>
        <v xml:space="preserve">Адмиралтейская ул. д.54/1 </v>
      </c>
      <c r="B79" s="64" t="str">
        <f>Лист4!C77</f>
        <v>г. Астрахань</v>
      </c>
      <c r="C79" s="39">
        <f t="shared" si="2"/>
        <v>0.40072112676056337</v>
      </c>
      <c r="D79" s="39">
        <f t="shared" si="3"/>
        <v>1.7678873239436621E-2</v>
      </c>
      <c r="E79" s="28">
        <v>0</v>
      </c>
      <c r="F79" s="29">
        <v>1.7678873239436621E-2</v>
      </c>
      <c r="G79" s="30">
        <v>0</v>
      </c>
      <c r="H79" s="30">
        <v>0</v>
      </c>
      <c r="I79" s="30">
        <v>0</v>
      </c>
      <c r="J79" s="30"/>
      <c r="K79" s="168">
        <f>Лист4!E77/1000</f>
        <v>0.41839999999999999</v>
      </c>
      <c r="L79" s="31"/>
      <c r="M79" s="31"/>
    </row>
    <row r="80" spans="1:13" s="32" customFormat="1" ht="18.75" customHeight="1" x14ac:dyDescent="0.25">
      <c r="A80" s="22" t="str">
        <f>Лист4!A78</f>
        <v xml:space="preserve">Адмиралтейская ул. д.56 </v>
      </c>
      <c r="B80" s="64" t="str">
        <f>Лист4!C78</f>
        <v>г. Астрахань</v>
      </c>
      <c r="C80" s="39">
        <f t="shared" si="2"/>
        <v>1.2094135211267605</v>
      </c>
      <c r="D80" s="39">
        <f t="shared" si="3"/>
        <v>5.3356478873239438E-2</v>
      </c>
      <c r="E80" s="28">
        <v>0</v>
      </c>
      <c r="F80" s="29">
        <v>5.3356478873239438E-2</v>
      </c>
      <c r="G80" s="30">
        <v>0</v>
      </c>
      <c r="H80" s="30">
        <v>0</v>
      </c>
      <c r="I80" s="30">
        <v>0</v>
      </c>
      <c r="J80" s="30"/>
      <c r="K80" s="168">
        <f>Лист4!E78/1000</f>
        <v>1.2627699999999999</v>
      </c>
      <c r="L80" s="31"/>
      <c r="M80" s="31"/>
    </row>
    <row r="81" spans="1:13" s="32" customFormat="1" ht="18.75" customHeight="1" x14ac:dyDescent="0.25">
      <c r="A81" s="22" t="str">
        <f>Лист4!A79</f>
        <v xml:space="preserve">Адмиралтейская ул. д.62 </v>
      </c>
      <c r="B81" s="64" t="str">
        <f>Лист4!C79</f>
        <v>г. Астрахань</v>
      </c>
      <c r="C81" s="39">
        <f t="shared" si="2"/>
        <v>73.193380281690139</v>
      </c>
      <c r="D81" s="39">
        <f t="shared" si="3"/>
        <v>3.229119718309859</v>
      </c>
      <c r="E81" s="28">
        <v>0</v>
      </c>
      <c r="F81" s="29">
        <v>3.229119718309859</v>
      </c>
      <c r="G81" s="30">
        <v>0</v>
      </c>
      <c r="H81" s="30">
        <v>0</v>
      </c>
      <c r="I81" s="30">
        <v>0</v>
      </c>
      <c r="J81" s="30"/>
      <c r="K81" s="168">
        <f>Лист4!E79/1000</f>
        <v>76.422499999999999</v>
      </c>
      <c r="L81" s="31"/>
      <c r="M81" s="31"/>
    </row>
    <row r="82" spans="1:13" s="32" customFormat="1" ht="18.75" customHeight="1" x14ac:dyDescent="0.25">
      <c r="A82" s="22" t="str">
        <f>Лист4!A80</f>
        <v xml:space="preserve">Адмиралтейская ул. д.66 </v>
      </c>
      <c r="B82" s="64" t="str">
        <f>Лист4!C80</f>
        <v>г. Астрахань</v>
      </c>
      <c r="C82" s="39">
        <f t="shared" si="2"/>
        <v>31.48575267605634</v>
      </c>
      <c r="D82" s="39">
        <f t="shared" si="3"/>
        <v>1.389077323943662</v>
      </c>
      <c r="E82" s="28">
        <v>0</v>
      </c>
      <c r="F82" s="29">
        <v>1.389077323943662</v>
      </c>
      <c r="G82" s="30">
        <v>0</v>
      </c>
      <c r="H82" s="30">
        <v>0</v>
      </c>
      <c r="I82" s="30">
        <v>0</v>
      </c>
      <c r="J82" s="30"/>
      <c r="K82" s="168">
        <f>Лист4!E80/1000</f>
        <v>32.874830000000003</v>
      </c>
      <c r="L82" s="31"/>
      <c r="M82" s="31"/>
    </row>
    <row r="83" spans="1:13" s="32" customFormat="1" ht="18.75" customHeight="1" x14ac:dyDescent="0.25">
      <c r="A83" s="22" t="str">
        <f>Лист4!A81</f>
        <v xml:space="preserve">Адмиралтейская ул. д.8 </v>
      </c>
      <c r="B83" s="64" t="str">
        <f>Лист4!C81</f>
        <v>г. Астрахань</v>
      </c>
      <c r="C83" s="39">
        <f t="shared" si="2"/>
        <v>705.40752957746474</v>
      </c>
      <c r="D83" s="39">
        <f t="shared" si="3"/>
        <v>31.120920422535207</v>
      </c>
      <c r="E83" s="28">
        <v>0</v>
      </c>
      <c r="F83" s="29">
        <v>31.120920422535207</v>
      </c>
      <c r="G83" s="30">
        <v>0</v>
      </c>
      <c r="H83" s="30">
        <v>0</v>
      </c>
      <c r="I83" s="30">
        <v>0</v>
      </c>
      <c r="J83" s="30"/>
      <c r="K83" s="168">
        <f>Лист4!E81/1000</f>
        <v>736.52844999999991</v>
      </c>
      <c r="L83" s="31"/>
      <c r="M83" s="31"/>
    </row>
    <row r="84" spans="1:13" s="32" customFormat="1" ht="18.75" customHeight="1" x14ac:dyDescent="0.25">
      <c r="A84" s="22" t="str">
        <f>Лист4!A82</f>
        <v xml:space="preserve">Азизбекова ул. д.10 </v>
      </c>
      <c r="B84" s="64" t="str">
        <f>Лист4!C82</f>
        <v>г. Астрахань</v>
      </c>
      <c r="C84" s="39">
        <f t="shared" si="2"/>
        <v>82.199261971830978</v>
      </c>
      <c r="D84" s="39">
        <f t="shared" si="3"/>
        <v>3.6264380281690141</v>
      </c>
      <c r="E84" s="28">
        <v>0</v>
      </c>
      <c r="F84" s="29">
        <v>3.6264380281690141</v>
      </c>
      <c r="G84" s="30">
        <v>0</v>
      </c>
      <c r="H84" s="30">
        <v>0</v>
      </c>
      <c r="I84" s="30">
        <v>0</v>
      </c>
      <c r="J84" s="30"/>
      <c r="K84" s="168">
        <f>Лист4!E82/1000</f>
        <v>85.825699999999998</v>
      </c>
      <c r="L84" s="31"/>
      <c r="M84" s="31"/>
    </row>
    <row r="85" spans="1:13" s="32" customFormat="1" ht="18.75" customHeight="1" x14ac:dyDescent="0.25">
      <c r="A85" s="22" t="str">
        <f>Лист4!A83</f>
        <v xml:space="preserve">Азизбекова ул. д.12 </v>
      </c>
      <c r="B85" s="64" t="str">
        <f>Лист4!C83</f>
        <v>г. Астрахань</v>
      </c>
      <c r="C85" s="39">
        <f t="shared" si="2"/>
        <v>71.8494033802817</v>
      </c>
      <c r="D85" s="39">
        <f t="shared" si="3"/>
        <v>3.16982661971831</v>
      </c>
      <c r="E85" s="28">
        <v>0</v>
      </c>
      <c r="F85" s="29">
        <v>3.16982661971831</v>
      </c>
      <c r="G85" s="30">
        <v>0</v>
      </c>
      <c r="H85" s="30">
        <v>0</v>
      </c>
      <c r="I85" s="30">
        <v>0</v>
      </c>
      <c r="J85" s="30"/>
      <c r="K85" s="168">
        <f>Лист4!E83/1000</f>
        <v>75.019230000000007</v>
      </c>
      <c r="L85" s="31"/>
      <c r="M85" s="31"/>
    </row>
    <row r="86" spans="1:13" s="32" customFormat="1" ht="18.75" customHeight="1" x14ac:dyDescent="0.25">
      <c r="A86" s="22" t="str">
        <f>Лист4!A84</f>
        <v xml:space="preserve">Азизбекова ул. д.2 </v>
      </c>
      <c r="B86" s="64" t="str">
        <f>Лист4!C84</f>
        <v>г. Астрахань</v>
      </c>
      <c r="C86" s="39">
        <f t="shared" si="2"/>
        <v>74.423222535211266</v>
      </c>
      <c r="D86" s="39">
        <f t="shared" si="3"/>
        <v>3.2833774647887326</v>
      </c>
      <c r="E86" s="28">
        <v>0</v>
      </c>
      <c r="F86" s="29">
        <v>3.2833774647887326</v>
      </c>
      <c r="G86" s="30">
        <v>0</v>
      </c>
      <c r="H86" s="30">
        <v>0</v>
      </c>
      <c r="I86" s="30">
        <v>0</v>
      </c>
      <c r="J86" s="30"/>
      <c r="K86" s="168">
        <f>Лист4!E84/1000</f>
        <v>77.706599999999995</v>
      </c>
      <c r="L86" s="31"/>
      <c r="M86" s="31"/>
    </row>
    <row r="87" spans="1:13" s="32" customFormat="1" ht="18.75" customHeight="1" x14ac:dyDescent="0.25">
      <c r="A87" s="22" t="str">
        <f>Лист4!A85</f>
        <v xml:space="preserve">Азизбекова ул. д.4 </v>
      </c>
      <c r="B87" s="64" t="str">
        <f>Лист4!C85</f>
        <v>г. Астрахань</v>
      </c>
      <c r="C87" s="39">
        <f t="shared" si="2"/>
        <v>77.955056338028172</v>
      </c>
      <c r="D87" s="39">
        <f t="shared" si="3"/>
        <v>3.4391936619718315</v>
      </c>
      <c r="E87" s="28">
        <v>0</v>
      </c>
      <c r="F87" s="29">
        <v>3.4391936619718315</v>
      </c>
      <c r="G87" s="30">
        <v>0</v>
      </c>
      <c r="H87" s="30">
        <v>0</v>
      </c>
      <c r="I87" s="30">
        <v>0</v>
      </c>
      <c r="J87" s="30"/>
      <c r="K87" s="168">
        <f>Лист4!E85/1000</f>
        <v>81.39425</v>
      </c>
      <c r="L87" s="31"/>
      <c r="M87" s="31"/>
    </row>
    <row r="88" spans="1:13" s="32" customFormat="1" ht="18.75" customHeight="1" x14ac:dyDescent="0.25">
      <c r="A88" s="22" t="str">
        <f>Лист4!A86</f>
        <v xml:space="preserve">Академика Королева ул. д.10 </v>
      </c>
      <c r="B88" s="64" t="str">
        <f>Лист4!C86</f>
        <v>г. Астрахань</v>
      </c>
      <c r="C88" s="39">
        <f t="shared" si="2"/>
        <v>7.8797633802816893</v>
      </c>
      <c r="D88" s="39">
        <f t="shared" si="3"/>
        <v>0.34763661971830984</v>
      </c>
      <c r="E88" s="28">
        <v>0</v>
      </c>
      <c r="F88" s="29">
        <v>0.34763661971830984</v>
      </c>
      <c r="G88" s="30">
        <v>0</v>
      </c>
      <c r="H88" s="30">
        <v>0</v>
      </c>
      <c r="I88" s="30">
        <v>0</v>
      </c>
      <c r="J88" s="30"/>
      <c r="K88" s="168">
        <f>Лист4!E86/1000</f>
        <v>8.2273999999999994</v>
      </c>
      <c r="L88" s="31"/>
      <c r="M88" s="31"/>
    </row>
    <row r="89" spans="1:13" s="32" customFormat="1" ht="18.75" customHeight="1" x14ac:dyDescent="0.25">
      <c r="A89" s="22" t="str">
        <f>Лист4!A87</f>
        <v xml:space="preserve">Академика Королева ул. д.2 </v>
      </c>
      <c r="B89" s="64" t="str">
        <f>Лист4!C87</f>
        <v>г. Астрахань</v>
      </c>
      <c r="C89" s="39">
        <f t="shared" si="2"/>
        <v>0</v>
      </c>
      <c r="D89" s="39">
        <f t="shared" si="3"/>
        <v>0</v>
      </c>
      <c r="E89" s="28">
        <v>0</v>
      </c>
      <c r="F89" s="29">
        <v>0</v>
      </c>
      <c r="G89" s="30">
        <v>0</v>
      </c>
      <c r="H89" s="30">
        <v>0</v>
      </c>
      <c r="I89" s="30">
        <v>0</v>
      </c>
      <c r="J89" s="30"/>
      <c r="K89" s="168">
        <f>Лист4!E87/1000</f>
        <v>0</v>
      </c>
      <c r="L89" s="31"/>
      <c r="M89" s="31"/>
    </row>
    <row r="90" spans="1:13" s="32" customFormat="1" ht="18.75" customHeight="1" x14ac:dyDescent="0.25">
      <c r="A90" s="22" t="str">
        <f>Лист4!A88</f>
        <v xml:space="preserve">Академика Королева ул. д.22 </v>
      </c>
      <c r="B90" s="64" t="str">
        <f>Лист4!C88</f>
        <v>г. Астрахань</v>
      </c>
      <c r="C90" s="39">
        <f t="shared" si="2"/>
        <v>100.17352957746479</v>
      </c>
      <c r="D90" s="39">
        <f t="shared" si="3"/>
        <v>4.4194204225352109</v>
      </c>
      <c r="E90" s="28">
        <v>0</v>
      </c>
      <c r="F90" s="29">
        <v>4.4194204225352109</v>
      </c>
      <c r="G90" s="30">
        <v>0</v>
      </c>
      <c r="H90" s="30">
        <v>0</v>
      </c>
      <c r="I90" s="30">
        <v>0</v>
      </c>
      <c r="J90" s="30"/>
      <c r="K90" s="168">
        <f>Лист4!E88/1000</f>
        <v>104.59295</v>
      </c>
      <c r="L90" s="31"/>
      <c r="M90" s="31"/>
    </row>
    <row r="91" spans="1:13" s="32" customFormat="1" ht="18.75" customHeight="1" x14ac:dyDescent="0.25">
      <c r="A91" s="22" t="str">
        <f>Лист4!A89</f>
        <v xml:space="preserve">Академика Королева ул. д.35/1 </v>
      </c>
      <c r="B91" s="64" t="str">
        <f>Лист4!C89</f>
        <v>г. Астрахань</v>
      </c>
      <c r="C91" s="39">
        <f t="shared" si="2"/>
        <v>705.27933521126749</v>
      </c>
      <c r="D91" s="39">
        <f t="shared" si="3"/>
        <v>31.115264788732389</v>
      </c>
      <c r="E91" s="28">
        <v>0</v>
      </c>
      <c r="F91" s="29">
        <v>31.115264788732389</v>
      </c>
      <c r="G91" s="30">
        <v>0</v>
      </c>
      <c r="H91" s="30">
        <v>0</v>
      </c>
      <c r="I91" s="30">
        <v>0</v>
      </c>
      <c r="J91" s="30"/>
      <c r="K91" s="168">
        <f>Лист4!E89/1000</f>
        <v>736.39459999999985</v>
      </c>
      <c r="L91" s="31"/>
      <c r="M91" s="31"/>
    </row>
    <row r="92" spans="1:13" s="32" customFormat="1" ht="18.75" customHeight="1" x14ac:dyDescent="0.25">
      <c r="A92" s="22" t="str">
        <f>Лист4!A90</f>
        <v xml:space="preserve">Академика Королева ул. д.38 </v>
      </c>
      <c r="B92" s="64" t="str">
        <f>Лист4!C90</f>
        <v>г. Астрахань</v>
      </c>
      <c r="C92" s="39">
        <f t="shared" si="2"/>
        <v>37.702552112676067</v>
      </c>
      <c r="D92" s="39">
        <f t="shared" si="3"/>
        <v>1.6633478873239442</v>
      </c>
      <c r="E92" s="28">
        <v>0</v>
      </c>
      <c r="F92" s="29">
        <v>1.6633478873239442</v>
      </c>
      <c r="G92" s="30">
        <v>0</v>
      </c>
      <c r="H92" s="30">
        <v>0</v>
      </c>
      <c r="I92" s="30">
        <v>0</v>
      </c>
      <c r="J92" s="30"/>
      <c r="K92" s="168">
        <f>Лист4!E90/1000</f>
        <v>39.365900000000011</v>
      </c>
      <c r="L92" s="31"/>
      <c r="M92" s="31"/>
    </row>
    <row r="93" spans="1:13" s="32" customFormat="1" ht="18.75" customHeight="1" x14ac:dyDescent="0.25">
      <c r="A93" s="22" t="str">
        <f>Лист4!A91</f>
        <v xml:space="preserve">Академика Королева ул. д.39 </v>
      </c>
      <c r="B93" s="64" t="str">
        <f>Лист4!C91</f>
        <v>г. Астрахань</v>
      </c>
      <c r="C93" s="39">
        <f t="shared" si="2"/>
        <v>835.21227943661972</v>
      </c>
      <c r="D93" s="39">
        <f t="shared" si="3"/>
        <v>36.847600563380283</v>
      </c>
      <c r="E93" s="28">
        <v>0</v>
      </c>
      <c r="F93" s="29">
        <v>36.847600563380283</v>
      </c>
      <c r="G93" s="30">
        <v>0</v>
      </c>
      <c r="H93" s="30">
        <v>0</v>
      </c>
      <c r="I93" s="30">
        <v>0</v>
      </c>
      <c r="J93" s="30"/>
      <c r="K93" s="168">
        <f>Лист4!E91/1000</f>
        <v>872.05988000000002</v>
      </c>
      <c r="L93" s="31"/>
      <c r="M93" s="31"/>
    </row>
    <row r="94" spans="1:13" s="32" customFormat="1" ht="18.75" customHeight="1" x14ac:dyDescent="0.25">
      <c r="A94" s="22" t="str">
        <f>Лист4!A92</f>
        <v xml:space="preserve">Академика Королева ул. д.5 </v>
      </c>
      <c r="B94" s="64" t="str">
        <f>Лист4!C92</f>
        <v>г. Астрахань</v>
      </c>
      <c r="C94" s="39">
        <f t="shared" si="2"/>
        <v>43.396498591549296</v>
      </c>
      <c r="D94" s="39">
        <f t="shared" si="3"/>
        <v>1.9145514084507043</v>
      </c>
      <c r="E94" s="28">
        <v>0</v>
      </c>
      <c r="F94" s="29">
        <v>1.9145514084507043</v>
      </c>
      <c r="G94" s="30">
        <v>0</v>
      </c>
      <c r="H94" s="30">
        <v>0</v>
      </c>
      <c r="I94" s="30">
        <v>0</v>
      </c>
      <c r="J94" s="30"/>
      <c r="K94" s="168">
        <f>Лист4!E92/1000</f>
        <v>45.311050000000002</v>
      </c>
      <c r="L94" s="31"/>
      <c r="M94" s="31"/>
    </row>
    <row r="95" spans="1:13" s="32" customFormat="1" ht="18.75" customHeight="1" x14ac:dyDescent="0.25">
      <c r="A95" s="22" t="str">
        <f>Лист4!A93</f>
        <v xml:space="preserve">Академика Королева ул. д.7/25 </v>
      </c>
      <c r="B95" s="64" t="str">
        <f>Лист4!C93</f>
        <v>г. Астрахань</v>
      </c>
      <c r="C95" s="39">
        <f t="shared" si="2"/>
        <v>156.7266490140845</v>
      </c>
      <c r="D95" s="39">
        <f t="shared" si="3"/>
        <v>6.9144109859154925</v>
      </c>
      <c r="E95" s="28">
        <v>0</v>
      </c>
      <c r="F95" s="29">
        <v>6.9144109859154925</v>
      </c>
      <c r="G95" s="30">
        <v>0</v>
      </c>
      <c r="H95" s="30">
        <v>0</v>
      </c>
      <c r="I95" s="30">
        <v>0</v>
      </c>
      <c r="J95" s="30"/>
      <c r="K95" s="168">
        <f>Лист4!E93/1000</f>
        <v>163.64105999999998</v>
      </c>
      <c r="L95" s="31"/>
      <c r="M95" s="31"/>
    </row>
    <row r="96" spans="1:13" s="32" customFormat="1" ht="18.75" customHeight="1" x14ac:dyDescent="0.25">
      <c r="A96" s="22" t="str">
        <f>Лист4!A94</f>
        <v xml:space="preserve">Акмолинская ул. д.21 </v>
      </c>
      <c r="B96" s="64" t="str">
        <f>Лист4!C94</f>
        <v>г. Астрахань</v>
      </c>
      <c r="C96" s="39">
        <f t="shared" si="2"/>
        <v>22.892104225352114</v>
      </c>
      <c r="D96" s="39">
        <f t="shared" si="3"/>
        <v>1.0099457746478875</v>
      </c>
      <c r="E96" s="28">
        <v>0</v>
      </c>
      <c r="F96" s="29">
        <v>1.0099457746478875</v>
      </c>
      <c r="G96" s="30">
        <v>0</v>
      </c>
      <c r="H96" s="30">
        <v>0</v>
      </c>
      <c r="I96" s="30">
        <v>0</v>
      </c>
      <c r="J96" s="30"/>
      <c r="K96" s="168">
        <f>Лист4!E94/1000</f>
        <v>23.902050000000003</v>
      </c>
      <c r="L96" s="31"/>
      <c r="M96" s="31"/>
    </row>
    <row r="97" spans="1:13" s="32" customFormat="1" ht="18.75" customHeight="1" x14ac:dyDescent="0.25">
      <c r="A97" s="22" t="str">
        <f>Лист4!A95</f>
        <v xml:space="preserve">Акмолинская ул. д.31 </v>
      </c>
      <c r="B97" s="64" t="str">
        <f>Лист4!C95</f>
        <v>г. Астрахань</v>
      </c>
      <c r="C97" s="39">
        <f t="shared" si="2"/>
        <v>126.49307323943664</v>
      </c>
      <c r="D97" s="39">
        <f t="shared" si="3"/>
        <v>5.5805767605633809</v>
      </c>
      <c r="E97" s="28">
        <v>0</v>
      </c>
      <c r="F97" s="29">
        <v>5.5805767605633809</v>
      </c>
      <c r="G97" s="30">
        <v>0</v>
      </c>
      <c r="H97" s="30">
        <v>0</v>
      </c>
      <c r="I97" s="30">
        <v>0</v>
      </c>
      <c r="J97" s="30"/>
      <c r="K97" s="168">
        <f>Лист4!E95/1000</f>
        <v>132.07365000000001</v>
      </c>
      <c r="L97" s="31"/>
      <c r="M97" s="31"/>
    </row>
    <row r="98" spans="1:13" s="32" customFormat="1" ht="18.75" customHeight="1" x14ac:dyDescent="0.25">
      <c r="A98" s="22" t="str">
        <f>Лист4!A96</f>
        <v xml:space="preserve">Акмолинская ул. д.33 </v>
      </c>
      <c r="B98" s="64" t="str">
        <f>Лист4!C96</f>
        <v>г. Астрахань</v>
      </c>
      <c r="C98" s="39">
        <f t="shared" si="2"/>
        <v>53.201763380281704</v>
      </c>
      <c r="D98" s="39">
        <f t="shared" si="3"/>
        <v>2.3471366197183108</v>
      </c>
      <c r="E98" s="28">
        <v>0</v>
      </c>
      <c r="F98" s="29">
        <v>2.3471366197183108</v>
      </c>
      <c r="G98" s="30">
        <v>0</v>
      </c>
      <c r="H98" s="30">
        <v>0</v>
      </c>
      <c r="I98" s="30">
        <v>0</v>
      </c>
      <c r="J98" s="30"/>
      <c r="K98" s="168">
        <f>Лист4!E96/1000</f>
        <v>55.548900000000017</v>
      </c>
      <c r="L98" s="31"/>
      <c r="M98" s="31"/>
    </row>
    <row r="99" spans="1:13" s="32" customFormat="1" ht="18.75" customHeight="1" x14ac:dyDescent="0.25">
      <c r="A99" s="22" t="str">
        <f>Лист4!A97</f>
        <v xml:space="preserve">Акмолинская ул. д.35 </v>
      </c>
      <c r="B99" s="64" t="str">
        <f>Лист4!C97</f>
        <v>г. Астрахань</v>
      </c>
      <c r="C99" s="39">
        <f t="shared" si="2"/>
        <v>96.466428169014094</v>
      </c>
      <c r="D99" s="39">
        <f t="shared" si="3"/>
        <v>4.2558718309859156</v>
      </c>
      <c r="E99" s="28">
        <v>0</v>
      </c>
      <c r="F99" s="29">
        <v>4.2558718309859156</v>
      </c>
      <c r="G99" s="30">
        <v>0</v>
      </c>
      <c r="H99" s="30">
        <v>0</v>
      </c>
      <c r="I99" s="30">
        <v>0</v>
      </c>
      <c r="J99" s="30"/>
      <c r="K99" s="168">
        <f>Лист4!E97/1000</f>
        <v>100.7223</v>
      </c>
      <c r="L99" s="31"/>
      <c r="M99" s="31"/>
    </row>
    <row r="100" spans="1:13" s="32" customFormat="1" ht="18.75" customHeight="1" x14ac:dyDescent="0.25">
      <c r="A100" s="22" t="str">
        <f>Лист4!A98</f>
        <v xml:space="preserve">Акмолинская ул. д.37 </v>
      </c>
      <c r="B100" s="64" t="str">
        <f>Лист4!C98</f>
        <v>г. Астрахань</v>
      </c>
      <c r="C100" s="39">
        <f t="shared" si="2"/>
        <v>55.394361126760558</v>
      </c>
      <c r="D100" s="39">
        <f t="shared" si="3"/>
        <v>2.4438688732394365</v>
      </c>
      <c r="E100" s="28">
        <v>0</v>
      </c>
      <c r="F100" s="29">
        <v>2.4438688732394365</v>
      </c>
      <c r="G100" s="30">
        <v>0</v>
      </c>
      <c r="H100" s="30">
        <v>0</v>
      </c>
      <c r="I100" s="30">
        <v>0</v>
      </c>
      <c r="J100" s="30"/>
      <c r="K100" s="168">
        <f>Лист4!E98/1000</f>
        <v>57.838229999999996</v>
      </c>
      <c r="L100" s="31"/>
      <c r="M100" s="31"/>
    </row>
    <row r="101" spans="1:13" s="32" customFormat="1" ht="18.75" customHeight="1" x14ac:dyDescent="0.25">
      <c r="A101" s="22" t="str">
        <f>Лист4!A99</f>
        <v xml:space="preserve">Аксакова ул. д.12 - корп. 1 </v>
      </c>
      <c r="B101" s="64" t="str">
        <f>Лист4!C99</f>
        <v>г. Астрахань</v>
      </c>
      <c r="C101" s="39">
        <f t="shared" si="2"/>
        <v>1261.7187476056333</v>
      </c>
      <c r="D101" s="39">
        <f t="shared" si="3"/>
        <v>55.664062394366184</v>
      </c>
      <c r="E101" s="28">
        <v>0</v>
      </c>
      <c r="F101" s="29">
        <v>55.664062394366184</v>
      </c>
      <c r="G101" s="30">
        <v>0</v>
      </c>
      <c r="H101" s="30">
        <v>0</v>
      </c>
      <c r="I101" s="30">
        <v>0</v>
      </c>
      <c r="J101" s="30"/>
      <c r="K101" s="168">
        <f>Лист4!E99/1000</f>
        <v>1317.3828099999996</v>
      </c>
      <c r="L101" s="31"/>
      <c r="M101" s="31"/>
    </row>
    <row r="102" spans="1:13" s="32" customFormat="1" ht="18.75" customHeight="1" x14ac:dyDescent="0.25">
      <c r="A102" s="22" t="str">
        <f>Лист4!A100</f>
        <v xml:space="preserve">Аксакова ул. д.6 - корп. 1 </v>
      </c>
      <c r="B102" s="64" t="str">
        <f>Лист4!C100</f>
        <v>г. Астрахань</v>
      </c>
      <c r="C102" s="39">
        <f t="shared" si="2"/>
        <v>986.15614140845003</v>
      </c>
      <c r="D102" s="39">
        <f t="shared" si="3"/>
        <v>43.50688859154927</v>
      </c>
      <c r="E102" s="28">
        <v>0</v>
      </c>
      <c r="F102" s="29">
        <v>43.50688859154927</v>
      </c>
      <c r="G102" s="30">
        <v>0</v>
      </c>
      <c r="H102" s="30">
        <v>0</v>
      </c>
      <c r="I102" s="30">
        <v>0</v>
      </c>
      <c r="J102" s="30"/>
      <c r="K102" s="168">
        <f>Лист4!E100/1000</f>
        <v>1029.6630299999993</v>
      </c>
      <c r="L102" s="31"/>
      <c r="M102" s="31"/>
    </row>
    <row r="103" spans="1:13" s="32" customFormat="1" ht="18.75" customHeight="1" x14ac:dyDescent="0.25">
      <c r="A103" s="22" t="str">
        <f>Лист4!A101</f>
        <v xml:space="preserve">Аксакова ул. д.8 - корп. 2 </v>
      </c>
      <c r="B103" s="64" t="str">
        <f>Лист4!C101</f>
        <v>г. Астрахань</v>
      </c>
      <c r="C103" s="39">
        <f t="shared" si="2"/>
        <v>1937.3526016901412</v>
      </c>
      <c r="D103" s="39">
        <f t="shared" si="3"/>
        <v>85.471438309859181</v>
      </c>
      <c r="E103" s="28">
        <v>0</v>
      </c>
      <c r="F103" s="29">
        <v>85.471438309859181</v>
      </c>
      <c r="G103" s="30">
        <v>0</v>
      </c>
      <c r="H103" s="30">
        <v>0</v>
      </c>
      <c r="I103" s="30">
        <v>0</v>
      </c>
      <c r="J103" s="30"/>
      <c r="K103" s="168">
        <f>Лист4!E101/1000</f>
        <v>2022.8240400000004</v>
      </c>
      <c r="L103" s="31"/>
      <c r="M103" s="31"/>
    </row>
    <row r="104" spans="1:13" s="32" customFormat="1" ht="18.75" customHeight="1" x14ac:dyDescent="0.25">
      <c r="A104" s="22" t="str">
        <f>Лист4!A102</f>
        <v xml:space="preserve">Аксакова ул., д.8, кор.1 </v>
      </c>
      <c r="B104" s="64" t="str">
        <f>Лист4!C102</f>
        <v>г. Астрахань</v>
      </c>
      <c r="C104" s="39">
        <f t="shared" si="2"/>
        <v>1077.0735301408449</v>
      </c>
      <c r="D104" s="39">
        <f t="shared" si="3"/>
        <v>47.517949859154925</v>
      </c>
      <c r="E104" s="28">
        <v>0</v>
      </c>
      <c r="F104" s="29">
        <v>47.517949859154925</v>
      </c>
      <c r="G104" s="30">
        <v>0</v>
      </c>
      <c r="H104" s="30">
        <v>0</v>
      </c>
      <c r="I104" s="30">
        <v>0</v>
      </c>
      <c r="J104" s="30"/>
      <c r="K104" s="168">
        <f>Лист4!E102/1000</f>
        <v>1124.5914799999998</v>
      </c>
      <c r="L104" s="31"/>
      <c r="M104" s="31"/>
    </row>
    <row r="105" spans="1:13" s="32" customFormat="1" ht="18.75" customHeight="1" x14ac:dyDescent="0.25">
      <c r="A105" s="22" t="str">
        <f>Лист4!A103</f>
        <v xml:space="preserve">Александрова ул. д.1 </v>
      </c>
      <c r="B105" s="64" t="str">
        <f>Лист4!C103</f>
        <v>г. Астрахань</v>
      </c>
      <c r="C105" s="39">
        <f t="shared" si="2"/>
        <v>723.76761577464765</v>
      </c>
      <c r="D105" s="39">
        <f t="shared" si="3"/>
        <v>31.930924225352104</v>
      </c>
      <c r="E105" s="28">
        <v>0</v>
      </c>
      <c r="F105" s="29">
        <v>31.930924225352104</v>
      </c>
      <c r="G105" s="30">
        <v>0</v>
      </c>
      <c r="H105" s="30">
        <v>0</v>
      </c>
      <c r="I105" s="30">
        <v>0</v>
      </c>
      <c r="J105" s="30"/>
      <c r="K105" s="168">
        <f>Лист4!E103/1000</f>
        <v>755.69853999999975</v>
      </c>
      <c r="L105" s="31"/>
      <c r="M105" s="31"/>
    </row>
    <row r="106" spans="1:13" s="32" customFormat="1" ht="18.75" customHeight="1" x14ac:dyDescent="0.25">
      <c r="A106" s="22" t="str">
        <f>Лист4!A104</f>
        <v xml:space="preserve">Александрова ул. д.11 </v>
      </c>
      <c r="B106" s="64" t="str">
        <f>Лист4!C104</f>
        <v>г. Астрахань</v>
      </c>
      <c r="C106" s="39">
        <f t="shared" si="2"/>
        <v>726.99829577464789</v>
      </c>
      <c r="D106" s="39">
        <f t="shared" si="3"/>
        <v>32.073454225352108</v>
      </c>
      <c r="E106" s="28">
        <v>0</v>
      </c>
      <c r="F106" s="29">
        <v>32.073454225352108</v>
      </c>
      <c r="G106" s="30">
        <v>0</v>
      </c>
      <c r="H106" s="30">
        <v>0</v>
      </c>
      <c r="I106" s="30">
        <v>0</v>
      </c>
      <c r="J106" s="30"/>
      <c r="K106" s="168">
        <f>Лист4!E104/1000</f>
        <v>759.07174999999995</v>
      </c>
      <c r="L106" s="31"/>
      <c r="M106" s="31"/>
    </row>
    <row r="107" spans="1:13" s="32" customFormat="1" ht="18.75" customHeight="1" x14ac:dyDescent="0.25">
      <c r="A107" s="22" t="str">
        <f>Лист4!A105</f>
        <v xml:space="preserve">Александрова ул. д.13 </v>
      </c>
      <c r="B107" s="64" t="str">
        <f>Лист4!C105</f>
        <v>г. Астрахань</v>
      </c>
      <c r="C107" s="39">
        <f t="shared" si="2"/>
        <v>779.46889633802812</v>
      </c>
      <c r="D107" s="39">
        <f t="shared" si="3"/>
        <v>34.388333661971828</v>
      </c>
      <c r="E107" s="28">
        <v>0</v>
      </c>
      <c r="F107" s="29">
        <v>34.388333661971828</v>
      </c>
      <c r="G107" s="30">
        <v>0</v>
      </c>
      <c r="H107" s="30">
        <v>0</v>
      </c>
      <c r="I107" s="30">
        <v>0</v>
      </c>
      <c r="J107" s="30"/>
      <c r="K107" s="168">
        <f>Лист4!E105/1000</f>
        <v>813.85722999999996</v>
      </c>
      <c r="L107" s="31"/>
      <c r="M107" s="31"/>
    </row>
    <row r="108" spans="1:13" s="32" customFormat="1" ht="18.75" customHeight="1" x14ac:dyDescent="0.25">
      <c r="A108" s="22" t="str">
        <f>Лист4!A106</f>
        <v xml:space="preserve">Александрова ул. д.17 </v>
      </c>
      <c r="B108" s="64" t="str">
        <f>Лист4!C106</f>
        <v>г. Астрахань</v>
      </c>
      <c r="C108" s="39">
        <f t="shared" si="2"/>
        <v>770.46516957746462</v>
      </c>
      <c r="D108" s="39">
        <f t="shared" si="3"/>
        <v>33.991110422535208</v>
      </c>
      <c r="E108" s="28">
        <v>0</v>
      </c>
      <c r="F108" s="29">
        <v>33.991110422535208</v>
      </c>
      <c r="G108" s="30">
        <v>0</v>
      </c>
      <c r="H108" s="30">
        <v>0</v>
      </c>
      <c r="I108" s="30">
        <v>0</v>
      </c>
      <c r="J108" s="30"/>
      <c r="K108" s="168">
        <f>Лист4!E106/1000</f>
        <v>804.45627999999988</v>
      </c>
      <c r="L108" s="31"/>
      <c r="M108" s="31"/>
    </row>
    <row r="109" spans="1:13" s="32" customFormat="1" ht="18.75" customHeight="1" x14ac:dyDescent="0.25">
      <c r="A109" s="22" t="str">
        <f>Лист4!A107</f>
        <v xml:space="preserve">Александрова ул. д.3 </v>
      </c>
      <c r="B109" s="64" t="str">
        <f>Лист4!C107</f>
        <v>г. Астрахань</v>
      </c>
      <c r="C109" s="39">
        <f t="shared" si="2"/>
        <v>965.84646647887303</v>
      </c>
      <c r="D109" s="39">
        <f t="shared" si="3"/>
        <v>42.610873521126756</v>
      </c>
      <c r="E109" s="28">
        <v>0</v>
      </c>
      <c r="F109" s="29">
        <v>42.610873521126756</v>
      </c>
      <c r="G109" s="30">
        <v>0</v>
      </c>
      <c r="H109" s="30">
        <v>0</v>
      </c>
      <c r="I109" s="30">
        <v>0</v>
      </c>
      <c r="J109" s="30"/>
      <c r="K109" s="168">
        <f>Лист4!E107/1000</f>
        <v>1008.4573399999998</v>
      </c>
      <c r="L109" s="31"/>
      <c r="M109" s="31"/>
    </row>
    <row r="110" spans="1:13" s="32" customFormat="1" ht="18.75" customHeight="1" x14ac:dyDescent="0.25">
      <c r="A110" s="22" t="str">
        <f>Лист4!A108</f>
        <v>Александрова ул. д.5</v>
      </c>
      <c r="B110" s="64" t="str">
        <f>Лист4!C108</f>
        <v>г. Астрахань</v>
      </c>
      <c r="C110" s="39">
        <f t="shared" si="2"/>
        <v>1107.6266005633804</v>
      </c>
      <c r="D110" s="39">
        <f t="shared" si="3"/>
        <v>48.865879436619721</v>
      </c>
      <c r="E110" s="28">
        <v>0</v>
      </c>
      <c r="F110" s="29">
        <v>48.865879436619721</v>
      </c>
      <c r="G110" s="30">
        <v>0</v>
      </c>
      <c r="H110" s="30">
        <v>0</v>
      </c>
      <c r="I110" s="30">
        <v>0</v>
      </c>
      <c r="J110" s="30"/>
      <c r="K110" s="168">
        <f>Лист4!E108/1000</f>
        <v>1156.4924800000001</v>
      </c>
      <c r="L110" s="31"/>
      <c r="M110" s="31"/>
    </row>
    <row r="111" spans="1:13" s="32" customFormat="1" ht="18.75" customHeight="1" x14ac:dyDescent="0.25">
      <c r="A111" s="22" t="str">
        <f>Лист4!A109</f>
        <v xml:space="preserve">Александрова ул. д.6 </v>
      </c>
      <c r="B111" s="64" t="str">
        <f>Лист4!C109</f>
        <v>г. Астрахань</v>
      </c>
      <c r="C111" s="39">
        <f t="shared" si="2"/>
        <v>1042.5624861971828</v>
      </c>
      <c r="D111" s="39">
        <f t="shared" si="3"/>
        <v>45.995403802816895</v>
      </c>
      <c r="E111" s="28">
        <v>0</v>
      </c>
      <c r="F111" s="29">
        <v>45.995403802816895</v>
      </c>
      <c r="G111" s="30">
        <v>0</v>
      </c>
      <c r="H111" s="30">
        <v>0</v>
      </c>
      <c r="I111" s="30">
        <v>0</v>
      </c>
      <c r="J111" s="30"/>
      <c r="K111" s="168">
        <f>Лист4!E109/1000</f>
        <v>1088.5578899999998</v>
      </c>
      <c r="L111" s="31"/>
      <c r="M111" s="31"/>
    </row>
    <row r="112" spans="1:13" s="32" customFormat="1" ht="18.75" customHeight="1" x14ac:dyDescent="0.25">
      <c r="A112" s="22" t="str">
        <f>Лист4!A110</f>
        <v xml:space="preserve">Александрова ул. д.7 </v>
      </c>
      <c r="B112" s="64" t="str">
        <f>Лист4!C110</f>
        <v>г. Астрахань</v>
      </c>
      <c r="C112" s="39">
        <f t="shared" si="2"/>
        <v>1268.784857464789</v>
      </c>
      <c r="D112" s="39">
        <f t="shared" si="3"/>
        <v>55.975802535211272</v>
      </c>
      <c r="E112" s="28">
        <v>0</v>
      </c>
      <c r="F112" s="29">
        <v>55.975802535211272</v>
      </c>
      <c r="G112" s="30">
        <v>0</v>
      </c>
      <c r="H112" s="30">
        <v>0</v>
      </c>
      <c r="I112" s="30">
        <v>0</v>
      </c>
      <c r="J112" s="30"/>
      <c r="K112" s="168">
        <f>Лист4!E110/1000</f>
        <v>1324.7606600000001</v>
      </c>
      <c r="L112" s="31"/>
      <c r="M112" s="31"/>
    </row>
    <row r="113" spans="1:13" s="32" customFormat="1" ht="25.5" customHeight="1" x14ac:dyDescent="0.25">
      <c r="A113" s="22" t="str">
        <f>Лист4!A111</f>
        <v xml:space="preserve">Александрова ул. д.9 </v>
      </c>
      <c r="B113" s="64" t="str">
        <f>Лист4!C111</f>
        <v>г. Астрахань</v>
      </c>
      <c r="C113" s="39">
        <f t="shared" si="2"/>
        <v>1144.1053250704226</v>
      </c>
      <c r="D113" s="39">
        <f t="shared" si="3"/>
        <v>50.475234929577468</v>
      </c>
      <c r="E113" s="28">
        <v>0</v>
      </c>
      <c r="F113" s="29">
        <v>50.475234929577468</v>
      </c>
      <c r="G113" s="30">
        <v>0</v>
      </c>
      <c r="H113" s="30">
        <v>0</v>
      </c>
      <c r="I113" s="30">
        <v>0</v>
      </c>
      <c r="J113" s="30"/>
      <c r="K113" s="168">
        <f>Лист4!E111/1000</f>
        <v>1194.5805600000001</v>
      </c>
      <c r="L113" s="31"/>
      <c r="M113" s="31"/>
    </row>
    <row r="114" spans="1:13" s="32" customFormat="1" ht="18.75" customHeight="1" x14ac:dyDescent="0.25">
      <c r="A114" s="22" t="str">
        <f>Лист4!A112</f>
        <v xml:space="preserve">Алексеева ул. д.1 </v>
      </c>
      <c r="B114" s="64" t="str">
        <f>Лист4!C112</f>
        <v>г. Астрахань</v>
      </c>
      <c r="C114" s="39">
        <f t="shared" si="2"/>
        <v>31.536580281690142</v>
      </c>
      <c r="D114" s="39">
        <f t="shared" si="3"/>
        <v>1.3913197183098593</v>
      </c>
      <c r="E114" s="28">
        <v>0</v>
      </c>
      <c r="F114" s="29">
        <v>1.3913197183098593</v>
      </c>
      <c r="G114" s="30">
        <v>0</v>
      </c>
      <c r="H114" s="30">
        <v>0</v>
      </c>
      <c r="I114" s="30">
        <v>0</v>
      </c>
      <c r="J114" s="30"/>
      <c r="K114" s="168">
        <f>Лист4!E112/1000</f>
        <v>32.927900000000001</v>
      </c>
      <c r="L114" s="31"/>
      <c r="M114" s="31"/>
    </row>
    <row r="115" spans="1:13" s="32" customFormat="1" ht="18.75" customHeight="1" x14ac:dyDescent="0.25">
      <c r="A115" s="22" t="str">
        <f>Лист4!A113</f>
        <v xml:space="preserve">Алексеева ул. д.11 </v>
      </c>
      <c r="B115" s="64" t="str">
        <f>Лист4!C113</f>
        <v>г. Астрахань</v>
      </c>
      <c r="C115" s="39">
        <f t="shared" si="2"/>
        <v>111.52683830985919</v>
      </c>
      <c r="D115" s="39">
        <f t="shared" si="3"/>
        <v>4.9203016901408461</v>
      </c>
      <c r="E115" s="28">
        <v>0</v>
      </c>
      <c r="F115" s="29">
        <v>4.9203016901408461</v>
      </c>
      <c r="G115" s="30">
        <v>0</v>
      </c>
      <c r="H115" s="30">
        <v>0</v>
      </c>
      <c r="I115" s="30">
        <v>0</v>
      </c>
      <c r="J115" s="30"/>
      <c r="K115" s="168">
        <f>Лист4!E113/1000</f>
        <v>116.44714000000003</v>
      </c>
      <c r="L115" s="31"/>
      <c r="M115" s="31"/>
    </row>
    <row r="116" spans="1:13" s="32" customFormat="1" ht="18.75" customHeight="1" x14ac:dyDescent="0.25">
      <c r="A116" s="22" t="str">
        <f>Лист4!A114</f>
        <v xml:space="preserve">Алексеева ул. д.12 </v>
      </c>
      <c r="B116" s="64" t="str">
        <f>Лист4!C114</f>
        <v>г. Астрахань</v>
      </c>
      <c r="C116" s="39">
        <f t="shared" si="2"/>
        <v>77.728769577464774</v>
      </c>
      <c r="D116" s="39">
        <f t="shared" si="3"/>
        <v>3.4292104225352102</v>
      </c>
      <c r="E116" s="28">
        <v>0</v>
      </c>
      <c r="F116" s="29">
        <v>3.4292104225352102</v>
      </c>
      <c r="G116" s="30">
        <v>0</v>
      </c>
      <c r="H116" s="30">
        <v>0</v>
      </c>
      <c r="I116" s="30">
        <v>0</v>
      </c>
      <c r="J116" s="30"/>
      <c r="K116" s="168">
        <f>Лист4!E114/1000</f>
        <v>81.157979999999981</v>
      </c>
      <c r="L116" s="31"/>
      <c r="M116" s="31"/>
    </row>
    <row r="117" spans="1:13" s="32" customFormat="1" ht="18.75" customHeight="1" x14ac:dyDescent="0.25">
      <c r="A117" s="22" t="str">
        <f>Лист4!A115</f>
        <v xml:space="preserve">Алексеева ул. д.13/8 </v>
      </c>
      <c r="B117" s="64" t="str">
        <f>Лист4!C115</f>
        <v>г. Астрахань</v>
      </c>
      <c r="C117" s="39">
        <f t="shared" si="2"/>
        <v>78.92175774647886</v>
      </c>
      <c r="D117" s="39">
        <f t="shared" si="3"/>
        <v>3.4818422535211275</v>
      </c>
      <c r="E117" s="28">
        <v>0</v>
      </c>
      <c r="F117" s="29">
        <v>3.4818422535211275</v>
      </c>
      <c r="G117" s="30">
        <v>0</v>
      </c>
      <c r="H117" s="30">
        <v>0</v>
      </c>
      <c r="I117" s="30">
        <v>0</v>
      </c>
      <c r="J117" s="30">
        <v>369.4</v>
      </c>
      <c r="K117" s="168">
        <f>Лист4!E115/1000-J117</f>
        <v>-286.99639999999999</v>
      </c>
      <c r="L117" s="31"/>
      <c r="M117" s="31"/>
    </row>
    <row r="118" spans="1:13" s="32" customFormat="1" ht="18.75" customHeight="1" x14ac:dyDescent="0.25">
      <c r="A118" s="22" t="str">
        <f>Лист4!A116</f>
        <v xml:space="preserve">Алексеева ул. д.2 </v>
      </c>
      <c r="B118" s="64" t="str">
        <f>Лист4!C116</f>
        <v>г. Астрахань</v>
      </c>
      <c r="C118" s="39">
        <f t="shared" si="2"/>
        <v>74.226166197183076</v>
      </c>
      <c r="D118" s="39">
        <f t="shared" si="3"/>
        <v>3.2746838028169005</v>
      </c>
      <c r="E118" s="28">
        <v>0</v>
      </c>
      <c r="F118" s="29">
        <v>3.2746838028169005</v>
      </c>
      <c r="G118" s="30">
        <v>0</v>
      </c>
      <c r="H118" s="30">
        <v>0</v>
      </c>
      <c r="I118" s="30">
        <v>0</v>
      </c>
      <c r="J118" s="30"/>
      <c r="K118" s="168">
        <f>Лист4!E116/1000</f>
        <v>77.500849999999971</v>
      </c>
      <c r="L118" s="31"/>
      <c r="M118" s="31"/>
    </row>
    <row r="119" spans="1:13" s="32" customFormat="1" ht="18.75" customHeight="1" x14ac:dyDescent="0.25">
      <c r="A119" s="22" t="str">
        <f>Лист4!A117</f>
        <v xml:space="preserve">Алексеева ул. д.3 </v>
      </c>
      <c r="B119" s="64" t="str">
        <f>Лист4!C117</f>
        <v>г. Астрахань</v>
      </c>
      <c r="C119" s="39">
        <f t="shared" si="2"/>
        <v>100.05045915492957</v>
      </c>
      <c r="D119" s="39">
        <f t="shared" si="3"/>
        <v>4.4139908450704226</v>
      </c>
      <c r="E119" s="28">
        <v>0</v>
      </c>
      <c r="F119" s="29">
        <v>4.4139908450704226</v>
      </c>
      <c r="G119" s="30">
        <v>0</v>
      </c>
      <c r="H119" s="30">
        <v>0</v>
      </c>
      <c r="I119" s="30">
        <v>0</v>
      </c>
      <c r="J119" s="30"/>
      <c r="K119" s="168">
        <f>Лист4!E117/1000</f>
        <v>104.46445</v>
      </c>
      <c r="L119" s="31"/>
      <c r="M119" s="31"/>
    </row>
    <row r="120" spans="1:13" s="32" customFormat="1" ht="18.75" customHeight="1" x14ac:dyDescent="0.25">
      <c r="A120" s="22" t="str">
        <f>Лист4!A118</f>
        <v xml:space="preserve">Алексеева ул. д.4 </v>
      </c>
      <c r="B120" s="64" t="str">
        <f>Лист4!C118</f>
        <v>г. Астрахань</v>
      </c>
      <c r="C120" s="39">
        <f t="shared" si="2"/>
        <v>124.55440281690136</v>
      </c>
      <c r="D120" s="39">
        <f t="shared" si="3"/>
        <v>5.4950471830985892</v>
      </c>
      <c r="E120" s="28">
        <v>0</v>
      </c>
      <c r="F120" s="29">
        <v>5.4950471830985892</v>
      </c>
      <c r="G120" s="30">
        <v>0</v>
      </c>
      <c r="H120" s="30">
        <v>0</v>
      </c>
      <c r="I120" s="30">
        <v>0</v>
      </c>
      <c r="J120" s="30"/>
      <c r="K120" s="168">
        <f>Лист4!E118/1000</f>
        <v>130.04944999999995</v>
      </c>
      <c r="L120" s="31"/>
      <c r="M120" s="31"/>
    </row>
    <row r="121" spans="1:13" s="32" customFormat="1" ht="18.75" customHeight="1" x14ac:dyDescent="0.25">
      <c r="A121" s="22" t="str">
        <f>Лист4!A119</f>
        <v xml:space="preserve">Алексеева ул. д.5 </v>
      </c>
      <c r="B121" s="64" t="str">
        <f>Лист4!C119</f>
        <v>г. Астрахань</v>
      </c>
      <c r="C121" s="39">
        <f t="shared" si="2"/>
        <v>69.815456338028213</v>
      </c>
      <c r="D121" s="39">
        <f t="shared" si="3"/>
        <v>3.0800936619718327</v>
      </c>
      <c r="E121" s="28">
        <v>0</v>
      </c>
      <c r="F121" s="29">
        <v>3.0800936619718327</v>
      </c>
      <c r="G121" s="30">
        <v>0</v>
      </c>
      <c r="H121" s="30">
        <v>0</v>
      </c>
      <c r="I121" s="30">
        <v>0</v>
      </c>
      <c r="J121" s="30"/>
      <c r="K121" s="168">
        <f>Лист4!E119/1000</f>
        <v>72.895550000000043</v>
      </c>
      <c r="L121" s="31"/>
      <c r="M121" s="31"/>
    </row>
    <row r="122" spans="1:13" s="32" customFormat="1" ht="18.75" customHeight="1" x14ac:dyDescent="0.25">
      <c r="A122" s="22" t="str">
        <f>Лист4!A120</f>
        <v xml:space="preserve">Алексеева ул. д.6/8 </v>
      </c>
      <c r="B122" s="64" t="str">
        <f>Лист4!C120</f>
        <v>г. Астрахань</v>
      </c>
      <c r="C122" s="39">
        <f t="shared" si="2"/>
        <v>92.5817605633803</v>
      </c>
      <c r="D122" s="39">
        <f t="shared" si="3"/>
        <v>4.0844894366197195</v>
      </c>
      <c r="E122" s="28">
        <v>0</v>
      </c>
      <c r="F122" s="29">
        <v>4.0844894366197195</v>
      </c>
      <c r="G122" s="30">
        <v>0</v>
      </c>
      <c r="H122" s="30">
        <v>0</v>
      </c>
      <c r="I122" s="30">
        <v>0</v>
      </c>
      <c r="J122" s="30"/>
      <c r="K122" s="168">
        <f>Лист4!E120/1000-J122</f>
        <v>96.666250000000019</v>
      </c>
      <c r="L122" s="31"/>
      <c r="M122" s="31"/>
    </row>
    <row r="123" spans="1:13" s="32" customFormat="1" ht="18.75" customHeight="1" x14ac:dyDescent="0.25">
      <c r="A123" s="22" t="str">
        <f>Лист4!A121</f>
        <v xml:space="preserve">Алексеева ул. д.8 </v>
      </c>
      <c r="B123" s="64" t="str">
        <f>Лист4!C121</f>
        <v>г. Астрахань</v>
      </c>
      <c r="C123" s="39">
        <f t="shared" si="2"/>
        <v>46.876853521126762</v>
      </c>
      <c r="D123" s="39">
        <f t="shared" si="3"/>
        <v>2.0680964788732394</v>
      </c>
      <c r="E123" s="28">
        <v>0</v>
      </c>
      <c r="F123" s="29">
        <v>2.0680964788732394</v>
      </c>
      <c r="G123" s="30">
        <v>0</v>
      </c>
      <c r="H123" s="30">
        <v>0</v>
      </c>
      <c r="I123" s="30">
        <v>0</v>
      </c>
      <c r="J123" s="30"/>
      <c r="K123" s="168">
        <f>Лист4!E121/1000</f>
        <v>48.944949999999999</v>
      </c>
      <c r="L123" s="31"/>
      <c r="M123" s="31"/>
    </row>
    <row r="124" spans="1:13" s="32" customFormat="1" ht="18.75" customHeight="1" x14ac:dyDescent="0.25">
      <c r="A124" s="22" t="str">
        <f>Лист4!A122</f>
        <v xml:space="preserve">Алексеева ул. д.9 </v>
      </c>
      <c r="B124" s="64" t="str">
        <f>Лист4!C122</f>
        <v>г. Астрахань</v>
      </c>
      <c r="C124" s="39">
        <f t="shared" si="2"/>
        <v>71.920870422535216</v>
      </c>
      <c r="D124" s="39">
        <f t="shared" si="3"/>
        <v>3.1729795774647886</v>
      </c>
      <c r="E124" s="28">
        <v>0</v>
      </c>
      <c r="F124" s="29">
        <v>3.1729795774647886</v>
      </c>
      <c r="G124" s="30">
        <v>0</v>
      </c>
      <c r="H124" s="30">
        <v>0</v>
      </c>
      <c r="I124" s="30">
        <v>0</v>
      </c>
      <c r="J124" s="30"/>
      <c r="K124" s="168">
        <f>Лист4!E122/1000-J124</f>
        <v>75.093850000000003</v>
      </c>
      <c r="L124" s="31"/>
      <c r="M124" s="31"/>
    </row>
    <row r="125" spans="1:13" s="32" customFormat="1" ht="18.75" customHeight="1" x14ac:dyDescent="0.25">
      <c r="A125" s="22" t="str">
        <f>Лист4!A123</f>
        <v xml:space="preserve">Анатолия Сергеева ул. д.12 </v>
      </c>
      <c r="B125" s="64" t="str">
        <f>Лист4!C123</f>
        <v>г. Астрахань</v>
      </c>
      <c r="C125" s="39">
        <f t="shared" si="2"/>
        <v>65.797470422535213</v>
      </c>
      <c r="D125" s="39">
        <f t="shared" si="3"/>
        <v>2.9028295774647885</v>
      </c>
      <c r="E125" s="28">
        <v>0</v>
      </c>
      <c r="F125" s="29">
        <v>2.9028295774647885</v>
      </c>
      <c r="G125" s="30">
        <v>0</v>
      </c>
      <c r="H125" s="30">
        <v>0</v>
      </c>
      <c r="I125" s="30">
        <v>0</v>
      </c>
      <c r="J125" s="30"/>
      <c r="K125" s="168">
        <f>Лист4!E123/1000</f>
        <v>68.700299999999999</v>
      </c>
      <c r="L125" s="31"/>
      <c r="M125" s="31"/>
    </row>
    <row r="126" spans="1:13" s="32" customFormat="1" ht="18.75" customHeight="1" x14ac:dyDescent="0.25">
      <c r="A126" s="22" t="str">
        <f>Лист4!A124</f>
        <v xml:space="preserve">Анатолия Сергеева ул. д.14 </v>
      </c>
      <c r="B126" s="64" t="str">
        <f>Лист4!C124</f>
        <v>г. Астрахань</v>
      </c>
      <c r="C126" s="39">
        <f t="shared" si="2"/>
        <v>231.32756225352117</v>
      </c>
      <c r="D126" s="39">
        <f t="shared" si="3"/>
        <v>10.205627746478875</v>
      </c>
      <c r="E126" s="28">
        <v>0</v>
      </c>
      <c r="F126" s="29">
        <v>10.205627746478875</v>
      </c>
      <c r="G126" s="30">
        <v>0</v>
      </c>
      <c r="H126" s="30">
        <v>0</v>
      </c>
      <c r="I126" s="30">
        <v>0</v>
      </c>
      <c r="J126" s="30"/>
      <c r="K126" s="168">
        <f>Лист4!E124/1000</f>
        <v>241.53319000000005</v>
      </c>
      <c r="L126" s="31"/>
      <c r="M126" s="31"/>
    </row>
    <row r="127" spans="1:13" s="32" customFormat="1" ht="18.75" customHeight="1" x14ac:dyDescent="0.25">
      <c r="A127" s="22" t="str">
        <f>Лист4!A125</f>
        <v xml:space="preserve">Анатолия Сергеева ул. д.16 </v>
      </c>
      <c r="B127" s="64" t="str">
        <f>Лист4!C125</f>
        <v>г. Астрахань</v>
      </c>
      <c r="C127" s="39">
        <f t="shared" si="2"/>
        <v>511.98945971830994</v>
      </c>
      <c r="D127" s="39">
        <f t="shared" si="3"/>
        <v>22.587770281690144</v>
      </c>
      <c r="E127" s="28">
        <v>0</v>
      </c>
      <c r="F127" s="29">
        <v>22.587770281690144</v>
      </c>
      <c r="G127" s="30">
        <v>0</v>
      </c>
      <c r="H127" s="30">
        <v>0</v>
      </c>
      <c r="I127" s="30">
        <v>0</v>
      </c>
      <c r="J127" s="30"/>
      <c r="K127" s="168">
        <f>Лист4!E125/1000</f>
        <v>534.5772300000001</v>
      </c>
      <c r="L127" s="31"/>
      <c r="M127" s="31"/>
    </row>
    <row r="128" spans="1:13" s="32" customFormat="1" ht="18.75" customHeight="1" x14ac:dyDescent="0.25">
      <c r="A128" s="22" t="str">
        <f>Лист4!A126</f>
        <v xml:space="preserve">Анатолия Сергеева ул. д.17 </v>
      </c>
      <c r="B128" s="64" t="str">
        <f>Лист4!C126</f>
        <v>г. Астрахань</v>
      </c>
      <c r="C128" s="39">
        <f t="shared" si="2"/>
        <v>149.22862422535209</v>
      </c>
      <c r="D128" s="39">
        <f t="shared" si="3"/>
        <v>6.5836157746478863</v>
      </c>
      <c r="E128" s="28">
        <v>0</v>
      </c>
      <c r="F128" s="29">
        <v>6.5836157746478863</v>
      </c>
      <c r="G128" s="30">
        <v>0</v>
      </c>
      <c r="H128" s="30">
        <v>0</v>
      </c>
      <c r="I128" s="30">
        <v>0</v>
      </c>
      <c r="J128" s="30"/>
      <c r="K128" s="168">
        <f>Лист4!E126/1000</f>
        <v>155.81223999999997</v>
      </c>
      <c r="L128" s="31"/>
      <c r="M128" s="31"/>
    </row>
    <row r="129" spans="1:13" s="32" customFormat="1" ht="18.75" customHeight="1" x14ac:dyDescent="0.25">
      <c r="A129" s="22" t="str">
        <f>Лист4!A127</f>
        <v xml:space="preserve">Анатолия Сергеева ул. д.18 </v>
      </c>
      <c r="B129" s="64" t="str">
        <f>Лист4!C127</f>
        <v>г. Астрахань</v>
      </c>
      <c r="C129" s="39">
        <f t="shared" si="2"/>
        <v>14.806616901408452</v>
      </c>
      <c r="D129" s="39">
        <f t="shared" si="3"/>
        <v>0.65323309859154932</v>
      </c>
      <c r="E129" s="28">
        <v>0</v>
      </c>
      <c r="F129" s="29">
        <v>0.65323309859154932</v>
      </c>
      <c r="G129" s="30">
        <v>0</v>
      </c>
      <c r="H129" s="30">
        <v>0</v>
      </c>
      <c r="I129" s="30">
        <v>0</v>
      </c>
      <c r="J129" s="30"/>
      <c r="K129" s="168">
        <f>Лист4!E127/1000</f>
        <v>15.459850000000001</v>
      </c>
      <c r="L129" s="31"/>
      <c r="M129" s="31"/>
    </row>
    <row r="130" spans="1:13" s="32" customFormat="1" ht="18.75" customHeight="1" x14ac:dyDescent="0.25">
      <c r="A130" s="22" t="str">
        <f>Лист4!A128</f>
        <v xml:space="preserve">Анатолия Сергеева ул. д.23 </v>
      </c>
      <c r="B130" s="64" t="str">
        <f>Лист4!C128</f>
        <v>г. Астрахань</v>
      </c>
      <c r="C130" s="39">
        <f t="shared" si="2"/>
        <v>35.470045070422536</v>
      </c>
      <c r="D130" s="39">
        <f t="shared" si="3"/>
        <v>1.5648549295774647</v>
      </c>
      <c r="E130" s="28">
        <v>0</v>
      </c>
      <c r="F130" s="29">
        <v>1.5648549295774647</v>
      </c>
      <c r="G130" s="30">
        <v>0</v>
      </c>
      <c r="H130" s="30">
        <v>0</v>
      </c>
      <c r="I130" s="30">
        <v>0</v>
      </c>
      <c r="J130" s="30"/>
      <c r="K130" s="168">
        <f>Лист4!E128/1000-J130</f>
        <v>37.0349</v>
      </c>
      <c r="L130" s="31"/>
      <c r="M130" s="31"/>
    </row>
    <row r="131" spans="1:13" s="32" customFormat="1" ht="25.5" customHeight="1" x14ac:dyDescent="0.25">
      <c r="A131" s="22" t="str">
        <f>Лист4!A129</f>
        <v xml:space="preserve">Анатолия Сергеева ул. д.23А </v>
      </c>
      <c r="B131" s="64" t="str">
        <f>Лист4!C129</f>
        <v>г. Астрахань</v>
      </c>
      <c r="C131" s="39">
        <f t="shared" si="2"/>
        <v>0</v>
      </c>
      <c r="D131" s="39">
        <f t="shared" si="3"/>
        <v>0</v>
      </c>
      <c r="E131" s="28">
        <v>0</v>
      </c>
      <c r="F131" s="29">
        <v>0</v>
      </c>
      <c r="G131" s="30">
        <v>0</v>
      </c>
      <c r="H131" s="30">
        <v>0</v>
      </c>
      <c r="I131" s="30">
        <v>0</v>
      </c>
      <c r="J131" s="30"/>
      <c r="K131" s="168">
        <f>Лист4!E129/1000</f>
        <v>0</v>
      </c>
      <c r="L131" s="31"/>
      <c r="M131" s="31"/>
    </row>
    <row r="132" spans="1:13" s="32" customFormat="1" ht="18.75" customHeight="1" x14ac:dyDescent="0.25">
      <c r="A132" s="22" t="str">
        <f>Лист4!A130</f>
        <v xml:space="preserve">Анатолия Сергеева ул. д.45 </v>
      </c>
      <c r="B132" s="64" t="str">
        <f>Лист4!C130</f>
        <v>г. Астрахань</v>
      </c>
      <c r="C132" s="39">
        <f t="shared" si="2"/>
        <v>3.8558873239436617</v>
      </c>
      <c r="D132" s="39">
        <f t="shared" si="3"/>
        <v>0.17011267605633804</v>
      </c>
      <c r="E132" s="28">
        <v>0</v>
      </c>
      <c r="F132" s="29">
        <v>0.17011267605633804</v>
      </c>
      <c r="G132" s="30">
        <v>0</v>
      </c>
      <c r="H132" s="30">
        <v>0</v>
      </c>
      <c r="I132" s="30">
        <v>0</v>
      </c>
      <c r="J132" s="30"/>
      <c r="K132" s="168">
        <f>Лист4!E130/1000</f>
        <v>4.0259999999999998</v>
      </c>
      <c r="L132" s="31"/>
      <c r="M132" s="31"/>
    </row>
    <row r="133" spans="1:13" s="32" customFormat="1" ht="18.75" customHeight="1" x14ac:dyDescent="0.25">
      <c r="A133" s="22" t="str">
        <f>Лист4!A131</f>
        <v xml:space="preserve">Анатолия Сергеева ул. д.7 </v>
      </c>
      <c r="B133" s="64" t="str">
        <f>Лист4!C131</f>
        <v>г. Астрахань</v>
      </c>
      <c r="C133" s="39">
        <f t="shared" si="2"/>
        <v>24.311053521126759</v>
      </c>
      <c r="D133" s="39">
        <f t="shared" si="3"/>
        <v>1.0725464788732393</v>
      </c>
      <c r="E133" s="28">
        <v>0</v>
      </c>
      <c r="F133" s="29">
        <v>1.0725464788732393</v>
      </c>
      <c r="G133" s="30">
        <v>0</v>
      </c>
      <c r="H133" s="30">
        <v>0</v>
      </c>
      <c r="I133" s="30">
        <v>0</v>
      </c>
      <c r="J133" s="30"/>
      <c r="K133" s="168">
        <f>Лист4!E131/1000</f>
        <v>25.383599999999998</v>
      </c>
      <c r="L133" s="31"/>
      <c r="M133" s="31"/>
    </row>
    <row r="134" spans="1:13" s="32" customFormat="1" ht="25.5" customHeight="1" x14ac:dyDescent="0.25">
      <c r="A134" s="22" t="str">
        <f>Лист4!A132</f>
        <v xml:space="preserve">Ангарская ул. д.10А </v>
      </c>
      <c r="B134" s="64" t="str">
        <f>Лист4!C132</f>
        <v>г. Астрахань</v>
      </c>
      <c r="C134" s="39">
        <f t="shared" si="2"/>
        <v>122.96625802816899</v>
      </c>
      <c r="D134" s="39">
        <f t="shared" si="3"/>
        <v>5.4249819718309853</v>
      </c>
      <c r="E134" s="28">
        <v>0</v>
      </c>
      <c r="F134" s="29">
        <v>5.4249819718309853</v>
      </c>
      <c r="G134" s="30">
        <v>0</v>
      </c>
      <c r="H134" s="30">
        <v>0</v>
      </c>
      <c r="I134" s="30">
        <v>0</v>
      </c>
      <c r="J134" s="30"/>
      <c r="K134" s="168">
        <f>Лист4!E132/1000</f>
        <v>128.39123999999998</v>
      </c>
      <c r="L134" s="31"/>
      <c r="M134" s="31"/>
    </row>
    <row r="135" spans="1:13" s="32" customFormat="1" ht="18.75" customHeight="1" x14ac:dyDescent="0.25">
      <c r="A135" s="22" t="str">
        <f>Лист4!A133</f>
        <v xml:space="preserve">Ангарская ул. д.12 </v>
      </c>
      <c r="B135" s="64" t="str">
        <f>Лист4!C133</f>
        <v>г. Астрахань</v>
      </c>
      <c r="C135" s="39">
        <f t="shared" ref="C135:C198" si="4">K135+J135-F135</f>
        <v>41.176202816901409</v>
      </c>
      <c r="D135" s="39">
        <f t="shared" ref="D135:D198" si="5">F135</f>
        <v>1.8165971830985916</v>
      </c>
      <c r="E135" s="28">
        <v>0</v>
      </c>
      <c r="F135" s="29">
        <v>1.8165971830985916</v>
      </c>
      <c r="G135" s="30">
        <v>0</v>
      </c>
      <c r="H135" s="30">
        <v>0</v>
      </c>
      <c r="I135" s="30">
        <v>0</v>
      </c>
      <c r="J135" s="30"/>
      <c r="K135" s="168">
        <f>Лист4!E133/1000</f>
        <v>42.992800000000003</v>
      </c>
      <c r="L135" s="31"/>
      <c r="M135" s="31"/>
    </row>
    <row r="136" spans="1:13" s="32" customFormat="1" ht="18.75" customHeight="1" x14ac:dyDescent="0.25">
      <c r="A136" s="22" t="str">
        <f>Лист4!A134</f>
        <v xml:space="preserve">Ангарская ул. д.16 </v>
      </c>
      <c r="B136" s="64" t="str">
        <f>Лист4!C134</f>
        <v>г. Астрахань</v>
      </c>
      <c r="C136" s="39">
        <f t="shared" si="4"/>
        <v>92.816935211267605</v>
      </c>
      <c r="D136" s="39">
        <f t="shared" si="5"/>
        <v>4.0948647887323943</v>
      </c>
      <c r="E136" s="28">
        <v>0</v>
      </c>
      <c r="F136" s="29">
        <v>4.0948647887323943</v>
      </c>
      <c r="G136" s="30">
        <v>0</v>
      </c>
      <c r="H136" s="30">
        <v>0</v>
      </c>
      <c r="I136" s="30">
        <v>0</v>
      </c>
      <c r="J136" s="30"/>
      <c r="K136" s="168">
        <f>Лист4!E134/1000</f>
        <v>96.911799999999999</v>
      </c>
      <c r="L136" s="31"/>
      <c r="M136" s="31"/>
    </row>
    <row r="137" spans="1:13" s="32" customFormat="1" ht="18.75" customHeight="1" x14ac:dyDescent="0.25">
      <c r="A137" s="22" t="str">
        <f>Лист4!A135</f>
        <v xml:space="preserve">Ангарская ул. д.18 </v>
      </c>
      <c r="B137" s="64" t="str">
        <f>Лист4!C135</f>
        <v>г. Астрахань</v>
      </c>
      <c r="C137" s="39">
        <f t="shared" si="4"/>
        <v>122.29278028169014</v>
      </c>
      <c r="D137" s="39">
        <f t="shared" si="5"/>
        <v>5.3952697183098595</v>
      </c>
      <c r="E137" s="28">
        <v>0</v>
      </c>
      <c r="F137" s="29">
        <v>5.3952697183098595</v>
      </c>
      <c r="G137" s="30">
        <v>0</v>
      </c>
      <c r="H137" s="30">
        <v>0</v>
      </c>
      <c r="I137" s="30">
        <v>0</v>
      </c>
      <c r="J137" s="30"/>
      <c r="K137" s="168">
        <f>Лист4!E135/1000</f>
        <v>127.68805</v>
      </c>
      <c r="L137" s="31"/>
      <c r="M137" s="31"/>
    </row>
    <row r="138" spans="1:13" s="32" customFormat="1" ht="18.75" customHeight="1" x14ac:dyDescent="0.25">
      <c r="A138" s="22" t="str">
        <f>Лист4!A136</f>
        <v xml:space="preserve">Ангарская ул. д.20 </v>
      </c>
      <c r="B138" s="64" t="str">
        <f>Лист4!C136</f>
        <v>г. Астрахань</v>
      </c>
      <c r="C138" s="39">
        <f t="shared" si="4"/>
        <v>79.414661971830952</v>
      </c>
      <c r="D138" s="39">
        <f t="shared" si="5"/>
        <v>3.5035880281690126</v>
      </c>
      <c r="E138" s="28">
        <v>0</v>
      </c>
      <c r="F138" s="29">
        <v>3.5035880281690126</v>
      </c>
      <c r="G138" s="30">
        <v>0</v>
      </c>
      <c r="H138" s="30">
        <v>0</v>
      </c>
      <c r="I138" s="30">
        <v>0</v>
      </c>
      <c r="J138" s="30"/>
      <c r="K138" s="168">
        <f>Лист4!E136/1000</f>
        <v>82.918249999999972</v>
      </c>
      <c r="L138" s="31"/>
      <c r="M138" s="31"/>
    </row>
    <row r="139" spans="1:13" s="32" customFormat="1" ht="18.75" customHeight="1" x14ac:dyDescent="0.25">
      <c r="A139" s="22" t="str">
        <f>Лист4!A137</f>
        <v xml:space="preserve">Ангарская ул. д.22 </v>
      </c>
      <c r="B139" s="64" t="str">
        <f>Лист4!C137</f>
        <v>г. Астрахань</v>
      </c>
      <c r="C139" s="39">
        <f t="shared" si="4"/>
        <v>184.27588169014089</v>
      </c>
      <c r="D139" s="39">
        <f t="shared" si="5"/>
        <v>8.1298183098591572</v>
      </c>
      <c r="E139" s="28">
        <v>0</v>
      </c>
      <c r="F139" s="29">
        <v>8.1298183098591572</v>
      </c>
      <c r="G139" s="30">
        <v>0</v>
      </c>
      <c r="H139" s="30">
        <v>0</v>
      </c>
      <c r="I139" s="30">
        <v>0</v>
      </c>
      <c r="J139" s="30"/>
      <c r="K139" s="168">
        <f>Лист4!E137/1000</f>
        <v>192.40570000000005</v>
      </c>
      <c r="L139" s="31"/>
      <c r="M139" s="31"/>
    </row>
    <row r="140" spans="1:13" s="32" customFormat="1" ht="18.75" customHeight="1" x14ac:dyDescent="0.25">
      <c r="A140" s="22" t="str">
        <f>Лист4!A138</f>
        <v xml:space="preserve">Ангарская ул. д.22А </v>
      </c>
      <c r="B140" s="64" t="str">
        <f>Лист4!C138</f>
        <v>г. Астрахань</v>
      </c>
      <c r="C140" s="39">
        <f t="shared" si="4"/>
        <v>135.53644112676056</v>
      </c>
      <c r="D140" s="39">
        <f t="shared" si="5"/>
        <v>5.9795488732394366</v>
      </c>
      <c r="E140" s="28">
        <v>0</v>
      </c>
      <c r="F140" s="29">
        <v>5.9795488732394366</v>
      </c>
      <c r="G140" s="30">
        <v>0</v>
      </c>
      <c r="H140" s="30">
        <v>0</v>
      </c>
      <c r="I140" s="30">
        <v>0</v>
      </c>
      <c r="J140" s="30"/>
      <c r="K140" s="168">
        <f>Лист4!E138/1000</f>
        <v>141.51598999999999</v>
      </c>
      <c r="L140" s="31"/>
      <c r="M140" s="31"/>
    </row>
    <row r="141" spans="1:13" s="32" customFormat="1" ht="18.75" customHeight="1" x14ac:dyDescent="0.25">
      <c r="A141" s="22" t="str">
        <f>Лист4!A139</f>
        <v xml:space="preserve">Ангарская ул. д.24 </v>
      </c>
      <c r="B141" s="64" t="str">
        <f>Лист4!C139</f>
        <v>г. Астрахань</v>
      </c>
      <c r="C141" s="39">
        <f t="shared" si="4"/>
        <v>163.70772056338024</v>
      </c>
      <c r="D141" s="39">
        <f t="shared" si="5"/>
        <v>7.2223994366197157</v>
      </c>
      <c r="E141" s="28">
        <v>0</v>
      </c>
      <c r="F141" s="29">
        <v>7.2223994366197157</v>
      </c>
      <c r="G141" s="30">
        <v>0</v>
      </c>
      <c r="H141" s="30">
        <v>0</v>
      </c>
      <c r="I141" s="30">
        <v>0</v>
      </c>
      <c r="J141" s="30"/>
      <c r="K141" s="168">
        <f>Лист4!E139/1000</f>
        <v>170.93011999999996</v>
      </c>
      <c r="L141" s="31"/>
      <c r="M141" s="31"/>
    </row>
    <row r="142" spans="1:13" s="32" customFormat="1" ht="18.75" customHeight="1" x14ac:dyDescent="0.25">
      <c r="A142" s="22" t="str">
        <f>Лист4!A140</f>
        <v xml:space="preserve">Ангарская ул. д.26 </v>
      </c>
      <c r="B142" s="64" t="str">
        <f>Лист4!C140</f>
        <v>г. Астрахань</v>
      </c>
      <c r="C142" s="39">
        <f t="shared" si="4"/>
        <v>305.3579746478872</v>
      </c>
      <c r="D142" s="39">
        <f t="shared" si="5"/>
        <v>13.471675352112673</v>
      </c>
      <c r="E142" s="28">
        <v>0</v>
      </c>
      <c r="F142" s="29">
        <v>13.471675352112673</v>
      </c>
      <c r="G142" s="30">
        <v>0</v>
      </c>
      <c r="H142" s="30">
        <v>0</v>
      </c>
      <c r="I142" s="30">
        <v>0</v>
      </c>
      <c r="J142" s="153"/>
      <c r="K142" s="168">
        <f>Лист4!E140/1000-J142</f>
        <v>318.8296499999999</v>
      </c>
      <c r="L142" s="31"/>
      <c r="M142" s="31"/>
    </row>
    <row r="143" spans="1:13" s="32" customFormat="1" ht="18.75" customHeight="1" x14ac:dyDescent="0.25">
      <c r="A143" s="22" t="str">
        <f>Лист4!A141</f>
        <v xml:space="preserve">Анри Барбюса ул. д.17 </v>
      </c>
      <c r="B143" s="64" t="str">
        <f>Лист4!C141</f>
        <v>г. Астрахань</v>
      </c>
      <c r="C143" s="39">
        <f t="shared" si="4"/>
        <v>896.61510140845076</v>
      </c>
      <c r="D143" s="39">
        <f t="shared" si="5"/>
        <v>39.556548591549301</v>
      </c>
      <c r="E143" s="28">
        <v>0</v>
      </c>
      <c r="F143" s="29">
        <v>39.556548591549301</v>
      </c>
      <c r="G143" s="30">
        <v>0</v>
      </c>
      <c r="H143" s="30">
        <v>0</v>
      </c>
      <c r="I143" s="30">
        <v>0</v>
      </c>
      <c r="J143" s="153"/>
      <c r="K143" s="168">
        <f>Лист4!E141/1000-J143</f>
        <v>936.17165000000011</v>
      </c>
      <c r="L143" s="31"/>
      <c r="M143" s="31"/>
    </row>
    <row r="144" spans="1:13" s="32" customFormat="1" ht="18.75" customHeight="1" x14ac:dyDescent="0.25">
      <c r="A144" s="22" t="str">
        <f>Лист4!A142</f>
        <v xml:space="preserve">Анри Барбюса ул. д.32 </v>
      </c>
      <c r="B144" s="64" t="str">
        <f>Лист4!C142</f>
        <v>г. Астрахань</v>
      </c>
      <c r="C144" s="39">
        <f t="shared" si="4"/>
        <v>782.85487492957714</v>
      </c>
      <c r="D144" s="39">
        <f t="shared" si="5"/>
        <v>34.537715070422522</v>
      </c>
      <c r="E144" s="28">
        <v>0</v>
      </c>
      <c r="F144" s="29">
        <v>34.537715070422522</v>
      </c>
      <c r="G144" s="30">
        <v>0</v>
      </c>
      <c r="H144" s="30">
        <v>0</v>
      </c>
      <c r="I144" s="30">
        <v>0</v>
      </c>
      <c r="J144" s="30"/>
      <c r="K144" s="168">
        <f>Лист4!E142/1000-J144</f>
        <v>817.3925899999997</v>
      </c>
      <c r="L144" s="31"/>
      <c r="M144" s="31"/>
    </row>
    <row r="145" spans="1:13" s="32" customFormat="1" ht="18.75" customHeight="1" x14ac:dyDescent="0.25">
      <c r="A145" s="22" t="str">
        <f>Лист4!A143</f>
        <v xml:space="preserve">Анри Барбюса ул. д.34 </v>
      </c>
      <c r="B145" s="64" t="str">
        <f>Лист4!C143</f>
        <v>г. Астрахань</v>
      </c>
      <c r="C145" s="39">
        <f t="shared" si="4"/>
        <v>546.38679999999999</v>
      </c>
      <c r="D145" s="39">
        <f t="shared" si="5"/>
        <v>24.1053</v>
      </c>
      <c r="E145" s="28">
        <v>0</v>
      </c>
      <c r="F145" s="29">
        <v>24.1053</v>
      </c>
      <c r="G145" s="30">
        <v>0</v>
      </c>
      <c r="H145" s="30">
        <v>0</v>
      </c>
      <c r="I145" s="30">
        <v>0</v>
      </c>
      <c r="J145" s="30"/>
      <c r="K145" s="168">
        <f>Лист4!E143/1000</f>
        <v>570.49209999999994</v>
      </c>
      <c r="L145" s="31"/>
      <c r="M145" s="31"/>
    </row>
    <row r="146" spans="1:13" s="32" customFormat="1" ht="18.75" customHeight="1" x14ac:dyDescent="0.25">
      <c r="A146" s="22" t="str">
        <f>Лист4!A144</f>
        <v xml:space="preserve">Анри Барбюса ул. д.36 </v>
      </c>
      <c r="B146" s="64" t="str">
        <f>Лист4!C144</f>
        <v>г. Астрахань</v>
      </c>
      <c r="C146" s="39">
        <f t="shared" si="4"/>
        <v>603.34929859154943</v>
      </c>
      <c r="D146" s="39">
        <f t="shared" si="5"/>
        <v>26.618351408450707</v>
      </c>
      <c r="E146" s="28">
        <v>0</v>
      </c>
      <c r="F146" s="29">
        <v>26.618351408450707</v>
      </c>
      <c r="G146" s="30">
        <v>0</v>
      </c>
      <c r="H146" s="30">
        <v>0</v>
      </c>
      <c r="I146" s="30">
        <v>0</v>
      </c>
      <c r="J146" s="30"/>
      <c r="K146" s="168">
        <f>Лист4!E144/1000-J146</f>
        <v>629.96765000000016</v>
      </c>
      <c r="L146" s="31"/>
      <c r="M146" s="31"/>
    </row>
    <row r="147" spans="1:13" s="32" customFormat="1" ht="18.75" customHeight="1" x14ac:dyDescent="0.25">
      <c r="A147" s="22" t="str">
        <f>Лист4!A145</f>
        <v xml:space="preserve">Артема Сергеева пл д.31 </v>
      </c>
      <c r="B147" s="64" t="str">
        <f>Лист4!C145</f>
        <v>г. Астрахань</v>
      </c>
      <c r="C147" s="39">
        <f t="shared" si="4"/>
        <v>24.126380845070422</v>
      </c>
      <c r="D147" s="39">
        <f t="shared" si="5"/>
        <v>1.0643991549295775</v>
      </c>
      <c r="E147" s="28">
        <v>0</v>
      </c>
      <c r="F147" s="29">
        <v>1.0643991549295775</v>
      </c>
      <c r="G147" s="30">
        <v>0</v>
      </c>
      <c r="H147" s="30">
        <v>0</v>
      </c>
      <c r="I147" s="30">
        <v>0</v>
      </c>
      <c r="J147" s="30"/>
      <c r="K147" s="168">
        <f>Лист4!E145/1000</f>
        <v>25.19078</v>
      </c>
      <c r="L147" s="31"/>
      <c r="M147" s="31"/>
    </row>
    <row r="148" spans="1:13" s="32" customFormat="1" ht="18.75" customHeight="1" x14ac:dyDescent="0.25">
      <c r="A148" s="22" t="str">
        <f>Лист4!A146</f>
        <v xml:space="preserve">Ахматовская ул. д.10 </v>
      </c>
      <c r="B148" s="64" t="str">
        <f>Лист4!C146</f>
        <v>г. Астрахань</v>
      </c>
      <c r="C148" s="39">
        <f t="shared" si="4"/>
        <v>155.74183661971833</v>
      </c>
      <c r="D148" s="39">
        <f t="shared" si="5"/>
        <v>6.8709633802816921</v>
      </c>
      <c r="E148" s="28">
        <v>0</v>
      </c>
      <c r="F148" s="29">
        <v>6.8709633802816921</v>
      </c>
      <c r="G148" s="30">
        <v>0</v>
      </c>
      <c r="H148" s="30">
        <v>0</v>
      </c>
      <c r="I148" s="30">
        <v>0</v>
      </c>
      <c r="J148" s="30"/>
      <c r="K148" s="168">
        <f>Лист4!E146/1000</f>
        <v>162.61280000000002</v>
      </c>
      <c r="L148" s="31"/>
      <c r="M148" s="31"/>
    </row>
    <row r="149" spans="1:13" s="32" customFormat="1" ht="18.75" customHeight="1" x14ac:dyDescent="0.25">
      <c r="A149" s="22" t="str">
        <f>Лист4!A147</f>
        <v xml:space="preserve">Ахматовская ул. д.13 </v>
      </c>
      <c r="B149" s="64" t="str">
        <f>Лист4!C147</f>
        <v>г. Астрахань</v>
      </c>
      <c r="C149" s="39">
        <f t="shared" si="4"/>
        <v>109.28591267605634</v>
      </c>
      <c r="D149" s="39">
        <f t="shared" si="5"/>
        <v>4.8214373239436625</v>
      </c>
      <c r="E149" s="28">
        <v>0</v>
      </c>
      <c r="F149" s="29">
        <v>4.8214373239436625</v>
      </c>
      <c r="G149" s="30">
        <v>0</v>
      </c>
      <c r="H149" s="30">
        <v>0</v>
      </c>
      <c r="I149" s="30">
        <v>0</v>
      </c>
      <c r="J149" s="30"/>
      <c r="K149" s="168">
        <f>Лист4!E147/1000</f>
        <v>114.10735000000001</v>
      </c>
      <c r="L149" s="31"/>
      <c r="M149" s="31"/>
    </row>
    <row r="150" spans="1:13" s="32" customFormat="1" ht="18.75" customHeight="1" x14ac:dyDescent="0.25">
      <c r="A150" s="22" t="str">
        <f>Лист4!A148</f>
        <v xml:space="preserve">Ахматовская ул. д.6/15 </v>
      </c>
      <c r="B150" s="64" t="str">
        <f>Лист4!C148</f>
        <v>г. Астрахань</v>
      </c>
      <c r="C150" s="39">
        <f t="shared" si="4"/>
        <v>107.97293802816901</v>
      </c>
      <c r="D150" s="39">
        <f t="shared" si="5"/>
        <v>4.7635119718309857</v>
      </c>
      <c r="E150" s="28">
        <v>0</v>
      </c>
      <c r="F150" s="29">
        <v>4.7635119718309857</v>
      </c>
      <c r="G150" s="30">
        <v>0</v>
      </c>
      <c r="H150" s="30">
        <v>0</v>
      </c>
      <c r="I150" s="30">
        <v>0</v>
      </c>
      <c r="J150" s="30"/>
      <c r="K150" s="168">
        <f>Лист4!E148/1000</f>
        <v>112.73644999999999</v>
      </c>
      <c r="L150" s="31"/>
      <c r="M150" s="31"/>
    </row>
    <row r="151" spans="1:13" s="32" customFormat="1" ht="18.75" customHeight="1" x14ac:dyDescent="0.25">
      <c r="A151" s="22" t="str">
        <f>Лист4!A149</f>
        <v xml:space="preserve">Ахматовская ул. д.9/13 </v>
      </c>
      <c r="B151" s="64" t="str">
        <f>Лист4!C149</f>
        <v>г. Астрахань</v>
      </c>
      <c r="C151" s="39">
        <f t="shared" si="4"/>
        <v>344.82909183098593</v>
      </c>
      <c r="D151" s="39">
        <f t="shared" si="5"/>
        <v>15.213048169014087</v>
      </c>
      <c r="E151" s="28">
        <v>0</v>
      </c>
      <c r="F151" s="29">
        <v>15.213048169014087</v>
      </c>
      <c r="G151" s="30">
        <v>0</v>
      </c>
      <c r="H151" s="30">
        <v>0</v>
      </c>
      <c r="I151" s="30">
        <v>0</v>
      </c>
      <c r="J151" s="30"/>
      <c r="K151" s="168">
        <f>Лист4!E149/1000</f>
        <v>360.04214000000002</v>
      </c>
      <c r="L151" s="31"/>
      <c r="M151" s="31"/>
    </row>
    <row r="152" spans="1:13" s="32" customFormat="1" ht="18.75" customHeight="1" x14ac:dyDescent="0.25">
      <c r="A152" s="22" t="str">
        <f>Лист4!A150</f>
        <v xml:space="preserve">Ахшарумова ул. д.2/41 </v>
      </c>
      <c r="B152" s="64" t="str">
        <f>Лист4!C150</f>
        <v>г. Астрахань</v>
      </c>
      <c r="C152" s="39">
        <f t="shared" si="4"/>
        <v>1108.7314473239439</v>
      </c>
      <c r="D152" s="39">
        <f t="shared" si="5"/>
        <v>48.914622676056347</v>
      </c>
      <c r="E152" s="28">
        <v>0</v>
      </c>
      <c r="F152" s="29">
        <v>48.914622676056347</v>
      </c>
      <c r="G152" s="30">
        <v>0</v>
      </c>
      <c r="H152" s="30">
        <v>0</v>
      </c>
      <c r="I152" s="30">
        <v>0</v>
      </c>
      <c r="J152" s="30"/>
      <c r="K152" s="168">
        <f>Лист4!E150/1000</f>
        <v>1157.6460700000002</v>
      </c>
      <c r="L152" s="31"/>
      <c r="M152" s="31"/>
    </row>
    <row r="153" spans="1:13" s="32" customFormat="1" ht="18.75" customHeight="1" x14ac:dyDescent="0.25">
      <c r="A153" s="22" t="str">
        <f>Лист4!A151</f>
        <v xml:space="preserve">Ахшарумова ул. д.34 </v>
      </c>
      <c r="B153" s="64" t="str">
        <f>Лист4!C151</f>
        <v>г. Астрахань</v>
      </c>
      <c r="C153" s="39">
        <f t="shared" si="4"/>
        <v>142.08145070422535</v>
      </c>
      <c r="D153" s="39">
        <f t="shared" si="5"/>
        <v>6.2682992957746482</v>
      </c>
      <c r="E153" s="28">
        <v>0</v>
      </c>
      <c r="F153" s="29">
        <v>6.2682992957746482</v>
      </c>
      <c r="G153" s="30">
        <v>0</v>
      </c>
      <c r="H153" s="30">
        <v>0</v>
      </c>
      <c r="I153" s="30">
        <v>0</v>
      </c>
      <c r="J153" s="30"/>
      <c r="K153" s="168">
        <f>Лист4!E151/1000</f>
        <v>148.34975</v>
      </c>
      <c r="L153" s="31"/>
      <c r="M153" s="31"/>
    </row>
    <row r="154" spans="1:13" s="32" customFormat="1" ht="15" customHeight="1" x14ac:dyDescent="0.25">
      <c r="A154" s="22" t="str">
        <f>Лист4!A152</f>
        <v xml:space="preserve">Ахшарумова ул. д.54 </v>
      </c>
      <c r="B154" s="64" t="str">
        <f>Лист4!C152</f>
        <v>г. Астрахань</v>
      </c>
      <c r="C154" s="39">
        <f t="shared" si="4"/>
        <v>466.84285183098586</v>
      </c>
      <c r="D154" s="39">
        <f t="shared" si="5"/>
        <v>20.596008169014084</v>
      </c>
      <c r="E154" s="28">
        <v>0</v>
      </c>
      <c r="F154" s="29">
        <v>20.596008169014084</v>
      </c>
      <c r="G154" s="30">
        <v>0</v>
      </c>
      <c r="H154" s="30">
        <v>0</v>
      </c>
      <c r="I154" s="30">
        <v>0</v>
      </c>
      <c r="J154" s="30"/>
      <c r="K154" s="168">
        <f>Лист4!E152/1000</f>
        <v>487.43885999999998</v>
      </c>
      <c r="L154" s="31"/>
      <c r="M154" s="31"/>
    </row>
    <row r="155" spans="1:13" s="32" customFormat="1" ht="18.75" customHeight="1" x14ac:dyDescent="0.25">
      <c r="A155" s="22" t="str">
        <f>Лист4!A153</f>
        <v xml:space="preserve">Ахшарумова ул. д.56 </v>
      </c>
      <c r="B155" s="64" t="str">
        <f>Лист4!C153</f>
        <v>г. Астрахань</v>
      </c>
      <c r="C155" s="39">
        <f t="shared" si="4"/>
        <v>113.02433239436617</v>
      </c>
      <c r="D155" s="39">
        <f t="shared" si="5"/>
        <v>4.9863676056338013</v>
      </c>
      <c r="E155" s="28">
        <v>0</v>
      </c>
      <c r="F155" s="29">
        <v>4.9863676056338013</v>
      </c>
      <c r="G155" s="30">
        <v>0</v>
      </c>
      <c r="H155" s="30">
        <v>0</v>
      </c>
      <c r="I155" s="30">
        <v>0</v>
      </c>
      <c r="J155" s="30"/>
      <c r="K155" s="168">
        <f>Лист4!E153/1000</f>
        <v>118.01069999999997</v>
      </c>
      <c r="L155" s="31"/>
      <c r="M155" s="31"/>
    </row>
    <row r="156" spans="1:13" s="32" customFormat="1" ht="25.5" customHeight="1" x14ac:dyDescent="0.25">
      <c r="A156" s="22" t="str">
        <f>Лист4!A154</f>
        <v xml:space="preserve">Ахшарумова ул. д.58 </v>
      </c>
      <c r="B156" s="64" t="str">
        <f>Лист4!C154</f>
        <v>г. Астрахань</v>
      </c>
      <c r="C156" s="39">
        <f t="shared" si="4"/>
        <v>41.499154929577472</v>
      </c>
      <c r="D156" s="39">
        <f t="shared" si="5"/>
        <v>1.8308450704225354</v>
      </c>
      <c r="E156" s="28">
        <v>0</v>
      </c>
      <c r="F156" s="29">
        <v>1.8308450704225354</v>
      </c>
      <c r="G156" s="30">
        <v>0</v>
      </c>
      <c r="H156" s="30">
        <v>0</v>
      </c>
      <c r="I156" s="30">
        <v>0</v>
      </c>
      <c r="J156" s="30"/>
      <c r="K156" s="168">
        <f>Лист4!E154/1000</f>
        <v>43.330000000000005</v>
      </c>
      <c r="L156" s="31"/>
      <c r="M156" s="31"/>
    </row>
    <row r="157" spans="1:13" s="32" customFormat="1" ht="18.75" customHeight="1" x14ac:dyDescent="0.25">
      <c r="A157" s="22" t="str">
        <f>Лист4!A155</f>
        <v xml:space="preserve">Ахшарумова ул. д.6 </v>
      </c>
      <c r="B157" s="64" t="str">
        <f>Лист4!C155</f>
        <v>г. Астрахань</v>
      </c>
      <c r="C157" s="39">
        <f t="shared" si="4"/>
        <v>1438.5642309859156</v>
      </c>
      <c r="D157" s="39">
        <f t="shared" si="5"/>
        <v>63.466069014084511</v>
      </c>
      <c r="E157" s="28">
        <v>0</v>
      </c>
      <c r="F157" s="29">
        <v>63.466069014084511</v>
      </c>
      <c r="G157" s="30">
        <v>0</v>
      </c>
      <c r="H157" s="30">
        <v>0</v>
      </c>
      <c r="I157" s="30">
        <v>0</v>
      </c>
      <c r="J157" s="30"/>
      <c r="K157" s="168">
        <f>Лист4!E155/1000</f>
        <v>1502.0303000000001</v>
      </c>
      <c r="L157" s="31"/>
      <c r="M157" s="31"/>
    </row>
    <row r="158" spans="1:13" s="32" customFormat="1" ht="18.75" customHeight="1" x14ac:dyDescent="0.25">
      <c r="A158" s="22" t="str">
        <f>Лист4!A156</f>
        <v xml:space="preserve">Бабаевского ул. д.1 - корп. 1 </v>
      </c>
      <c r="B158" s="64" t="str">
        <f>Лист4!C156</f>
        <v>г. Астрахань</v>
      </c>
      <c r="C158" s="39">
        <f t="shared" si="4"/>
        <v>70.325360563380286</v>
      </c>
      <c r="D158" s="39">
        <f t="shared" si="5"/>
        <v>3.1025894366197191</v>
      </c>
      <c r="E158" s="28">
        <v>0</v>
      </c>
      <c r="F158" s="29">
        <v>3.1025894366197191</v>
      </c>
      <c r="G158" s="30">
        <v>0</v>
      </c>
      <c r="H158" s="30">
        <v>0</v>
      </c>
      <c r="I158" s="30">
        <v>0</v>
      </c>
      <c r="J158" s="30"/>
      <c r="K158" s="168">
        <f>Лист4!E156/1000</f>
        <v>73.42795000000001</v>
      </c>
      <c r="L158" s="31"/>
      <c r="M158" s="31"/>
    </row>
    <row r="159" spans="1:13" s="32" customFormat="1" ht="18.75" customHeight="1" x14ac:dyDescent="0.25">
      <c r="A159" s="22" t="str">
        <f>Лист4!A157</f>
        <v xml:space="preserve">Бабаевского ул. д.1 - корп. 2 </v>
      </c>
      <c r="B159" s="64" t="str">
        <f>Лист4!C157</f>
        <v>г. Астрахань</v>
      </c>
      <c r="C159" s="39">
        <f t="shared" si="4"/>
        <v>67.788922253521136</v>
      </c>
      <c r="D159" s="39">
        <f t="shared" si="5"/>
        <v>2.9906877464788737</v>
      </c>
      <c r="E159" s="28"/>
      <c r="F159" s="29">
        <v>2.9906877464788737</v>
      </c>
      <c r="G159" s="30"/>
      <c r="H159" s="30"/>
      <c r="I159" s="30"/>
      <c r="J159" s="30"/>
      <c r="K159" s="168">
        <f>Лист4!E157/1000</f>
        <v>70.779610000000005</v>
      </c>
      <c r="L159" s="31"/>
      <c r="M159" s="31"/>
    </row>
    <row r="160" spans="1:13" s="32" customFormat="1" ht="18.75" customHeight="1" x14ac:dyDescent="0.25">
      <c r="A160" s="22" t="str">
        <f>Лист4!A158</f>
        <v xml:space="preserve">Бабаевского ул. д.1 - корп. 3 </v>
      </c>
      <c r="B160" s="64" t="str">
        <f>Лист4!C158</f>
        <v>г. Астрахань</v>
      </c>
      <c r="C160" s="39">
        <f t="shared" si="4"/>
        <v>1389.3943791549302</v>
      </c>
      <c r="D160" s="39">
        <f t="shared" si="5"/>
        <v>61.296810845070453</v>
      </c>
      <c r="E160" s="28">
        <v>0</v>
      </c>
      <c r="F160" s="29">
        <v>61.296810845070453</v>
      </c>
      <c r="G160" s="30">
        <v>0</v>
      </c>
      <c r="H160" s="30">
        <v>0</v>
      </c>
      <c r="I160" s="30">
        <v>0</v>
      </c>
      <c r="J160" s="30"/>
      <c r="K160" s="168">
        <f>Лист4!E158/1000</f>
        <v>1450.6911900000007</v>
      </c>
      <c r="L160" s="31"/>
      <c r="M160" s="31"/>
    </row>
    <row r="161" spans="1:13" s="32" customFormat="1" ht="25.5" customHeight="1" x14ac:dyDescent="0.25">
      <c r="A161" s="22" t="str">
        <f>Лист4!A159</f>
        <v xml:space="preserve">Бабаевского ул. д.1 - корп. 4 </v>
      </c>
      <c r="B161" s="64" t="str">
        <f>Лист4!C159</f>
        <v>г. Астрахань</v>
      </c>
      <c r="C161" s="39">
        <f t="shared" si="4"/>
        <v>951.76787098591547</v>
      </c>
      <c r="D161" s="39">
        <f t="shared" si="5"/>
        <v>41.989759014084505</v>
      </c>
      <c r="E161" s="28">
        <v>0</v>
      </c>
      <c r="F161" s="29">
        <v>41.989759014084505</v>
      </c>
      <c r="G161" s="30">
        <v>0</v>
      </c>
      <c r="H161" s="30">
        <v>0</v>
      </c>
      <c r="I161" s="30">
        <v>0</v>
      </c>
      <c r="J161" s="30"/>
      <c r="K161" s="168">
        <f>Лист4!E159/1000</f>
        <v>993.75762999999995</v>
      </c>
      <c r="L161" s="31"/>
      <c r="M161" s="31"/>
    </row>
    <row r="162" spans="1:13" s="32" customFormat="1" ht="18.75" customHeight="1" x14ac:dyDescent="0.25">
      <c r="A162" s="22" t="str">
        <f>Лист4!A160</f>
        <v xml:space="preserve">Бабаевского ул. д.1 - корп. 5 </v>
      </c>
      <c r="B162" s="64" t="str">
        <f>Лист4!C160</f>
        <v>г. Астрахань</v>
      </c>
      <c r="C162" s="39">
        <f t="shared" si="4"/>
        <v>1022.2992619718309</v>
      </c>
      <c r="D162" s="39">
        <f t="shared" si="5"/>
        <v>45.101438028169014</v>
      </c>
      <c r="E162" s="28">
        <v>0</v>
      </c>
      <c r="F162" s="29">
        <v>45.101438028169014</v>
      </c>
      <c r="G162" s="30">
        <v>0</v>
      </c>
      <c r="H162" s="30">
        <v>0</v>
      </c>
      <c r="I162" s="30">
        <v>0</v>
      </c>
      <c r="J162" s="30"/>
      <c r="K162" s="168">
        <f>Лист4!E160/1000</f>
        <v>1067.4006999999999</v>
      </c>
      <c r="L162" s="31"/>
      <c r="M162" s="31"/>
    </row>
    <row r="163" spans="1:13" s="32" customFormat="1" ht="25.5" customHeight="1" x14ac:dyDescent="0.25">
      <c r="A163" s="22" t="str">
        <f>Лист4!A161</f>
        <v xml:space="preserve">Бабаевского ул. д.1 - корп. 6 </v>
      </c>
      <c r="B163" s="64" t="str">
        <f>Лист4!C161</f>
        <v>г. Астрахань</v>
      </c>
      <c r="C163" s="39">
        <f t="shared" si="4"/>
        <v>671.71669014084523</v>
      </c>
      <c r="D163" s="39">
        <f t="shared" si="5"/>
        <v>29.634559859154933</v>
      </c>
      <c r="E163" s="28">
        <v>0</v>
      </c>
      <c r="F163" s="29">
        <v>29.634559859154933</v>
      </c>
      <c r="G163" s="30">
        <v>0</v>
      </c>
      <c r="H163" s="30">
        <v>0</v>
      </c>
      <c r="I163" s="30">
        <v>0</v>
      </c>
      <c r="J163" s="30"/>
      <c r="K163" s="168">
        <f>Лист4!E161/1000</f>
        <v>701.35125000000016</v>
      </c>
      <c r="L163" s="31"/>
      <c r="M163" s="31"/>
    </row>
    <row r="164" spans="1:13" s="32" customFormat="1" ht="18.75" customHeight="1" x14ac:dyDescent="0.25">
      <c r="A164" s="22" t="str">
        <f>Лист4!A162</f>
        <v xml:space="preserve">Бабаевского ул. д.29 </v>
      </c>
      <c r="B164" s="64" t="str">
        <f>Лист4!C162</f>
        <v>г. Астрахань</v>
      </c>
      <c r="C164" s="39">
        <f t="shared" si="4"/>
        <v>844.89329577464787</v>
      </c>
      <c r="D164" s="39">
        <f t="shared" si="5"/>
        <v>37.27470422535211</v>
      </c>
      <c r="E164" s="28">
        <v>0</v>
      </c>
      <c r="F164" s="29">
        <v>37.27470422535211</v>
      </c>
      <c r="G164" s="30">
        <v>0</v>
      </c>
      <c r="H164" s="30">
        <v>0</v>
      </c>
      <c r="I164" s="30">
        <v>0</v>
      </c>
      <c r="J164" s="30"/>
      <c r="K164" s="168">
        <f>Лист4!E162/1000</f>
        <v>882.16800000000001</v>
      </c>
      <c r="L164" s="31"/>
      <c r="M164" s="31"/>
    </row>
    <row r="165" spans="1:13" s="32" customFormat="1" ht="16.5" customHeight="1" x14ac:dyDescent="0.25">
      <c r="A165" s="22" t="str">
        <f>Лист4!A163</f>
        <v xml:space="preserve">Бабаевского ул. д.31 </v>
      </c>
      <c r="B165" s="64" t="str">
        <f>Лист4!C163</f>
        <v>г. Астрахань</v>
      </c>
      <c r="C165" s="39">
        <f t="shared" si="4"/>
        <v>1973.2445819718314</v>
      </c>
      <c r="D165" s="39">
        <f t="shared" si="5"/>
        <v>87.054908028169024</v>
      </c>
      <c r="E165" s="28">
        <v>0</v>
      </c>
      <c r="F165" s="29">
        <v>87.054908028169024</v>
      </c>
      <c r="G165" s="30">
        <v>0</v>
      </c>
      <c r="H165" s="30">
        <v>0</v>
      </c>
      <c r="I165" s="30">
        <v>0</v>
      </c>
      <c r="J165" s="30"/>
      <c r="K165" s="168">
        <f>Лист4!E163/1000</f>
        <v>2060.2994900000003</v>
      </c>
      <c r="L165" s="31"/>
      <c r="M165" s="31"/>
    </row>
    <row r="166" spans="1:13" s="32" customFormat="1" ht="16.5" customHeight="1" x14ac:dyDescent="0.25">
      <c r="A166" s="22" t="str">
        <f>Лист4!A164</f>
        <v xml:space="preserve">Бабаевского ул. д.31 - корп. 1 </v>
      </c>
      <c r="B166" s="64" t="str">
        <f>Лист4!C164</f>
        <v>г. Астрахань</v>
      </c>
      <c r="C166" s="39">
        <f t="shared" si="4"/>
        <v>643.5368676056338</v>
      </c>
      <c r="D166" s="39">
        <f t="shared" si="5"/>
        <v>28.391332394366195</v>
      </c>
      <c r="E166" s="28">
        <v>0</v>
      </c>
      <c r="F166" s="29">
        <v>28.391332394366195</v>
      </c>
      <c r="G166" s="30">
        <v>0</v>
      </c>
      <c r="H166" s="30">
        <v>0</v>
      </c>
      <c r="I166" s="30">
        <v>0</v>
      </c>
      <c r="J166" s="30"/>
      <c r="K166" s="168">
        <f>Лист4!E164/1000</f>
        <v>671.92819999999995</v>
      </c>
      <c r="L166" s="31"/>
      <c r="M166" s="31"/>
    </row>
    <row r="167" spans="1:13" s="32" customFormat="1" ht="16.5" customHeight="1" x14ac:dyDescent="0.25">
      <c r="A167" s="22" t="str">
        <f>Лист4!A165</f>
        <v xml:space="preserve">Бабаевского ул. д.31 - корп. 2 </v>
      </c>
      <c r="B167" s="64" t="str">
        <f>Лист4!C165</f>
        <v>г. Астрахань</v>
      </c>
      <c r="C167" s="39">
        <f t="shared" si="4"/>
        <v>1135.0278901408451</v>
      </c>
      <c r="D167" s="39">
        <f t="shared" si="5"/>
        <v>50.074759859154938</v>
      </c>
      <c r="E167" s="28">
        <v>0</v>
      </c>
      <c r="F167" s="29">
        <v>50.074759859154938</v>
      </c>
      <c r="G167" s="30">
        <v>0</v>
      </c>
      <c r="H167" s="30">
        <v>0</v>
      </c>
      <c r="I167" s="30">
        <v>0</v>
      </c>
      <c r="J167" s="30"/>
      <c r="K167" s="168">
        <f>Лист4!E165/1000</f>
        <v>1185.10265</v>
      </c>
      <c r="L167" s="31"/>
      <c r="M167" s="31"/>
    </row>
    <row r="168" spans="1:13" s="32" customFormat="1" ht="16.5" customHeight="1" x14ac:dyDescent="0.25">
      <c r="A168" s="22" t="str">
        <f>Лист4!A166</f>
        <v xml:space="preserve">Бабаевского ул. д.31 - корп. 3 </v>
      </c>
      <c r="B168" s="64" t="str">
        <f>Лист4!C166</f>
        <v>г. Астрахань</v>
      </c>
      <c r="C168" s="39">
        <f t="shared" si="4"/>
        <v>1042.3968535211266</v>
      </c>
      <c r="D168" s="39">
        <f t="shared" si="5"/>
        <v>45.988096478873231</v>
      </c>
      <c r="E168" s="28">
        <v>0</v>
      </c>
      <c r="F168" s="29">
        <v>45.988096478873231</v>
      </c>
      <c r="G168" s="30">
        <v>0</v>
      </c>
      <c r="H168" s="30">
        <v>0</v>
      </c>
      <c r="I168" s="30">
        <v>0</v>
      </c>
      <c r="J168" s="30"/>
      <c r="K168" s="168">
        <f>Лист4!E166/1000</f>
        <v>1088.3849499999999</v>
      </c>
      <c r="L168" s="31"/>
      <c r="M168" s="31"/>
    </row>
    <row r="169" spans="1:13" s="32" customFormat="1" ht="16.5" customHeight="1" x14ac:dyDescent="0.25">
      <c r="A169" s="22" t="str">
        <f>Лист4!A167</f>
        <v xml:space="preserve">Бабаевского ул. д.33 - корп. 1 </v>
      </c>
      <c r="B169" s="64" t="str">
        <f>Лист4!C167</f>
        <v>г. Астрахань</v>
      </c>
      <c r="C169" s="39">
        <f t="shared" si="4"/>
        <v>765.8231830985917</v>
      </c>
      <c r="D169" s="39">
        <f t="shared" si="5"/>
        <v>33.786316901408455</v>
      </c>
      <c r="E169" s="28">
        <v>0</v>
      </c>
      <c r="F169" s="29">
        <v>33.786316901408455</v>
      </c>
      <c r="G169" s="30">
        <v>0</v>
      </c>
      <c r="H169" s="30">
        <v>0</v>
      </c>
      <c r="I169" s="30">
        <v>0</v>
      </c>
      <c r="J169" s="30"/>
      <c r="K169" s="168">
        <f>Лист4!E167/1000</f>
        <v>799.60950000000014</v>
      </c>
      <c r="L169" s="31"/>
      <c r="M169" s="31"/>
    </row>
    <row r="170" spans="1:13" s="32" customFormat="1" ht="16.5" customHeight="1" x14ac:dyDescent="0.25">
      <c r="A170" s="22" t="str">
        <f>Лист4!A168</f>
        <v xml:space="preserve">Бабаевского ул. д.33 - корп. 2 </v>
      </c>
      <c r="B170" s="64" t="str">
        <f>Лист4!C168</f>
        <v>г. Астрахань</v>
      </c>
      <c r="C170" s="39">
        <f t="shared" si="4"/>
        <v>616.02662478873242</v>
      </c>
      <c r="D170" s="39">
        <f t="shared" si="5"/>
        <v>27.177645211267606</v>
      </c>
      <c r="E170" s="28">
        <v>0</v>
      </c>
      <c r="F170" s="29">
        <v>27.177645211267606</v>
      </c>
      <c r="G170" s="30">
        <v>0</v>
      </c>
      <c r="H170" s="30">
        <v>0</v>
      </c>
      <c r="I170" s="30">
        <v>0</v>
      </c>
      <c r="J170" s="30"/>
      <c r="K170" s="168">
        <f>Лист4!E168/1000</f>
        <v>643.20427000000007</v>
      </c>
      <c r="L170" s="31"/>
      <c r="M170" s="31"/>
    </row>
    <row r="171" spans="1:13" s="32" customFormat="1" ht="16.5" customHeight="1" x14ac:dyDescent="0.25">
      <c r="A171" s="22" t="str">
        <f>Лист4!A169</f>
        <v xml:space="preserve">Бабаевского ул. д.35 - корп. 3 </v>
      </c>
      <c r="B171" s="64" t="str">
        <f>Лист4!C169</f>
        <v>г. Астрахань</v>
      </c>
      <c r="C171" s="39">
        <f t="shared" si="4"/>
        <v>1734.6115594366206</v>
      </c>
      <c r="D171" s="39">
        <f t="shared" si="5"/>
        <v>76.52698056338032</v>
      </c>
      <c r="E171" s="28">
        <v>0</v>
      </c>
      <c r="F171" s="29">
        <v>76.52698056338032</v>
      </c>
      <c r="G171" s="30">
        <v>0</v>
      </c>
      <c r="H171" s="30">
        <v>0</v>
      </c>
      <c r="I171" s="30">
        <v>0</v>
      </c>
      <c r="J171" s="30"/>
      <c r="K171" s="168">
        <f>Лист4!E169/1000</f>
        <v>1811.1385400000008</v>
      </c>
      <c r="L171" s="31"/>
      <c r="M171" s="31"/>
    </row>
    <row r="172" spans="1:13" s="32" customFormat="1" ht="16.5" customHeight="1" x14ac:dyDescent="0.25">
      <c r="A172" s="22" t="str">
        <f>Лист4!A170</f>
        <v xml:space="preserve">Бабаевского ул. д.37 </v>
      </c>
      <c r="B172" s="64" t="str">
        <f>Лист4!C170</f>
        <v>г. Астрахань</v>
      </c>
      <c r="C172" s="39">
        <f t="shared" si="4"/>
        <v>694.4550281690141</v>
      </c>
      <c r="D172" s="39">
        <f t="shared" si="5"/>
        <v>30.637721830985917</v>
      </c>
      <c r="E172" s="28">
        <v>0</v>
      </c>
      <c r="F172" s="29">
        <v>30.637721830985917</v>
      </c>
      <c r="G172" s="30">
        <v>0</v>
      </c>
      <c r="H172" s="30">
        <v>0</v>
      </c>
      <c r="I172" s="30">
        <v>0</v>
      </c>
      <c r="J172" s="30"/>
      <c r="K172" s="168">
        <f>Лист4!E170/1000</f>
        <v>725.09275000000002</v>
      </c>
      <c r="L172" s="31"/>
      <c r="M172" s="31"/>
    </row>
    <row r="173" spans="1:13" s="32" customFormat="1" ht="16.5" customHeight="1" x14ac:dyDescent="0.25">
      <c r="A173" s="22" t="str">
        <f>Лист4!A171</f>
        <v xml:space="preserve">Бабаевского ул. д.39 </v>
      </c>
      <c r="B173" s="64" t="str">
        <f>Лист4!C171</f>
        <v>г. Астрахань</v>
      </c>
      <c r="C173" s="39">
        <f t="shared" si="4"/>
        <v>568.4417380281692</v>
      </c>
      <c r="D173" s="39">
        <f t="shared" si="5"/>
        <v>25.078311971830992</v>
      </c>
      <c r="E173" s="28">
        <v>0</v>
      </c>
      <c r="F173" s="29">
        <v>25.078311971830992</v>
      </c>
      <c r="G173" s="30">
        <v>0</v>
      </c>
      <c r="H173" s="30">
        <v>0</v>
      </c>
      <c r="I173" s="30">
        <v>0</v>
      </c>
      <c r="J173" s="30"/>
      <c r="K173" s="168">
        <f>Лист4!E171/1000</f>
        <v>593.5200500000002</v>
      </c>
      <c r="L173" s="31"/>
      <c r="M173" s="31"/>
    </row>
    <row r="174" spans="1:13" s="32" customFormat="1" ht="16.5" customHeight="1" x14ac:dyDescent="0.25">
      <c r="A174" s="22" t="str">
        <f>Лист4!A172</f>
        <v xml:space="preserve">Бабефа ул. д.13 </v>
      </c>
      <c r="B174" s="64" t="str">
        <f>Лист4!C172</f>
        <v>г. Астрахань</v>
      </c>
      <c r="C174" s="39">
        <f t="shared" si="4"/>
        <v>11.698681690140845</v>
      </c>
      <c r="D174" s="39">
        <f t="shared" si="5"/>
        <v>0.51611830985915486</v>
      </c>
      <c r="E174" s="28">
        <v>0</v>
      </c>
      <c r="F174" s="29">
        <v>0.51611830985915486</v>
      </c>
      <c r="G174" s="30">
        <v>0</v>
      </c>
      <c r="H174" s="30">
        <v>0</v>
      </c>
      <c r="I174" s="30">
        <v>0</v>
      </c>
      <c r="J174" s="30"/>
      <c r="K174" s="168">
        <f>Лист4!E172/1000</f>
        <v>12.214799999999999</v>
      </c>
      <c r="L174" s="31"/>
      <c r="M174" s="31"/>
    </row>
    <row r="175" spans="1:13" s="32" customFormat="1" ht="16.5" customHeight="1" x14ac:dyDescent="0.25">
      <c r="A175" s="22" t="str">
        <f>Лист4!A173</f>
        <v xml:space="preserve">Бабефа ул. д.2 </v>
      </c>
      <c r="B175" s="64" t="str">
        <f>Лист4!C173</f>
        <v>г. Астрахань</v>
      </c>
      <c r="C175" s="39">
        <f t="shared" si="4"/>
        <v>1626.5164704225351</v>
      </c>
      <c r="D175" s="39">
        <f t="shared" si="5"/>
        <v>71.758079577464784</v>
      </c>
      <c r="E175" s="28">
        <v>0</v>
      </c>
      <c r="F175" s="29">
        <v>71.758079577464784</v>
      </c>
      <c r="G175" s="30">
        <v>0</v>
      </c>
      <c r="H175" s="30">
        <v>0</v>
      </c>
      <c r="I175" s="30">
        <v>0</v>
      </c>
      <c r="J175" s="30"/>
      <c r="K175" s="168">
        <f>Лист4!E173/1000</f>
        <v>1698.2745499999999</v>
      </c>
      <c r="L175" s="31"/>
      <c r="M175" s="31"/>
    </row>
    <row r="176" spans="1:13" s="32" customFormat="1" ht="16.5" customHeight="1" x14ac:dyDescent="0.25">
      <c r="A176" s="22" t="str">
        <f>Лист4!A174</f>
        <v xml:space="preserve">Бабефа ул. д.23 </v>
      </c>
      <c r="B176" s="64" t="str">
        <f>Лист4!C174</f>
        <v>г. Астрахань</v>
      </c>
      <c r="C176" s="39">
        <f t="shared" si="4"/>
        <v>80.064990985915486</v>
      </c>
      <c r="D176" s="39">
        <f t="shared" si="5"/>
        <v>3.5322790140845068</v>
      </c>
      <c r="E176" s="28">
        <v>0</v>
      </c>
      <c r="F176" s="29">
        <v>3.5322790140845068</v>
      </c>
      <c r="G176" s="30">
        <v>0</v>
      </c>
      <c r="H176" s="30">
        <v>0</v>
      </c>
      <c r="I176" s="30">
        <v>0</v>
      </c>
      <c r="J176" s="30"/>
      <c r="K176" s="168">
        <f>Лист4!E174/1000</f>
        <v>83.597269999999995</v>
      </c>
      <c r="L176" s="31"/>
      <c r="M176" s="31"/>
    </row>
    <row r="177" spans="1:13" s="32" customFormat="1" ht="16.5" customHeight="1" x14ac:dyDescent="0.25">
      <c r="A177" s="22" t="str">
        <f>Лист4!A175</f>
        <v>Бабефа ул.37</v>
      </c>
      <c r="B177" s="64" t="str">
        <f>Лист4!C175</f>
        <v>г. Астрахань</v>
      </c>
      <c r="C177" s="39">
        <f t="shared" si="4"/>
        <v>309.44247605633797</v>
      </c>
      <c r="D177" s="39">
        <f t="shared" si="5"/>
        <v>13.65187394366197</v>
      </c>
      <c r="E177" s="28">
        <v>0</v>
      </c>
      <c r="F177" s="29">
        <v>13.65187394366197</v>
      </c>
      <c r="G177" s="30">
        <v>0</v>
      </c>
      <c r="H177" s="30">
        <v>0</v>
      </c>
      <c r="I177" s="30">
        <v>0</v>
      </c>
      <c r="J177" s="30"/>
      <c r="K177" s="168">
        <f>Лист4!E175/1000</f>
        <v>323.09434999999996</v>
      </c>
      <c r="L177" s="31"/>
      <c r="M177" s="31"/>
    </row>
    <row r="178" spans="1:13" s="32" customFormat="1" ht="16.5" customHeight="1" x14ac:dyDescent="0.25">
      <c r="A178" s="22" t="str">
        <f>Лист4!A176</f>
        <v xml:space="preserve">Бабефа ул. д.7 </v>
      </c>
      <c r="B178" s="64" t="str">
        <f>Лист4!C176</f>
        <v>г. Астрахань</v>
      </c>
      <c r="C178" s="39">
        <f t="shared" si="4"/>
        <v>83.189983661971809</v>
      </c>
      <c r="D178" s="39">
        <f t="shared" si="5"/>
        <v>3.670146338028168</v>
      </c>
      <c r="E178" s="28">
        <v>0</v>
      </c>
      <c r="F178" s="29">
        <v>3.670146338028168</v>
      </c>
      <c r="G178" s="30">
        <v>0</v>
      </c>
      <c r="H178" s="30">
        <v>0</v>
      </c>
      <c r="I178" s="30">
        <v>0</v>
      </c>
      <c r="J178" s="30"/>
      <c r="K178" s="168">
        <f>Лист4!E176/1000</f>
        <v>86.86012999999997</v>
      </c>
      <c r="L178" s="31"/>
      <c r="M178" s="31"/>
    </row>
    <row r="179" spans="1:13" s="32" customFormat="1" ht="16.5" customHeight="1" x14ac:dyDescent="0.25">
      <c r="A179" s="22" t="str">
        <f>Лист4!A177</f>
        <v xml:space="preserve">Бабефа ул. д.7Б </v>
      </c>
      <c r="B179" s="64" t="str">
        <f>Лист4!C177</f>
        <v>г. Астрахань</v>
      </c>
      <c r="C179" s="39">
        <f t="shared" si="4"/>
        <v>0.22238873239436618</v>
      </c>
      <c r="D179" s="39">
        <f t="shared" si="5"/>
        <v>9.811267605633802E-3</v>
      </c>
      <c r="E179" s="28">
        <v>0</v>
      </c>
      <c r="F179" s="29">
        <v>9.811267605633802E-3</v>
      </c>
      <c r="G179" s="30">
        <v>0</v>
      </c>
      <c r="H179" s="30">
        <v>0</v>
      </c>
      <c r="I179" s="30">
        <v>0</v>
      </c>
      <c r="J179" s="30"/>
      <c r="K179" s="168">
        <f>Лист4!E177/1000</f>
        <v>0.23219999999999999</v>
      </c>
      <c r="L179" s="31"/>
      <c r="M179" s="31"/>
    </row>
    <row r="180" spans="1:13" s="32" customFormat="1" ht="16.5" customHeight="1" x14ac:dyDescent="0.25">
      <c r="A180" s="22" t="str">
        <f>Лист4!A178</f>
        <v xml:space="preserve">Бабефа ул. д.9 </v>
      </c>
      <c r="B180" s="64" t="str">
        <f>Лист4!C178</f>
        <v>г. Астрахань</v>
      </c>
      <c r="C180" s="39">
        <f t="shared" si="4"/>
        <v>7.9954591549295779</v>
      </c>
      <c r="D180" s="39">
        <f t="shared" si="5"/>
        <v>0.35274084507042258</v>
      </c>
      <c r="E180" s="28">
        <v>0</v>
      </c>
      <c r="F180" s="29">
        <v>0.35274084507042258</v>
      </c>
      <c r="G180" s="30">
        <v>0</v>
      </c>
      <c r="H180" s="30">
        <v>0</v>
      </c>
      <c r="I180" s="30">
        <v>0</v>
      </c>
      <c r="J180" s="30"/>
      <c r="K180" s="168">
        <f>Лист4!E178/1000</f>
        <v>8.3482000000000003</v>
      </c>
      <c r="L180" s="31"/>
      <c r="M180" s="31"/>
    </row>
    <row r="181" spans="1:13" s="32" customFormat="1" ht="16.5" customHeight="1" x14ac:dyDescent="0.25">
      <c r="A181" s="22" t="str">
        <f>Лист4!A179</f>
        <v xml:space="preserve">Бабушкина ул. д.110 </v>
      </c>
      <c r="B181" s="64" t="str">
        <f>Лист4!C179</f>
        <v>г. Астрахань</v>
      </c>
      <c r="C181" s="39">
        <f t="shared" si="4"/>
        <v>8.72219718309859</v>
      </c>
      <c r="D181" s="39">
        <f t="shared" si="5"/>
        <v>0.38480281690140838</v>
      </c>
      <c r="E181" s="28">
        <v>0</v>
      </c>
      <c r="F181" s="29">
        <v>0.38480281690140838</v>
      </c>
      <c r="G181" s="30">
        <v>0</v>
      </c>
      <c r="H181" s="30">
        <v>0</v>
      </c>
      <c r="I181" s="30">
        <v>0</v>
      </c>
      <c r="J181" s="30"/>
      <c r="K181" s="168">
        <f>Лист4!E179/1000</f>
        <v>9.1069999999999975</v>
      </c>
      <c r="L181" s="31"/>
      <c r="M181" s="31"/>
    </row>
    <row r="182" spans="1:13" s="32" customFormat="1" ht="16.5" customHeight="1" x14ac:dyDescent="0.25">
      <c r="A182" s="22" t="str">
        <f>Лист4!A180</f>
        <v xml:space="preserve">Бабушкина ул. д.2 </v>
      </c>
      <c r="B182" s="64" t="str">
        <f>Лист4!C180</f>
        <v>г. Астрахань</v>
      </c>
      <c r="C182" s="39">
        <f t="shared" si="4"/>
        <v>0</v>
      </c>
      <c r="D182" s="39">
        <f t="shared" si="5"/>
        <v>0</v>
      </c>
      <c r="E182" s="28">
        <v>0</v>
      </c>
      <c r="F182" s="29">
        <v>0</v>
      </c>
      <c r="G182" s="30">
        <v>0</v>
      </c>
      <c r="H182" s="30">
        <v>0</v>
      </c>
      <c r="I182" s="30">
        <v>0</v>
      </c>
      <c r="J182" s="30"/>
      <c r="K182" s="168">
        <f>Лист4!E180/1000</f>
        <v>0</v>
      </c>
      <c r="L182" s="31"/>
      <c r="M182" s="31"/>
    </row>
    <row r="183" spans="1:13" s="32" customFormat="1" ht="16.5" customHeight="1" x14ac:dyDescent="0.25">
      <c r="A183" s="22" t="str">
        <f>Лист4!A181</f>
        <v xml:space="preserve">Бабушкина ул. д.23 </v>
      </c>
      <c r="B183" s="64" t="str">
        <f>Лист4!C181</f>
        <v>г. Астрахань</v>
      </c>
      <c r="C183" s="39">
        <f t="shared" si="4"/>
        <v>214.96749014084509</v>
      </c>
      <c r="D183" s="39">
        <f t="shared" si="5"/>
        <v>9.4838598591549292</v>
      </c>
      <c r="E183" s="28">
        <v>0</v>
      </c>
      <c r="F183" s="29">
        <v>9.4838598591549292</v>
      </c>
      <c r="G183" s="30">
        <v>0</v>
      </c>
      <c r="H183" s="30">
        <v>0</v>
      </c>
      <c r="I183" s="30">
        <v>0</v>
      </c>
      <c r="J183" s="30"/>
      <c r="K183" s="168">
        <f>Лист4!E181/1000</f>
        <v>224.45135000000002</v>
      </c>
      <c r="L183" s="31"/>
      <c r="M183" s="31"/>
    </row>
    <row r="184" spans="1:13" s="32" customFormat="1" ht="16.5" customHeight="1" x14ac:dyDescent="0.25">
      <c r="A184" s="22" t="str">
        <f>Лист4!A182</f>
        <v xml:space="preserve">Бабушкина ул. д.24 </v>
      </c>
      <c r="B184" s="64" t="str">
        <f>Лист4!C182</f>
        <v>г. Астрахань</v>
      </c>
      <c r="C184" s="39">
        <f t="shared" si="4"/>
        <v>257.19970422535209</v>
      </c>
      <c r="D184" s="39">
        <f t="shared" si="5"/>
        <v>11.347045774647887</v>
      </c>
      <c r="E184" s="28">
        <v>0</v>
      </c>
      <c r="F184" s="29">
        <v>11.347045774647887</v>
      </c>
      <c r="G184" s="30">
        <v>0</v>
      </c>
      <c r="H184" s="30">
        <v>0</v>
      </c>
      <c r="I184" s="30">
        <v>0</v>
      </c>
      <c r="J184" s="30"/>
      <c r="K184" s="168">
        <f>Лист4!E182/1000</f>
        <v>268.54674999999997</v>
      </c>
      <c r="L184" s="31"/>
      <c r="M184" s="31"/>
    </row>
    <row r="185" spans="1:13" s="32" customFormat="1" ht="16.5" customHeight="1" x14ac:dyDescent="0.25">
      <c r="A185" s="22" t="str">
        <f>Лист4!A183</f>
        <v xml:space="preserve">Бабушкина ул. д.3 </v>
      </c>
      <c r="B185" s="64" t="str">
        <f>Лист4!C183</f>
        <v>г. Астрахань</v>
      </c>
      <c r="C185" s="39">
        <f t="shared" si="4"/>
        <v>104.5535628169014</v>
      </c>
      <c r="D185" s="39">
        <f t="shared" si="5"/>
        <v>4.612657183098591</v>
      </c>
      <c r="E185" s="28">
        <v>0</v>
      </c>
      <c r="F185" s="29">
        <v>4.612657183098591</v>
      </c>
      <c r="G185" s="30">
        <v>0</v>
      </c>
      <c r="H185" s="30">
        <v>0</v>
      </c>
      <c r="I185" s="30">
        <v>0</v>
      </c>
      <c r="J185" s="30"/>
      <c r="K185" s="168">
        <f>Лист4!E183/1000</f>
        <v>109.16622</v>
      </c>
      <c r="L185" s="31"/>
      <c r="M185" s="31"/>
    </row>
    <row r="186" spans="1:13" s="32" customFormat="1" ht="16.5" customHeight="1" x14ac:dyDescent="0.25">
      <c r="A186" s="22" t="str">
        <f>Лист4!A184</f>
        <v xml:space="preserve">Бабушкина ул. д.4 </v>
      </c>
      <c r="B186" s="64" t="str">
        <f>Лист4!C184</f>
        <v>г. Астрахань</v>
      </c>
      <c r="C186" s="39">
        <f t="shared" si="4"/>
        <v>5.6533284507042252</v>
      </c>
      <c r="D186" s="39">
        <f t="shared" si="5"/>
        <v>0.24941154929577464</v>
      </c>
      <c r="E186" s="28">
        <v>0</v>
      </c>
      <c r="F186" s="29">
        <v>0.24941154929577464</v>
      </c>
      <c r="G186" s="30">
        <v>0</v>
      </c>
      <c r="H186" s="30">
        <v>0</v>
      </c>
      <c r="I186" s="30">
        <v>0</v>
      </c>
      <c r="J186" s="30"/>
      <c r="K186" s="168">
        <f>Лист4!E184/1000</f>
        <v>5.9027399999999997</v>
      </c>
      <c r="L186" s="31"/>
      <c r="M186" s="31"/>
    </row>
    <row r="187" spans="1:13" s="32" customFormat="1" ht="18.75" customHeight="1" x14ac:dyDescent="0.25">
      <c r="A187" s="22" t="str">
        <f>Лист4!A185</f>
        <v xml:space="preserve">Бабушкина ул. д.49 </v>
      </c>
      <c r="B187" s="64" t="str">
        <f>Лист4!C185</f>
        <v>г. Астрахань</v>
      </c>
      <c r="C187" s="39">
        <f t="shared" si="4"/>
        <v>501.44253521126757</v>
      </c>
      <c r="D187" s="39">
        <f t="shared" si="5"/>
        <v>22.12246478873239</v>
      </c>
      <c r="E187" s="28">
        <v>0</v>
      </c>
      <c r="F187" s="29">
        <v>22.12246478873239</v>
      </c>
      <c r="G187" s="30">
        <v>0</v>
      </c>
      <c r="H187" s="30">
        <v>0</v>
      </c>
      <c r="I187" s="30">
        <v>0</v>
      </c>
      <c r="J187" s="30"/>
      <c r="K187" s="168">
        <f>Лист4!E185/1000</f>
        <v>523.56499999999994</v>
      </c>
      <c r="L187" s="31"/>
      <c r="M187" s="31"/>
    </row>
    <row r="188" spans="1:13" s="32" customFormat="1" ht="18.75" customHeight="1" x14ac:dyDescent="0.25">
      <c r="A188" s="22" t="str">
        <f>Лист4!A186</f>
        <v xml:space="preserve">Бабушкина ул. д.5 </v>
      </c>
      <c r="B188" s="64" t="str">
        <f>Лист4!C186</f>
        <v>г. Астрахань</v>
      </c>
      <c r="C188" s="39">
        <f t="shared" si="4"/>
        <v>0</v>
      </c>
      <c r="D188" s="39">
        <f t="shared" si="5"/>
        <v>0</v>
      </c>
      <c r="E188" s="28">
        <v>0</v>
      </c>
      <c r="F188" s="29">
        <v>0</v>
      </c>
      <c r="G188" s="30">
        <v>0</v>
      </c>
      <c r="H188" s="30">
        <v>0</v>
      </c>
      <c r="I188" s="30">
        <v>0</v>
      </c>
      <c r="J188" s="30"/>
      <c r="K188" s="168">
        <f>Лист4!E186/1000</f>
        <v>0</v>
      </c>
      <c r="L188" s="31"/>
      <c r="M188" s="31"/>
    </row>
    <row r="189" spans="1:13" s="32" customFormat="1" ht="18.75" customHeight="1" x14ac:dyDescent="0.25">
      <c r="A189" s="22" t="str">
        <f>Лист4!A187</f>
        <v xml:space="preserve">Бабушкина ул. д.53 </v>
      </c>
      <c r="B189" s="64" t="str">
        <f>Лист4!C187</f>
        <v>г. Астрахань</v>
      </c>
      <c r="C189" s="39">
        <f t="shared" si="4"/>
        <v>27.587389295774646</v>
      </c>
      <c r="D189" s="39">
        <f t="shared" si="5"/>
        <v>1.217090704225352</v>
      </c>
      <c r="E189" s="28">
        <v>0</v>
      </c>
      <c r="F189" s="29">
        <v>1.217090704225352</v>
      </c>
      <c r="G189" s="30">
        <v>0</v>
      </c>
      <c r="H189" s="30">
        <v>0</v>
      </c>
      <c r="I189" s="30">
        <v>0</v>
      </c>
      <c r="J189" s="30"/>
      <c r="K189" s="168">
        <f>Лист4!E187/1000</f>
        <v>28.804479999999998</v>
      </c>
      <c r="L189" s="31"/>
      <c r="M189" s="31"/>
    </row>
    <row r="190" spans="1:13" s="32" customFormat="1" ht="18.75" customHeight="1" x14ac:dyDescent="0.25">
      <c r="A190" s="22" t="str">
        <f>Лист4!A188</f>
        <v xml:space="preserve">Бабушкина ул. д.6 </v>
      </c>
      <c r="B190" s="64" t="str">
        <f>Лист4!C188</f>
        <v>г. Астрахань</v>
      </c>
      <c r="C190" s="39">
        <f t="shared" si="4"/>
        <v>52.850366197183106</v>
      </c>
      <c r="D190" s="39">
        <f t="shared" si="5"/>
        <v>2.3316338028169019</v>
      </c>
      <c r="E190" s="28">
        <v>0</v>
      </c>
      <c r="F190" s="29">
        <v>2.3316338028169019</v>
      </c>
      <c r="G190" s="30">
        <v>0</v>
      </c>
      <c r="H190" s="30">
        <v>0</v>
      </c>
      <c r="I190" s="30">
        <v>0</v>
      </c>
      <c r="J190" s="30"/>
      <c r="K190" s="168">
        <f>Лист4!E188/1000</f>
        <v>55.182000000000009</v>
      </c>
      <c r="L190" s="31"/>
      <c r="M190" s="31"/>
    </row>
    <row r="191" spans="1:13" s="32" customFormat="1" ht="18.75" customHeight="1" x14ac:dyDescent="0.25">
      <c r="A191" s="22" t="str">
        <f>Лист4!A189</f>
        <v xml:space="preserve">Бабушкина ул. д.8 </v>
      </c>
      <c r="B191" s="64" t="str">
        <f>Лист4!C189</f>
        <v>г. Астрахань</v>
      </c>
      <c r="C191" s="39">
        <f t="shared" si="4"/>
        <v>14.27904225352113</v>
      </c>
      <c r="D191" s="39">
        <f t="shared" si="5"/>
        <v>0.62995774647887348</v>
      </c>
      <c r="E191" s="28">
        <v>0</v>
      </c>
      <c r="F191" s="29">
        <v>0.62995774647887348</v>
      </c>
      <c r="G191" s="30">
        <v>0</v>
      </c>
      <c r="H191" s="30">
        <v>0</v>
      </c>
      <c r="I191" s="30">
        <v>0</v>
      </c>
      <c r="J191" s="30"/>
      <c r="K191" s="168">
        <f>Лист4!E189/1000</f>
        <v>14.909000000000004</v>
      </c>
      <c r="L191" s="31"/>
      <c r="M191" s="31"/>
    </row>
    <row r="192" spans="1:13" s="32" customFormat="1" ht="18.75" customHeight="1" x14ac:dyDescent="0.25">
      <c r="A192" s="22" t="str">
        <f>Лист4!A190</f>
        <v xml:space="preserve">Бабушкина ул. д.86 </v>
      </c>
      <c r="B192" s="64" t="str">
        <f>Лист4!C190</f>
        <v>г. Астрахань</v>
      </c>
      <c r="C192" s="39">
        <f t="shared" si="4"/>
        <v>109.1142366197183</v>
      </c>
      <c r="D192" s="39">
        <f t="shared" si="5"/>
        <v>4.8138633802816901</v>
      </c>
      <c r="E192" s="28">
        <v>0</v>
      </c>
      <c r="F192" s="29">
        <v>4.8138633802816901</v>
      </c>
      <c r="G192" s="30">
        <v>0</v>
      </c>
      <c r="H192" s="30">
        <v>0</v>
      </c>
      <c r="I192" s="30">
        <v>0</v>
      </c>
      <c r="J192" s="30"/>
      <c r="K192" s="168">
        <f>Лист4!E190/1000</f>
        <v>113.92809999999999</v>
      </c>
      <c r="L192" s="31"/>
      <c r="M192" s="31"/>
    </row>
    <row r="193" spans="1:13" s="32" customFormat="1" ht="25.5" customHeight="1" x14ac:dyDescent="0.25">
      <c r="A193" s="22" t="str">
        <f>Лист4!A191</f>
        <v xml:space="preserve">Бабушкина ул. д.98 </v>
      </c>
      <c r="B193" s="64" t="str">
        <f>Лист4!C191</f>
        <v>г. Астрахань</v>
      </c>
      <c r="C193" s="39">
        <f t="shared" si="4"/>
        <v>45.134760563380283</v>
      </c>
      <c r="D193" s="39">
        <f t="shared" si="5"/>
        <v>1.9912394366197184</v>
      </c>
      <c r="E193" s="28">
        <v>0</v>
      </c>
      <c r="F193" s="29">
        <v>1.9912394366197184</v>
      </c>
      <c r="G193" s="30">
        <v>0</v>
      </c>
      <c r="H193" s="30">
        <v>0</v>
      </c>
      <c r="I193" s="30">
        <v>0</v>
      </c>
      <c r="J193" s="30"/>
      <c r="K193" s="168">
        <f>Лист4!E191/1000</f>
        <v>47.126000000000005</v>
      </c>
      <c r="L193" s="31"/>
      <c r="M193" s="31"/>
    </row>
    <row r="194" spans="1:13" s="32" customFormat="1" ht="18.75" customHeight="1" x14ac:dyDescent="0.25">
      <c r="A194" s="22" t="str">
        <f>Лист4!A192</f>
        <v xml:space="preserve">Бакинская ул. д.136 </v>
      </c>
      <c r="B194" s="64" t="str">
        <f>Лист4!C192</f>
        <v>г. Астрахань</v>
      </c>
      <c r="C194" s="39">
        <f t="shared" si="4"/>
        <v>6.7507718309859159</v>
      </c>
      <c r="D194" s="39">
        <f t="shared" si="5"/>
        <v>0.29782816901408454</v>
      </c>
      <c r="E194" s="28">
        <v>0</v>
      </c>
      <c r="F194" s="29">
        <v>0.29782816901408454</v>
      </c>
      <c r="G194" s="30">
        <v>0</v>
      </c>
      <c r="H194" s="30">
        <v>0</v>
      </c>
      <c r="I194" s="30">
        <v>0</v>
      </c>
      <c r="J194" s="30"/>
      <c r="K194" s="168">
        <f>Лист4!E192/1000</f>
        <v>7.0486000000000004</v>
      </c>
      <c r="L194" s="31"/>
      <c r="M194" s="31"/>
    </row>
    <row r="195" spans="1:13" s="32" customFormat="1" ht="25.5" customHeight="1" x14ac:dyDescent="0.25">
      <c r="A195" s="22" t="str">
        <f>Лист4!A193</f>
        <v xml:space="preserve">Бакинская ул. д.175 </v>
      </c>
      <c r="B195" s="64" t="str">
        <f>Лист4!C193</f>
        <v>г. Астрахань</v>
      </c>
      <c r="C195" s="39">
        <f t="shared" si="4"/>
        <v>1.992112676056338E-2</v>
      </c>
      <c r="D195" s="39">
        <f t="shared" si="5"/>
        <v>8.7887323943661969E-4</v>
      </c>
      <c r="E195" s="28">
        <v>0</v>
      </c>
      <c r="F195" s="29">
        <v>8.7887323943661969E-4</v>
      </c>
      <c r="G195" s="30">
        <v>0</v>
      </c>
      <c r="H195" s="30">
        <v>0</v>
      </c>
      <c r="I195" s="30">
        <v>0</v>
      </c>
      <c r="J195" s="30"/>
      <c r="K195" s="168">
        <f>Лист4!E193/1000</f>
        <v>2.0799999999999999E-2</v>
      </c>
      <c r="L195" s="31"/>
      <c r="M195" s="31"/>
    </row>
    <row r="196" spans="1:13" s="32" customFormat="1" ht="25.5" customHeight="1" x14ac:dyDescent="0.25">
      <c r="A196" s="22" t="str">
        <f>Лист4!A194</f>
        <v xml:space="preserve">Бакинская ул. д.177 </v>
      </c>
      <c r="B196" s="64" t="str">
        <f>Лист4!C194</f>
        <v>г. Астрахань</v>
      </c>
      <c r="C196" s="39">
        <f t="shared" si="4"/>
        <v>0.78056338028169003</v>
      </c>
      <c r="D196" s="39">
        <f t="shared" si="5"/>
        <v>3.4436619718309858E-2</v>
      </c>
      <c r="E196" s="28">
        <v>0</v>
      </c>
      <c r="F196" s="29">
        <v>3.4436619718309858E-2</v>
      </c>
      <c r="G196" s="30">
        <v>0</v>
      </c>
      <c r="H196" s="30">
        <v>0</v>
      </c>
      <c r="I196" s="30">
        <v>0</v>
      </c>
      <c r="J196" s="30"/>
      <c r="K196" s="168">
        <f>Лист4!E194/1000</f>
        <v>0.81499999999999995</v>
      </c>
      <c r="L196" s="31"/>
      <c r="M196" s="31"/>
    </row>
    <row r="197" spans="1:13" s="32" customFormat="1" ht="18.75" customHeight="1" x14ac:dyDescent="0.25">
      <c r="A197" s="22" t="str">
        <f>Лист4!A195</f>
        <v xml:space="preserve">Бакинская ул. д.183 </v>
      </c>
      <c r="B197" s="64" t="str">
        <f>Лист4!C195</f>
        <v>г. Астрахань</v>
      </c>
      <c r="C197" s="39">
        <f t="shared" si="4"/>
        <v>0</v>
      </c>
      <c r="D197" s="39">
        <f t="shared" si="5"/>
        <v>0</v>
      </c>
      <c r="E197" s="28">
        <v>0</v>
      </c>
      <c r="F197" s="29">
        <v>0</v>
      </c>
      <c r="G197" s="30">
        <v>0</v>
      </c>
      <c r="H197" s="30">
        <v>0</v>
      </c>
      <c r="I197" s="30">
        <v>0</v>
      </c>
      <c r="J197" s="30"/>
      <c r="K197" s="168">
        <f>Лист4!E195/1000</f>
        <v>0</v>
      </c>
      <c r="L197" s="31"/>
      <c r="M197" s="31"/>
    </row>
    <row r="198" spans="1:13" s="32" customFormat="1" ht="18.75" customHeight="1" x14ac:dyDescent="0.25">
      <c r="A198" s="22" t="str">
        <f>Лист4!A196</f>
        <v xml:space="preserve">Бакинская ул. д.208 </v>
      </c>
      <c r="B198" s="64" t="str">
        <f>Лист4!C196</f>
        <v>г. Астрахань</v>
      </c>
      <c r="C198" s="39">
        <f t="shared" si="4"/>
        <v>2.5889802816901408</v>
      </c>
      <c r="D198" s="39">
        <f t="shared" si="5"/>
        <v>0.11421971830985914</v>
      </c>
      <c r="E198" s="28">
        <v>0</v>
      </c>
      <c r="F198" s="29">
        <v>0.11421971830985914</v>
      </c>
      <c r="G198" s="30">
        <v>0</v>
      </c>
      <c r="H198" s="30">
        <v>0</v>
      </c>
      <c r="I198" s="30">
        <v>0</v>
      </c>
      <c r="J198" s="30"/>
      <c r="K198" s="168">
        <f>Лист4!E196/1000</f>
        <v>2.7031999999999998</v>
      </c>
      <c r="L198" s="31"/>
      <c r="M198" s="31"/>
    </row>
    <row r="199" spans="1:13" s="32" customFormat="1" ht="25.5" customHeight="1" x14ac:dyDescent="0.25">
      <c r="A199" s="22" t="str">
        <f>Лист4!A197</f>
        <v xml:space="preserve">Бакинская ул. д.4 - корп. 2 </v>
      </c>
      <c r="B199" s="64" t="str">
        <f>Лист4!C197</f>
        <v>г. Астрахань</v>
      </c>
      <c r="C199" s="39">
        <f t="shared" ref="C199:C262" si="6">K199+J199-F199</f>
        <v>557.12893239436619</v>
      </c>
      <c r="D199" s="39">
        <f t="shared" ref="D199:D262" si="7">F199</f>
        <v>24.579217605633804</v>
      </c>
      <c r="E199" s="28">
        <v>0</v>
      </c>
      <c r="F199" s="29">
        <v>24.579217605633804</v>
      </c>
      <c r="G199" s="30">
        <v>0</v>
      </c>
      <c r="H199" s="30">
        <v>0</v>
      </c>
      <c r="I199" s="30">
        <v>0</v>
      </c>
      <c r="J199" s="30"/>
      <c r="K199" s="168">
        <f>Лист4!E197/1000</f>
        <v>581.70815000000005</v>
      </c>
      <c r="L199" s="31"/>
      <c r="M199" s="31"/>
    </row>
    <row r="200" spans="1:13" s="32" customFormat="1" ht="25.5" customHeight="1" x14ac:dyDescent="0.25">
      <c r="A200" s="22" t="str">
        <f>Лист4!A198</f>
        <v xml:space="preserve">Бакинская ул. д.49 </v>
      </c>
      <c r="B200" s="64" t="str">
        <f>Лист4!C198</f>
        <v>г. Астрахань</v>
      </c>
      <c r="C200" s="39">
        <f t="shared" si="6"/>
        <v>13.286769014084506</v>
      </c>
      <c r="D200" s="39">
        <f t="shared" si="7"/>
        <v>0.58618098591549295</v>
      </c>
      <c r="E200" s="28">
        <v>0</v>
      </c>
      <c r="F200" s="29">
        <v>0.58618098591549295</v>
      </c>
      <c r="G200" s="30">
        <v>0</v>
      </c>
      <c r="H200" s="30">
        <v>0</v>
      </c>
      <c r="I200" s="30">
        <v>0</v>
      </c>
      <c r="J200" s="30"/>
      <c r="K200" s="168">
        <f>Лист4!E198/1000</f>
        <v>13.872949999999999</v>
      </c>
      <c r="L200" s="31"/>
      <c r="M200" s="31"/>
    </row>
    <row r="201" spans="1:13" s="32" customFormat="1" ht="25.5" customHeight="1" x14ac:dyDescent="0.25">
      <c r="A201" s="22" t="str">
        <f>Лист4!A199</f>
        <v xml:space="preserve">Бакинская ул. д.97 </v>
      </c>
      <c r="B201" s="64" t="str">
        <f>Лист4!C199</f>
        <v>г. Астрахань</v>
      </c>
      <c r="C201" s="39">
        <f t="shared" si="6"/>
        <v>3.9885352112676058</v>
      </c>
      <c r="D201" s="39">
        <f t="shared" si="7"/>
        <v>0.17596478873239438</v>
      </c>
      <c r="E201" s="28">
        <v>0</v>
      </c>
      <c r="F201" s="29">
        <v>0.17596478873239438</v>
      </c>
      <c r="G201" s="30">
        <v>0</v>
      </c>
      <c r="H201" s="30">
        <v>0</v>
      </c>
      <c r="I201" s="30">
        <v>0</v>
      </c>
      <c r="J201" s="30"/>
      <c r="K201" s="168">
        <f>Лист4!E199/1000</f>
        <v>4.1645000000000003</v>
      </c>
      <c r="L201" s="31"/>
      <c r="M201" s="31"/>
    </row>
    <row r="202" spans="1:13" s="32" customFormat="1" ht="25.5" customHeight="1" x14ac:dyDescent="0.25">
      <c r="A202" s="22" t="str">
        <f>Лист4!A200</f>
        <v xml:space="preserve">Балаковская ул. д.6 </v>
      </c>
      <c r="B202" s="64" t="str">
        <f>Лист4!C200</f>
        <v>г. Астрахань</v>
      </c>
      <c r="C202" s="39">
        <f t="shared" si="6"/>
        <v>594.89468619718309</v>
      </c>
      <c r="D202" s="39">
        <f t="shared" si="7"/>
        <v>26.245353802816901</v>
      </c>
      <c r="E202" s="28">
        <v>0</v>
      </c>
      <c r="F202" s="29">
        <v>26.245353802816901</v>
      </c>
      <c r="G202" s="30">
        <v>0</v>
      </c>
      <c r="H202" s="30">
        <v>0</v>
      </c>
      <c r="I202" s="30">
        <v>0</v>
      </c>
      <c r="J202" s="30"/>
      <c r="K202" s="168">
        <f>Лист4!E200/1000</f>
        <v>621.14004</v>
      </c>
      <c r="L202" s="31"/>
      <c r="M202" s="31"/>
    </row>
    <row r="203" spans="1:13" s="32" customFormat="1" ht="18.75" customHeight="1" x14ac:dyDescent="0.25">
      <c r="A203" s="22" t="str">
        <f>Лист4!A201</f>
        <v xml:space="preserve">Балаковская ул. д.8 </v>
      </c>
      <c r="B203" s="64" t="str">
        <f>Лист4!C201</f>
        <v>г. Астрахань</v>
      </c>
      <c r="C203" s="39">
        <f t="shared" si="6"/>
        <v>600.31456394366205</v>
      </c>
      <c r="D203" s="39">
        <f t="shared" si="7"/>
        <v>26.484466056338032</v>
      </c>
      <c r="E203" s="28">
        <v>0</v>
      </c>
      <c r="F203" s="29">
        <v>26.484466056338032</v>
      </c>
      <c r="G203" s="30">
        <v>0</v>
      </c>
      <c r="H203" s="30">
        <v>0</v>
      </c>
      <c r="I203" s="30">
        <v>0</v>
      </c>
      <c r="J203" s="30"/>
      <c r="K203" s="168">
        <f>Лист4!E201/1000</f>
        <v>626.79903000000013</v>
      </c>
      <c r="L203" s="31"/>
      <c r="M203" s="31"/>
    </row>
    <row r="204" spans="1:13" s="32" customFormat="1" ht="25.5" customHeight="1" x14ac:dyDescent="0.25">
      <c r="A204" s="22" t="str">
        <f>Лист4!A202</f>
        <v xml:space="preserve">Батайская ул. д.18 </v>
      </c>
      <c r="B204" s="64" t="str">
        <f>Лист4!C202</f>
        <v>г. Астрахань</v>
      </c>
      <c r="C204" s="39">
        <f t="shared" si="6"/>
        <v>24.06591830985916</v>
      </c>
      <c r="D204" s="39">
        <f t="shared" si="7"/>
        <v>1.0617316901408453</v>
      </c>
      <c r="E204" s="28">
        <v>0</v>
      </c>
      <c r="F204" s="29">
        <v>1.0617316901408453</v>
      </c>
      <c r="G204" s="30">
        <v>0</v>
      </c>
      <c r="H204" s="30">
        <v>0</v>
      </c>
      <c r="I204" s="30">
        <v>0</v>
      </c>
      <c r="J204" s="30"/>
      <c r="K204" s="168">
        <f>Лист4!E202/1000</f>
        <v>25.127650000000006</v>
      </c>
      <c r="L204" s="31"/>
      <c r="M204" s="31"/>
    </row>
    <row r="205" spans="1:13" s="32" customFormat="1" ht="25.5" customHeight="1" x14ac:dyDescent="0.25">
      <c r="A205" s="22" t="str">
        <f>Лист4!A203</f>
        <v xml:space="preserve">Батайская ул. д.23 </v>
      </c>
      <c r="B205" s="64" t="str">
        <f>Лист4!C203</f>
        <v>г. Астрахань</v>
      </c>
      <c r="C205" s="39">
        <f t="shared" si="6"/>
        <v>2067.0810574647885</v>
      </c>
      <c r="D205" s="39">
        <f t="shared" si="7"/>
        <v>91.194752535211251</v>
      </c>
      <c r="E205" s="28">
        <v>0</v>
      </c>
      <c r="F205" s="29">
        <v>91.194752535211251</v>
      </c>
      <c r="G205" s="30">
        <v>0</v>
      </c>
      <c r="H205" s="30">
        <v>0</v>
      </c>
      <c r="I205" s="30">
        <v>0</v>
      </c>
      <c r="J205" s="30">
        <v>3155.4</v>
      </c>
      <c r="K205" s="168">
        <f>Лист4!E203/1000-J205</f>
        <v>-997.12419000000045</v>
      </c>
      <c r="L205" s="31"/>
      <c r="M205" s="31"/>
    </row>
    <row r="206" spans="1:13" s="32" customFormat="1" ht="18.75" customHeight="1" x14ac:dyDescent="0.25">
      <c r="A206" s="22" t="str">
        <f>Лист4!A204</f>
        <v xml:space="preserve">Баумана ул. д.11 - корп. 1 </v>
      </c>
      <c r="B206" s="64" t="str">
        <f>Лист4!C204</f>
        <v>г. Астрахань</v>
      </c>
      <c r="C206" s="39">
        <f t="shared" si="6"/>
        <v>1085.2400045070422</v>
      </c>
      <c r="D206" s="39">
        <f t="shared" si="7"/>
        <v>47.878235492957749</v>
      </c>
      <c r="E206" s="28">
        <v>0</v>
      </c>
      <c r="F206" s="29">
        <v>47.878235492957749</v>
      </c>
      <c r="G206" s="30">
        <v>0</v>
      </c>
      <c r="H206" s="30">
        <v>0</v>
      </c>
      <c r="I206" s="30">
        <v>0</v>
      </c>
      <c r="J206" s="30"/>
      <c r="K206" s="168">
        <f>Лист4!E204/1000</f>
        <v>1133.11824</v>
      </c>
      <c r="L206" s="31"/>
      <c r="M206" s="31"/>
    </row>
    <row r="207" spans="1:13" s="32" customFormat="1" ht="18.75" customHeight="1" x14ac:dyDescent="0.25">
      <c r="A207" s="22" t="str">
        <f>Лист4!A205</f>
        <v xml:space="preserve">Баумана ул. д.11 - корп. 3 </v>
      </c>
      <c r="B207" s="64" t="str">
        <f>Лист4!C205</f>
        <v>г. Астрахань</v>
      </c>
      <c r="C207" s="39">
        <f t="shared" si="6"/>
        <v>1087.588322253521</v>
      </c>
      <c r="D207" s="39">
        <f t="shared" si="7"/>
        <v>47.981837746478874</v>
      </c>
      <c r="E207" s="28">
        <v>0</v>
      </c>
      <c r="F207" s="29">
        <v>47.981837746478874</v>
      </c>
      <c r="G207" s="30">
        <v>0</v>
      </c>
      <c r="H207" s="30">
        <v>0</v>
      </c>
      <c r="I207" s="30">
        <v>0</v>
      </c>
      <c r="J207" s="30"/>
      <c r="K207" s="168">
        <f>Лист4!E205/1000</f>
        <v>1135.57016</v>
      </c>
      <c r="L207" s="31"/>
      <c r="M207" s="31"/>
    </row>
    <row r="208" spans="1:13" s="32" customFormat="1" ht="18.75" customHeight="1" x14ac:dyDescent="0.25">
      <c r="A208" s="22" t="str">
        <f>Лист4!A206</f>
        <v xml:space="preserve">Баумана ул. д.13 </v>
      </c>
      <c r="B208" s="64" t="str">
        <f>Лист4!C206</f>
        <v>г. Астрахань</v>
      </c>
      <c r="C208" s="39">
        <f t="shared" si="6"/>
        <v>1672.5476721126754</v>
      </c>
      <c r="D208" s="39">
        <f t="shared" si="7"/>
        <v>73.788867887323917</v>
      </c>
      <c r="E208" s="28">
        <v>0</v>
      </c>
      <c r="F208" s="29">
        <v>73.788867887323917</v>
      </c>
      <c r="G208" s="30">
        <v>0</v>
      </c>
      <c r="H208" s="30">
        <v>0</v>
      </c>
      <c r="I208" s="30">
        <v>0</v>
      </c>
      <c r="J208" s="30"/>
      <c r="K208" s="168">
        <f>Лист4!E206/1000</f>
        <v>1746.3365399999993</v>
      </c>
      <c r="L208" s="31"/>
      <c r="M208" s="31"/>
    </row>
    <row r="209" spans="1:13" s="32" customFormat="1" ht="25.5" customHeight="1" x14ac:dyDescent="0.25">
      <c r="A209" s="22" t="str">
        <f>Лист4!A207</f>
        <v xml:space="preserve">Баумана ул. д.13 - корп. 1 </v>
      </c>
      <c r="B209" s="64" t="str">
        <f>Лист4!C207</f>
        <v>г. Астрахань</v>
      </c>
      <c r="C209" s="39">
        <f t="shared" si="6"/>
        <v>1301.2936174647889</v>
      </c>
      <c r="D209" s="39">
        <f t="shared" si="7"/>
        <v>57.41001253521128</v>
      </c>
      <c r="E209" s="28">
        <v>0</v>
      </c>
      <c r="F209" s="29">
        <v>57.41001253521128</v>
      </c>
      <c r="G209" s="30">
        <v>0</v>
      </c>
      <c r="H209" s="30">
        <v>0</v>
      </c>
      <c r="I209" s="30">
        <v>0</v>
      </c>
      <c r="J209" s="30"/>
      <c r="K209" s="168">
        <f>Лист4!E207/1000</f>
        <v>1358.7036300000002</v>
      </c>
      <c r="L209" s="31"/>
      <c r="M209" s="31"/>
    </row>
    <row r="210" spans="1:13" s="32" customFormat="1" ht="25.5" customHeight="1" x14ac:dyDescent="0.25">
      <c r="A210" s="22" t="str">
        <f>Лист4!A208</f>
        <v xml:space="preserve">Баумана ул. д.13 - корп. 2 </v>
      </c>
      <c r="B210" s="64" t="str">
        <f>Лист4!C208</f>
        <v>г. Астрахань</v>
      </c>
      <c r="C210" s="39">
        <f t="shared" si="6"/>
        <v>1173.9816039436623</v>
      </c>
      <c r="D210" s="39">
        <f t="shared" si="7"/>
        <v>51.793306056338039</v>
      </c>
      <c r="E210" s="28">
        <v>0</v>
      </c>
      <c r="F210" s="29">
        <v>51.793306056338039</v>
      </c>
      <c r="G210" s="30">
        <v>0</v>
      </c>
      <c r="H210" s="30">
        <v>0</v>
      </c>
      <c r="I210" s="30">
        <v>0</v>
      </c>
      <c r="J210" s="30"/>
      <c r="K210" s="168">
        <f>Лист4!E208/1000</f>
        <v>1225.7749100000003</v>
      </c>
      <c r="L210" s="31"/>
      <c r="M210" s="31"/>
    </row>
    <row r="211" spans="1:13" s="32" customFormat="1" ht="18.75" customHeight="1" x14ac:dyDescent="0.25">
      <c r="A211" s="22" t="str">
        <f>Лист4!A209</f>
        <v xml:space="preserve">Баумана ул. д.13 - корп. 4 </v>
      </c>
      <c r="B211" s="64" t="str">
        <f>Лист4!C209</f>
        <v>г. Астрахань</v>
      </c>
      <c r="C211" s="39">
        <f t="shared" si="6"/>
        <v>528.74699661971806</v>
      </c>
      <c r="D211" s="39">
        <f t="shared" si="7"/>
        <v>23.327073380281682</v>
      </c>
      <c r="E211" s="28">
        <v>0</v>
      </c>
      <c r="F211" s="29">
        <v>23.327073380281682</v>
      </c>
      <c r="G211" s="30">
        <v>0</v>
      </c>
      <c r="H211" s="30">
        <v>0</v>
      </c>
      <c r="I211" s="30">
        <v>0</v>
      </c>
      <c r="J211" s="30"/>
      <c r="K211" s="168">
        <f>Лист4!E209/1000</f>
        <v>552.07406999999978</v>
      </c>
      <c r="L211" s="31"/>
      <c r="M211" s="31"/>
    </row>
    <row r="212" spans="1:13" s="32" customFormat="1" ht="18.75" customHeight="1" x14ac:dyDescent="0.25">
      <c r="A212" s="22" t="str">
        <f>Лист4!A210</f>
        <v xml:space="preserve">Бежецкая ул. д.10 </v>
      </c>
      <c r="B212" s="64" t="str">
        <f>Лист4!C210</f>
        <v>г. Астрахань</v>
      </c>
      <c r="C212" s="39">
        <f t="shared" si="6"/>
        <v>106.03651830985918</v>
      </c>
      <c r="D212" s="39">
        <f t="shared" si="7"/>
        <v>4.6780816901408464</v>
      </c>
      <c r="E212" s="28">
        <v>0</v>
      </c>
      <c r="F212" s="29">
        <v>4.6780816901408464</v>
      </c>
      <c r="G212" s="30">
        <v>0</v>
      </c>
      <c r="H212" s="30">
        <v>0</v>
      </c>
      <c r="I212" s="30">
        <v>0</v>
      </c>
      <c r="J212" s="30"/>
      <c r="K212" s="168">
        <f>Лист4!E210/1000</f>
        <v>110.71460000000002</v>
      </c>
      <c r="L212" s="31"/>
      <c r="M212" s="31"/>
    </row>
    <row r="213" spans="1:13" s="32" customFormat="1" ht="18.75" customHeight="1" x14ac:dyDescent="0.25">
      <c r="A213" s="22" t="str">
        <f>Лист4!A211</f>
        <v xml:space="preserve">Бежецкая ул. д.12 </v>
      </c>
      <c r="B213" s="64" t="str">
        <f>Лист4!C211</f>
        <v>г. Астрахань</v>
      </c>
      <c r="C213" s="39">
        <f t="shared" si="6"/>
        <v>64.081188732394352</v>
      </c>
      <c r="D213" s="39">
        <f t="shared" si="7"/>
        <v>2.8271112676056331</v>
      </c>
      <c r="E213" s="28">
        <v>0</v>
      </c>
      <c r="F213" s="29">
        <v>2.8271112676056331</v>
      </c>
      <c r="G213" s="30">
        <v>0</v>
      </c>
      <c r="H213" s="30">
        <v>0</v>
      </c>
      <c r="I213" s="30">
        <v>0</v>
      </c>
      <c r="J213" s="30"/>
      <c r="K213" s="168">
        <f>Лист4!E211/1000</f>
        <v>66.908299999999983</v>
      </c>
      <c r="L213" s="31"/>
      <c r="M213" s="31"/>
    </row>
    <row r="214" spans="1:13" s="32" customFormat="1" ht="18.75" customHeight="1" x14ac:dyDescent="0.25">
      <c r="A214" s="22" t="str">
        <f>Лист4!A212</f>
        <v xml:space="preserve">Бежецкая ул. д.14 </v>
      </c>
      <c r="B214" s="64" t="str">
        <f>Лист4!C212</f>
        <v>г. Астрахань</v>
      </c>
      <c r="C214" s="39">
        <f t="shared" si="6"/>
        <v>111.37027549295775</v>
      </c>
      <c r="D214" s="39">
        <f t="shared" si="7"/>
        <v>4.9133945070422538</v>
      </c>
      <c r="E214" s="28">
        <v>0</v>
      </c>
      <c r="F214" s="29">
        <v>4.9133945070422538</v>
      </c>
      <c r="G214" s="30">
        <v>0</v>
      </c>
      <c r="H214" s="30">
        <v>0</v>
      </c>
      <c r="I214" s="30">
        <v>0</v>
      </c>
      <c r="J214" s="30"/>
      <c r="K214" s="168">
        <f>Лист4!E212/1000</f>
        <v>116.28367</v>
      </c>
      <c r="L214" s="31"/>
      <c r="M214" s="31"/>
    </row>
    <row r="215" spans="1:13" s="32" customFormat="1" ht="18.75" customHeight="1" x14ac:dyDescent="0.25">
      <c r="A215" s="22" t="str">
        <f>Лист4!A213</f>
        <v xml:space="preserve">Бежецкая ул. д.16 </v>
      </c>
      <c r="B215" s="64" t="str">
        <f>Лист4!C213</f>
        <v>г. Астрахань</v>
      </c>
      <c r="C215" s="39">
        <f t="shared" si="6"/>
        <v>107.02400281690142</v>
      </c>
      <c r="D215" s="39">
        <f t="shared" si="7"/>
        <v>4.7216471830985913</v>
      </c>
      <c r="E215" s="28">
        <v>0</v>
      </c>
      <c r="F215" s="29">
        <v>4.7216471830985913</v>
      </c>
      <c r="G215" s="30">
        <v>0</v>
      </c>
      <c r="H215" s="30">
        <v>0</v>
      </c>
      <c r="I215" s="30">
        <v>0</v>
      </c>
      <c r="J215" s="30"/>
      <c r="K215" s="168">
        <f>Лист4!E213/1000</f>
        <v>111.74565000000001</v>
      </c>
      <c r="L215" s="31"/>
      <c r="M215" s="31"/>
    </row>
    <row r="216" spans="1:13" s="32" customFormat="1" ht="18.75" customHeight="1" x14ac:dyDescent="0.25">
      <c r="A216" s="22" t="str">
        <f>Лист4!A214</f>
        <v xml:space="preserve">Безжонова ул. д.155 </v>
      </c>
      <c r="B216" s="64" t="str">
        <f>Лист4!C214</f>
        <v>г. Астрахань</v>
      </c>
      <c r="C216" s="39">
        <f t="shared" si="6"/>
        <v>16.444229295774651</v>
      </c>
      <c r="D216" s="39">
        <f t="shared" si="7"/>
        <v>0.72548070422535216</v>
      </c>
      <c r="E216" s="28">
        <v>0</v>
      </c>
      <c r="F216" s="29">
        <v>0.72548070422535216</v>
      </c>
      <c r="G216" s="30">
        <v>0</v>
      </c>
      <c r="H216" s="30">
        <v>0</v>
      </c>
      <c r="I216" s="30">
        <v>0</v>
      </c>
      <c r="J216" s="30"/>
      <c r="K216" s="168">
        <f>Лист4!E214/1000</f>
        <v>17.169710000000002</v>
      </c>
      <c r="L216" s="31"/>
      <c r="M216" s="31"/>
    </row>
    <row r="217" spans="1:13" s="32" customFormat="1" ht="18.75" customHeight="1" x14ac:dyDescent="0.25">
      <c r="A217" s="22" t="str">
        <f>Лист4!A215</f>
        <v xml:space="preserve">Безжонова ул. д.157 </v>
      </c>
      <c r="B217" s="64" t="str">
        <f>Лист4!C215</f>
        <v>г. Астрахань</v>
      </c>
      <c r="C217" s="39">
        <f t="shared" si="6"/>
        <v>37.471543661971829</v>
      </c>
      <c r="D217" s="39">
        <f t="shared" si="7"/>
        <v>1.6531563380281686</v>
      </c>
      <c r="E217" s="28">
        <v>0</v>
      </c>
      <c r="F217" s="29">
        <v>1.6531563380281686</v>
      </c>
      <c r="G217" s="30">
        <v>0</v>
      </c>
      <c r="H217" s="30">
        <v>0</v>
      </c>
      <c r="I217" s="30">
        <v>0</v>
      </c>
      <c r="J217" s="30"/>
      <c r="K217" s="168">
        <f>Лист4!E215/1000</f>
        <v>39.124699999999997</v>
      </c>
      <c r="L217" s="31"/>
      <c r="M217" s="31"/>
    </row>
    <row r="218" spans="1:13" s="32" customFormat="1" ht="18.75" customHeight="1" x14ac:dyDescent="0.25">
      <c r="A218" s="22" t="str">
        <f>Лист4!A216</f>
        <v xml:space="preserve">Безжонова ул. д.2 </v>
      </c>
      <c r="B218" s="64" t="str">
        <f>Лист4!C216</f>
        <v>г. Астрахань</v>
      </c>
      <c r="C218" s="39">
        <f t="shared" si="6"/>
        <v>803.5822614084509</v>
      </c>
      <c r="D218" s="39">
        <f t="shared" si="7"/>
        <v>35.452158591549306</v>
      </c>
      <c r="E218" s="28">
        <v>0</v>
      </c>
      <c r="F218" s="29">
        <v>35.452158591549306</v>
      </c>
      <c r="G218" s="30">
        <v>0</v>
      </c>
      <c r="H218" s="30">
        <v>0</v>
      </c>
      <c r="I218" s="30">
        <v>0</v>
      </c>
      <c r="J218" s="240"/>
      <c r="K218" s="168">
        <f>Лист4!E216/1000</f>
        <v>839.03442000000018</v>
      </c>
      <c r="L218" s="31"/>
      <c r="M218" s="31"/>
    </row>
    <row r="219" spans="1:13" s="32" customFormat="1" ht="18.75" customHeight="1" x14ac:dyDescent="0.25">
      <c r="A219" s="22" t="str">
        <f>Лист4!A217</f>
        <v xml:space="preserve">Безжонова ул. д.4 </v>
      </c>
      <c r="B219" s="64" t="str">
        <f>Лист4!C217</f>
        <v>г. Астрахань</v>
      </c>
      <c r="C219" s="39">
        <f t="shared" si="6"/>
        <v>846.0358873239436</v>
      </c>
      <c r="D219" s="39">
        <f t="shared" si="7"/>
        <v>37.325112676056335</v>
      </c>
      <c r="E219" s="28">
        <v>0</v>
      </c>
      <c r="F219" s="29">
        <v>37.325112676056335</v>
      </c>
      <c r="G219" s="30">
        <v>0</v>
      </c>
      <c r="H219" s="30">
        <v>0</v>
      </c>
      <c r="I219" s="30">
        <v>0</v>
      </c>
      <c r="J219" s="30"/>
      <c r="K219" s="168">
        <f>Лист4!E217/1000</f>
        <v>883.36099999999988</v>
      </c>
      <c r="L219" s="31"/>
      <c r="M219" s="31"/>
    </row>
    <row r="220" spans="1:13" s="32" customFormat="1" ht="18.75" customHeight="1" x14ac:dyDescent="0.25">
      <c r="A220" s="22" t="str">
        <f>Лист4!A218</f>
        <v xml:space="preserve">Безжонова ул. д.76 </v>
      </c>
      <c r="B220" s="64" t="str">
        <f>Лист4!C218</f>
        <v>г. Астрахань</v>
      </c>
      <c r="C220" s="39">
        <f t="shared" si="6"/>
        <v>1109.2088647887324</v>
      </c>
      <c r="D220" s="39">
        <f t="shared" si="7"/>
        <v>48.935685211267597</v>
      </c>
      <c r="E220" s="28">
        <v>0</v>
      </c>
      <c r="F220" s="29">
        <v>48.935685211267597</v>
      </c>
      <c r="G220" s="30">
        <v>0</v>
      </c>
      <c r="H220" s="30">
        <v>0</v>
      </c>
      <c r="I220" s="30">
        <v>0</v>
      </c>
      <c r="J220" s="30"/>
      <c r="K220" s="168">
        <f>Лист4!E218/1000</f>
        <v>1158.14455</v>
      </c>
      <c r="L220" s="31"/>
      <c r="M220" s="31"/>
    </row>
    <row r="221" spans="1:13" s="32" customFormat="1" ht="18.75" customHeight="1" x14ac:dyDescent="0.25">
      <c r="A221" s="22" t="str">
        <f>Лист4!A219</f>
        <v xml:space="preserve">Безжонова ул. д.80 </v>
      </c>
      <c r="B221" s="64" t="str">
        <f>Лист4!C219</f>
        <v>г. Астрахань</v>
      </c>
      <c r="C221" s="39">
        <f t="shared" si="6"/>
        <v>1300.1744715492953</v>
      </c>
      <c r="D221" s="39">
        <f t="shared" si="7"/>
        <v>57.360638450704215</v>
      </c>
      <c r="E221" s="28">
        <v>0</v>
      </c>
      <c r="F221" s="29">
        <v>57.360638450704215</v>
      </c>
      <c r="G221" s="30">
        <v>0</v>
      </c>
      <c r="H221" s="30">
        <v>0</v>
      </c>
      <c r="I221" s="30">
        <v>0</v>
      </c>
      <c r="J221" s="30"/>
      <c r="K221" s="168">
        <f>Лист4!E219/1000</f>
        <v>1357.5351099999996</v>
      </c>
      <c r="L221" s="31"/>
      <c r="M221" s="31"/>
    </row>
    <row r="222" spans="1:13" s="32" customFormat="1" ht="18.75" customHeight="1" x14ac:dyDescent="0.25">
      <c r="A222" s="22" t="str">
        <f>Лист4!A220</f>
        <v xml:space="preserve">Безжонова ул. д.84 </v>
      </c>
      <c r="B222" s="64" t="str">
        <f>Лист4!C220</f>
        <v>г. Астрахань</v>
      </c>
      <c r="C222" s="39">
        <f t="shared" si="6"/>
        <v>1149.9586884507044</v>
      </c>
      <c r="D222" s="39">
        <f t="shared" si="7"/>
        <v>50.733471549295771</v>
      </c>
      <c r="E222" s="28">
        <v>0</v>
      </c>
      <c r="F222" s="29">
        <v>50.733471549295771</v>
      </c>
      <c r="G222" s="30">
        <v>0</v>
      </c>
      <c r="H222" s="30">
        <v>0</v>
      </c>
      <c r="I222" s="30">
        <v>0</v>
      </c>
      <c r="J222" s="30"/>
      <c r="K222" s="168">
        <f>Лист4!E220/1000</f>
        <v>1200.6921600000001</v>
      </c>
      <c r="L222" s="31"/>
      <c r="M222" s="31"/>
    </row>
    <row r="223" spans="1:13" s="32" customFormat="1" ht="18.75" customHeight="1" x14ac:dyDescent="0.25">
      <c r="A223" s="22" t="str">
        <f>Лист4!A221</f>
        <v xml:space="preserve">Безжонова ул. д.86 </v>
      </c>
      <c r="B223" s="64" t="str">
        <f>Лист4!C221</f>
        <v>г. Астрахань</v>
      </c>
      <c r="C223" s="39">
        <f t="shared" si="6"/>
        <v>1125.6741070422534</v>
      </c>
      <c r="D223" s="39">
        <f t="shared" si="7"/>
        <v>49.662092957746466</v>
      </c>
      <c r="E223" s="28">
        <v>0</v>
      </c>
      <c r="F223" s="29">
        <v>49.662092957746466</v>
      </c>
      <c r="G223" s="30">
        <v>0</v>
      </c>
      <c r="H223" s="30">
        <v>0</v>
      </c>
      <c r="I223" s="30">
        <v>0</v>
      </c>
      <c r="J223" s="30"/>
      <c r="K223" s="168">
        <f>Лист4!E221/1000</f>
        <v>1175.3361999999997</v>
      </c>
      <c r="L223" s="31"/>
      <c r="M223" s="31"/>
    </row>
    <row r="224" spans="1:13" s="32" customFormat="1" ht="18.75" customHeight="1" x14ac:dyDescent="0.25">
      <c r="A224" s="22" t="str">
        <f>Лист4!A222</f>
        <v xml:space="preserve">Безжонова ул. д.88 </v>
      </c>
      <c r="B224" s="64" t="str">
        <f>Лист4!C222</f>
        <v>г. Астрахань</v>
      </c>
      <c r="C224" s="39">
        <f t="shared" si="6"/>
        <v>1322.2040580281691</v>
      </c>
      <c r="D224" s="39">
        <f t="shared" si="7"/>
        <v>58.332531971830988</v>
      </c>
      <c r="E224" s="28">
        <v>0</v>
      </c>
      <c r="F224" s="29">
        <v>58.332531971830988</v>
      </c>
      <c r="G224" s="30">
        <v>0</v>
      </c>
      <c r="H224" s="30">
        <v>0</v>
      </c>
      <c r="I224" s="30">
        <v>0</v>
      </c>
      <c r="J224" s="30"/>
      <c r="K224" s="168">
        <f>Лист4!E222/1000</f>
        <v>1380.5365900000002</v>
      </c>
      <c r="L224" s="31"/>
      <c r="M224" s="31"/>
    </row>
    <row r="225" spans="1:13" s="32" customFormat="1" ht="18" customHeight="1" x14ac:dyDescent="0.25">
      <c r="A225" s="22" t="str">
        <f>Лист4!A223</f>
        <v xml:space="preserve">Безжонова ул. д.90 </v>
      </c>
      <c r="B225" s="64" t="str">
        <f>Лист4!C223</f>
        <v>г. Астрахань</v>
      </c>
      <c r="C225" s="39">
        <f t="shared" si="6"/>
        <v>723.96373352112687</v>
      </c>
      <c r="D225" s="39">
        <f t="shared" si="7"/>
        <v>31.939576478873242</v>
      </c>
      <c r="E225" s="28">
        <v>0</v>
      </c>
      <c r="F225" s="29">
        <v>31.939576478873242</v>
      </c>
      <c r="G225" s="30">
        <v>0</v>
      </c>
      <c r="H225" s="30">
        <v>0</v>
      </c>
      <c r="I225" s="30">
        <v>0</v>
      </c>
      <c r="J225" s="30"/>
      <c r="K225" s="168">
        <f>Лист4!E223/1000</f>
        <v>755.90331000000015</v>
      </c>
      <c r="L225" s="31"/>
      <c r="M225" s="31"/>
    </row>
    <row r="226" spans="1:13" s="32" customFormat="1" ht="18" customHeight="1" x14ac:dyDescent="0.25">
      <c r="A226" s="22" t="str">
        <f>Лист4!A224</f>
        <v xml:space="preserve">Безжонова ул. д.92 </v>
      </c>
      <c r="B226" s="64" t="str">
        <f>Лист4!C224</f>
        <v>г. Астрахань</v>
      </c>
      <c r="C226" s="39">
        <f t="shared" si="6"/>
        <v>1181.339864788732</v>
      </c>
      <c r="D226" s="39">
        <f t="shared" si="7"/>
        <v>52.117935211267593</v>
      </c>
      <c r="E226" s="28">
        <v>0</v>
      </c>
      <c r="F226" s="29">
        <v>52.117935211267593</v>
      </c>
      <c r="G226" s="30">
        <v>0</v>
      </c>
      <c r="H226" s="30">
        <v>0</v>
      </c>
      <c r="I226" s="30">
        <v>0</v>
      </c>
      <c r="J226" s="30"/>
      <c r="K226" s="168">
        <f>Лист4!E224/1000</f>
        <v>1233.4577999999997</v>
      </c>
      <c r="L226" s="31"/>
      <c r="M226" s="31"/>
    </row>
    <row r="227" spans="1:13" s="32" customFormat="1" ht="18" customHeight="1" x14ac:dyDescent="0.25">
      <c r="A227" s="22" t="str">
        <f>Лист4!A225</f>
        <v xml:space="preserve">Белгородская ул. д.1 </v>
      </c>
      <c r="B227" s="64" t="str">
        <f>Лист4!C225</f>
        <v>г. Астрахань</v>
      </c>
      <c r="C227" s="39">
        <f t="shared" si="6"/>
        <v>1581.1373695774637</v>
      </c>
      <c r="D227" s="39">
        <f t="shared" si="7"/>
        <v>69.756060422535171</v>
      </c>
      <c r="E227" s="28">
        <v>0</v>
      </c>
      <c r="F227" s="29">
        <v>69.756060422535171</v>
      </c>
      <c r="G227" s="30">
        <v>0</v>
      </c>
      <c r="H227" s="30">
        <v>0</v>
      </c>
      <c r="I227" s="30">
        <v>0</v>
      </c>
      <c r="J227" s="30"/>
      <c r="K227" s="168">
        <f>Лист4!E225/1000</f>
        <v>1650.8934299999989</v>
      </c>
      <c r="L227" s="31"/>
      <c r="M227" s="31"/>
    </row>
    <row r="228" spans="1:13" s="32" customFormat="1" ht="18" customHeight="1" x14ac:dyDescent="0.25">
      <c r="A228" s="22" t="str">
        <f>Лист4!A226</f>
        <v xml:space="preserve">Белгородская ул. д.1 - корп. 2 </v>
      </c>
      <c r="B228" s="64" t="str">
        <f>Лист4!C226</f>
        <v>г. Астрахань</v>
      </c>
      <c r="C228" s="39">
        <f t="shared" si="6"/>
        <v>232.10899718309858</v>
      </c>
      <c r="D228" s="39">
        <f t="shared" si="7"/>
        <v>10.240102816901409</v>
      </c>
      <c r="E228" s="28">
        <v>0</v>
      </c>
      <c r="F228" s="29">
        <v>10.240102816901409</v>
      </c>
      <c r="G228" s="30">
        <v>0</v>
      </c>
      <c r="H228" s="30">
        <v>0</v>
      </c>
      <c r="I228" s="30">
        <v>0</v>
      </c>
      <c r="J228" s="30"/>
      <c r="K228" s="168">
        <f>Лист4!E226/1000</f>
        <v>242.34909999999999</v>
      </c>
      <c r="L228" s="31"/>
      <c r="M228" s="31"/>
    </row>
    <row r="229" spans="1:13" s="32" customFormat="1" ht="18" customHeight="1" x14ac:dyDescent="0.25">
      <c r="A229" s="22" t="str">
        <f>Лист4!A227</f>
        <v xml:space="preserve">Белгородская ул. д.1 - корп. 4 </v>
      </c>
      <c r="B229" s="64" t="str">
        <f>Лист4!C227</f>
        <v>г. Астрахань</v>
      </c>
      <c r="C229" s="39">
        <f t="shared" si="6"/>
        <v>2618.562043943662</v>
      </c>
      <c r="D229" s="39">
        <f t="shared" si="7"/>
        <v>115.52479605633802</v>
      </c>
      <c r="E229" s="28">
        <v>0</v>
      </c>
      <c r="F229" s="29">
        <v>115.52479605633802</v>
      </c>
      <c r="G229" s="30">
        <v>0</v>
      </c>
      <c r="H229" s="30">
        <v>0</v>
      </c>
      <c r="I229" s="30">
        <v>0</v>
      </c>
      <c r="J229" s="30"/>
      <c r="K229" s="168">
        <f>Лист4!E227/1000</f>
        <v>2734.0868399999999</v>
      </c>
      <c r="L229" s="31"/>
      <c r="M229" s="31"/>
    </row>
    <row r="230" spans="1:13" s="32" customFormat="1" ht="18" customHeight="1" x14ac:dyDescent="0.25">
      <c r="A230" s="22" t="str">
        <f>Лист4!A228</f>
        <v xml:space="preserve">Белгородская ул. д.11 - корп. 1 </v>
      </c>
      <c r="B230" s="64" t="str">
        <f>Лист4!C228</f>
        <v>г. Астрахань</v>
      </c>
      <c r="C230" s="39">
        <f t="shared" si="6"/>
        <v>735.48736788732378</v>
      </c>
      <c r="D230" s="39">
        <f t="shared" si="7"/>
        <v>32.447972112676055</v>
      </c>
      <c r="E230" s="28">
        <v>0</v>
      </c>
      <c r="F230" s="29">
        <v>32.447972112676055</v>
      </c>
      <c r="G230" s="30">
        <v>0</v>
      </c>
      <c r="H230" s="30">
        <v>0</v>
      </c>
      <c r="I230" s="30">
        <v>0</v>
      </c>
      <c r="J230" s="30"/>
      <c r="K230" s="168">
        <f>Лист4!E228/1000</f>
        <v>767.93533999999988</v>
      </c>
      <c r="L230" s="31"/>
      <c r="M230" s="31"/>
    </row>
    <row r="231" spans="1:13" s="32" customFormat="1" ht="18.75" customHeight="1" x14ac:dyDescent="0.25">
      <c r="A231" s="22" t="str">
        <f>Лист4!A229</f>
        <v xml:space="preserve">Белгородская ул. д.15 - корп. 1 </v>
      </c>
      <c r="B231" s="64" t="str">
        <f>Лист4!C229</f>
        <v>г. Астрахань</v>
      </c>
      <c r="C231" s="39">
        <f t="shared" si="6"/>
        <v>1143.1415352112674</v>
      </c>
      <c r="D231" s="39">
        <f t="shared" si="7"/>
        <v>50.432714788732397</v>
      </c>
      <c r="E231" s="28">
        <v>0</v>
      </c>
      <c r="F231" s="29">
        <v>50.432714788732397</v>
      </c>
      <c r="G231" s="30">
        <v>0</v>
      </c>
      <c r="H231" s="30">
        <v>0</v>
      </c>
      <c r="I231" s="30">
        <v>0</v>
      </c>
      <c r="J231" s="30"/>
      <c r="K231" s="168">
        <f>Лист4!E229/1000</f>
        <v>1193.5742499999999</v>
      </c>
      <c r="L231" s="31"/>
      <c r="M231" s="31"/>
    </row>
    <row r="232" spans="1:13" s="32" customFormat="1" ht="18.75" customHeight="1" x14ac:dyDescent="0.25">
      <c r="A232" s="22" t="str">
        <f>Лист4!A230</f>
        <v xml:space="preserve">Белгородская ул. д.9 - корп. 1 </v>
      </c>
      <c r="B232" s="64" t="str">
        <f>Лист4!C230</f>
        <v>г. Астрахань</v>
      </c>
      <c r="C232" s="39">
        <f t="shared" si="6"/>
        <v>253.87416901408452</v>
      </c>
      <c r="D232" s="39">
        <f t="shared" si="7"/>
        <v>11.200330985915492</v>
      </c>
      <c r="E232" s="28">
        <v>0</v>
      </c>
      <c r="F232" s="29">
        <v>11.200330985915492</v>
      </c>
      <c r="G232" s="30">
        <v>0</v>
      </c>
      <c r="H232" s="30">
        <v>0</v>
      </c>
      <c r="I232" s="30">
        <v>0</v>
      </c>
      <c r="J232" s="30"/>
      <c r="K232" s="168">
        <f>Лист4!E230/1000</f>
        <v>265.0745</v>
      </c>
      <c r="L232" s="31"/>
      <c r="M232" s="31"/>
    </row>
    <row r="233" spans="1:13" s="32" customFormat="1" ht="18.75" customHeight="1" x14ac:dyDescent="0.25">
      <c r="A233" s="22" t="str">
        <f>Лист4!A231</f>
        <v xml:space="preserve">Беломорская ул. д.12 </v>
      </c>
      <c r="B233" s="64" t="str">
        <f>Лист4!C231</f>
        <v>г. Астрахань</v>
      </c>
      <c r="C233" s="39">
        <f t="shared" si="6"/>
        <v>1233.7084270422531</v>
      </c>
      <c r="D233" s="39">
        <f t="shared" si="7"/>
        <v>54.428312957746456</v>
      </c>
      <c r="E233" s="28">
        <v>0</v>
      </c>
      <c r="F233" s="29">
        <v>54.428312957746456</v>
      </c>
      <c r="G233" s="30">
        <v>0</v>
      </c>
      <c r="H233" s="30">
        <v>0</v>
      </c>
      <c r="I233" s="30">
        <v>0</v>
      </c>
      <c r="J233" s="30"/>
      <c r="K233" s="168">
        <f>Лист4!E231/1000</f>
        <v>1288.1367399999995</v>
      </c>
      <c r="L233" s="31"/>
      <c r="M233" s="31"/>
    </row>
    <row r="234" spans="1:13" s="32" customFormat="1" ht="18.75" customHeight="1" x14ac:dyDescent="0.25">
      <c r="A234" s="22" t="str">
        <f>Лист4!A232</f>
        <v xml:space="preserve">Березовский пер. д.13 </v>
      </c>
      <c r="B234" s="64" t="str">
        <f>Лист4!C232</f>
        <v>г. Астрахань</v>
      </c>
      <c r="C234" s="39">
        <f t="shared" si="6"/>
        <v>5.2350422535211267</v>
      </c>
      <c r="D234" s="39">
        <f t="shared" si="7"/>
        <v>0.23095774647887324</v>
      </c>
      <c r="E234" s="28">
        <v>0</v>
      </c>
      <c r="F234" s="29">
        <v>0.23095774647887324</v>
      </c>
      <c r="G234" s="30">
        <v>0</v>
      </c>
      <c r="H234" s="30">
        <v>0</v>
      </c>
      <c r="I234" s="30">
        <v>0</v>
      </c>
      <c r="J234" s="30"/>
      <c r="K234" s="168">
        <f>Лист4!E232/1000</f>
        <v>5.4660000000000002</v>
      </c>
      <c r="L234" s="31"/>
      <c r="M234" s="31"/>
    </row>
    <row r="235" spans="1:13" s="32" customFormat="1" ht="20.25" customHeight="1" x14ac:dyDescent="0.25">
      <c r="A235" s="22" t="str">
        <f>Лист4!A233</f>
        <v xml:space="preserve">Березовский пер. д.15 </v>
      </c>
      <c r="B235" s="64" t="str">
        <f>Лист4!C233</f>
        <v>г. Астрахань</v>
      </c>
      <c r="C235" s="39">
        <f t="shared" si="6"/>
        <v>46.790081690140866</v>
      </c>
      <c r="D235" s="39">
        <f t="shared" si="7"/>
        <v>2.0642683098591554</v>
      </c>
      <c r="E235" s="28">
        <v>0</v>
      </c>
      <c r="F235" s="29">
        <v>2.0642683098591554</v>
      </c>
      <c r="G235" s="30">
        <v>0</v>
      </c>
      <c r="H235" s="30">
        <v>0</v>
      </c>
      <c r="I235" s="30">
        <v>0</v>
      </c>
      <c r="J235" s="30"/>
      <c r="K235" s="168">
        <f>Лист4!E233/1000</f>
        <v>48.854350000000018</v>
      </c>
      <c r="L235" s="31"/>
      <c r="M235" s="31"/>
    </row>
    <row r="236" spans="1:13" s="32" customFormat="1" ht="20.25" customHeight="1" x14ac:dyDescent="0.25">
      <c r="A236" s="22" t="str">
        <f>Лист4!A234</f>
        <v xml:space="preserve">Березовский пер. д.17 </v>
      </c>
      <c r="B236" s="64" t="str">
        <f>Лист4!C234</f>
        <v>г. Астрахань</v>
      </c>
      <c r="C236" s="39">
        <f t="shared" si="6"/>
        <v>67.108874366197199</v>
      </c>
      <c r="D236" s="39">
        <f t="shared" si="7"/>
        <v>2.9606856338028176</v>
      </c>
      <c r="E236" s="28">
        <v>0</v>
      </c>
      <c r="F236" s="29">
        <v>2.9606856338028176</v>
      </c>
      <c r="G236" s="30">
        <v>0</v>
      </c>
      <c r="H236" s="30">
        <v>0</v>
      </c>
      <c r="I236" s="30">
        <v>0</v>
      </c>
      <c r="J236" s="30"/>
      <c r="K236" s="168">
        <f>Лист4!E234/1000</f>
        <v>70.06956000000001</v>
      </c>
      <c r="L236" s="31"/>
      <c r="M236" s="31"/>
    </row>
    <row r="237" spans="1:13" s="32" customFormat="1" ht="20.25" customHeight="1" x14ac:dyDescent="0.25">
      <c r="A237" s="22" t="str">
        <f>Лист4!A235</f>
        <v xml:space="preserve">Березовский пер. д.18 </v>
      </c>
      <c r="B237" s="64" t="str">
        <f>Лист4!C235</f>
        <v>г. Астрахань</v>
      </c>
      <c r="C237" s="39">
        <f t="shared" si="6"/>
        <v>36.209463661971839</v>
      </c>
      <c r="D237" s="39">
        <f t="shared" si="7"/>
        <v>1.5974763380281694</v>
      </c>
      <c r="E237" s="28">
        <v>0</v>
      </c>
      <c r="F237" s="29">
        <v>1.5974763380281694</v>
      </c>
      <c r="G237" s="30">
        <v>0</v>
      </c>
      <c r="H237" s="30">
        <v>0</v>
      </c>
      <c r="I237" s="30">
        <v>0</v>
      </c>
      <c r="J237" s="30"/>
      <c r="K237" s="168">
        <f>Лист4!E235/1000</f>
        <v>37.806940000000012</v>
      </c>
      <c r="L237" s="31"/>
      <c r="M237" s="31"/>
    </row>
    <row r="238" spans="1:13" s="32" customFormat="1" ht="20.25" customHeight="1" x14ac:dyDescent="0.25">
      <c r="A238" s="22" t="str">
        <f>Лист4!A236</f>
        <v xml:space="preserve">Березовский пер. д.30 </v>
      </c>
      <c r="B238" s="64" t="str">
        <f>Лист4!C236</f>
        <v>г. Астрахань</v>
      </c>
      <c r="C238" s="39">
        <f t="shared" si="6"/>
        <v>9.877718309859155</v>
      </c>
      <c r="D238" s="39">
        <f t="shared" si="7"/>
        <v>0.435781690140845</v>
      </c>
      <c r="E238" s="28">
        <v>0</v>
      </c>
      <c r="F238" s="29">
        <v>0.435781690140845</v>
      </c>
      <c r="G238" s="30">
        <v>0</v>
      </c>
      <c r="H238" s="30">
        <v>0</v>
      </c>
      <c r="I238" s="30">
        <v>0</v>
      </c>
      <c r="J238" s="153"/>
      <c r="K238" s="168">
        <f>Лист4!E236/1000-J238</f>
        <v>10.313499999999999</v>
      </c>
      <c r="L238" s="31"/>
      <c r="M238" s="31"/>
    </row>
    <row r="239" spans="1:13" s="32" customFormat="1" ht="20.25" customHeight="1" x14ac:dyDescent="0.25">
      <c r="A239" s="22" t="str">
        <f>Лист4!A237</f>
        <v xml:space="preserve">Березовский пер. д.7 </v>
      </c>
      <c r="B239" s="64" t="str">
        <f>Лист4!C237</f>
        <v>г. Астрахань</v>
      </c>
      <c r="C239" s="39">
        <f t="shared" si="6"/>
        <v>156.02762816901409</v>
      </c>
      <c r="D239" s="39">
        <f t="shared" si="7"/>
        <v>6.8835718309859164</v>
      </c>
      <c r="E239" s="28">
        <v>0</v>
      </c>
      <c r="F239" s="29">
        <v>6.8835718309859164</v>
      </c>
      <c r="G239" s="30">
        <v>0</v>
      </c>
      <c r="H239" s="30">
        <v>0</v>
      </c>
      <c r="I239" s="30">
        <v>0</v>
      </c>
      <c r="J239" s="30"/>
      <c r="K239" s="168">
        <f>Лист4!E237/1000</f>
        <v>162.91120000000001</v>
      </c>
      <c r="L239" s="31"/>
      <c r="M239" s="31"/>
    </row>
    <row r="240" spans="1:13" s="32" customFormat="1" ht="18.75" customHeight="1" x14ac:dyDescent="0.25">
      <c r="A240" s="22" t="str">
        <f>Лист4!A238</f>
        <v xml:space="preserve">Беринга ул. д.10/9 </v>
      </c>
      <c r="B240" s="64" t="str">
        <f>Лист4!C238</f>
        <v>г. Астрахань</v>
      </c>
      <c r="C240" s="39">
        <f t="shared" si="6"/>
        <v>280.02834816901407</v>
      </c>
      <c r="D240" s="39">
        <f t="shared" si="7"/>
        <v>12.354191830985915</v>
      </c>
      <c r="E240" s="28">
        <v>0</v>
      </c>
      <c r="F240" s="29">
        <v>12.354191830985915</v>
      </c>
      <c r="G240" s="30">
        <v>0</v>
      </c>
      <c r="H240" s="30">
        <v>0</v>
      </c>
      <c r="I240" s="30">
        <v>0</v>
      </c>
      <c r="J240" s="30"/>
      <c r="K240" s="168">
        <f>Лист4!E238/1000-J240</f>
        <v>292.38254000000001</v>
      </c>
      <c r="L240" s="31"/>
      <c r="M240" s="31"/>
    </row>
    <row r="241" spans="1:13" s="32" customFormat="1" ht="18.75" customHeight="1" x14ac:dyDescent="0.25">
      <c r="A241" s="22" t="str">
        <f>Лист4!A239</f>
        <v xml:space="preserve">Беринга ул. д.8/7 </v>
      </c>
      <c r="B241" s="64" t="str">
        <f>Лист4!C239</f>
        <v>г. Астрахань</v>
      </c>
      <c r="C241" s="39">
        <f t="shared" si="6"/>
        <v>95.373735211267586</v>
      </c>
      <c r="D241" s="39">
        <f t="shared" si="7"/>
        <v>4.2076647887323935</v>
      </c>
      <c r="E241" s="28">
        <v>0</v>
      </c>
      <c r="F241" s="29">
        <v>4.2076647887323935</v>
      </c>
      <c r="G241" s="30">
        <v>0</v>
      </c>
      <c r="H241" s="30">
        <v>0</v>
      </c>
      <c r="I241" s="30">
        <v>0</v>
      </c>
      <c r="J241" s="30"/>
      <c r="K241" s="168">
        <f>Лист4!E239/1000</f>
        <v>99.581399999999974</v>
      </c>
      <c r="L241" s="31"/>
      <c r="M241" s="31"/>
    </row>
    <row r="242" spans="1:13" s="32" customFormat="1" ht="18.75" customHeight="1" x14ac:dyDescent="0.25">
      <c r="A242" s="22" t="str">
        <f>Лист4!A240</f>
        <v xml:space="preserve">Бертюльская ул. д.14 </v>
      </c>
      <c r="B242" s="64" t="str">
        <f>Лист4!C240</f>
        <v>г. Астрахань</v>
      </c>
      <c r="C242" s="39">
        <f t="shared" si="6"/>
        <v>405.45767154929575</v>
      </c>
      <c r="D242" s="39">
        <f t="shared" si="7"/>
        <v>17.887838450704223</v>
      </c>
      <c r="E242" s="28">
        <v>0</v>
      </c>
      <c r="F242" s="29">
        <v>17.887838450704223</v>
      </c>
      <c r="G242" s="30">
        <v>0</v>
      </c>
      <c r="H242" s="30">
        <v>0</v>
      </c>
      <c r="I242" s="30">
        <v>0</v>
      </c>
      <c r="J242" s="30"/>
      <c r="K242" s="168">
        <f>Лист4!E240/1000-J242</f>
        <v>423.34550999999999</v>
      </c>
      <c r="L242" s="31"/>
      <c r="M242" s="31"/>
    </row>
    <row r="243" spans="1:13" s="32" customFormat="1" ht="18.75" customHeight="1" x14ac:dyDescent="0.25">
      <c r="A243" s="22" t="str">
        <f>Лист4!A241</f>
        <v xml:space="preserve">Бехтерева ул. д.10 </v>
      </c>
      <c r="B243" s="64" t="str">
        <f>Лист4!C241</f>
        <v>г. Астрахань</v>
      </c>
      <c r="C243" s="39">
        <f t="shared" si="6"/>
        <v>84.956183098591538</v>
      </c>
      <c r="D243" s="39">
        <f t="shared" si="7"/>
        <v>3.7480669014084498</v>
      </c>
      <c r="E243" s="28">
        <v>0</v>
      </c>
      <c r="F243" s="29">
        <v>3.7480669014084498</v>
      </c>
      <c r="G243" s="30">
        <v>0</v>
      </c>
      <c r="H243" s="30">
        <v>0</v>
      </c>
      <c r="I243" s="30">
        <v>0</v>
      </c>
      <c r="J243" s="30"/>
      <c r="K243" s="168">
        <f>Лист4!E241/1000</f>
        <v>88.704249999999988</v>
      </c>
      <c r="L243" s="31"/>
      <c r="M243" s="31"/>
    </row>
    <row r="244" spans="1:13" s="32" customFormat="1" ht="18.75" customHeight="1" x14ac:dyDescent="0.25">
      <c r="A244" s="22" t="str">
        <f>Лист4!A242</f>
        <v xml:space="preserve">Бехтерева ул. д.19 </v>
      </c>
      <c r="B244" s="64" t="str">
        <f>Лист4!C242</f>
        <v>г. Астрахань</v>
      </c>
      <c r="C244" s="39">
        <f t="shared" si="6"/>
        <v>877.34247436619717</v>
      </c>
      <c r="D244" s="39">
        <f t="shared" si="7"/>
        <v>38.706285633802814</v>
      </c>
      <c r="E244" s="28">
        <v>0</v>
      </c>
      <c r="F244" s="29">
        <v>38.706285633802814</v>
      </c>
      <c r="G244" s="30">
        <v>0</v>
      </c>
      <c r="H244" s="30">
        <v>0</v>
      </c>
      <c r="I244" s="30">
        <v>0</v>
      </c>
      <c r="J244" s="30"/>
      <c r="K244" s="168">
        <f>Лист4!E242/1000</f>
        <v>916.04876000000002</v>
      </c>
      <c r="L244" s="31"/>
      <c r="M244" s="31"/>
    </row>
    <row r="245" spans="1:13" s="32" customFormat="1" ht="18.75" customHeight="1" x14ac:dyDescent="0.25">
      <c r="A245" s="22" t="str">
        <f>Лист4!A243</f>
        <v xml:space="preserve">Богдана Хмельницкого ул. д.10 </v>
      </c>
      <c r="B245" s="64" t="str">
        <f>Лист4!C243</f>
        <v>г. Астрахань</v>
      </c>
      <c r="C245" s="39">
        <f t="shared" si="6"/>
        <v>495.33867323943667</v>
      </c>
      <c r="D245" s="39">
        <f t="shared" si="7"/>
        <v>21.853176760563382</v>
      </c>
      <c r="E245" s="28">
        <v>0</v>
      </c>
      <c r="F245" s="29">
        <v>21.853176760563382</v>
      </c>
      <c r="G245" s="30">
        <v>0</v>
      </c>
      <c r="H245" s="30">
        <v>0</v>
      </c>
      <c r="I245" s="30">
        <v>0</v>
      </c>
      <c r="J245" s="30"/>
      <c r="K245" s="168">
        <f>Лист4!E243/1000</f>
        <v>517.19185000000004</v>
      </c>
      <c r="L245" s="31"/>
      <c r="M245" s="31"/>
    </row>
    <row r="246" spans="1:13" s="32" customFormat="1" ht="18.75" customHeight="1" x14ac:dyDescent="0.25">
      <c r="A246" s="22" t="str">
        <f>Лист4!A244</f>
        <v xml:space="preserve">Богдана Хмельницкого ул. д.11 - корп. 1 </v>
      </c>
      <c r="B246" s="64" t="str">
        <f>Лист4!C244</f>
        <v>г. Астрахань</v>
      </c>
      <c r="C246" s="39">
        <f t="shared" si="6"/>
        <v>101.96017690140846</v>
      </c>
      <c r="D246" s="39">
        <f t="shared" si="7"/>
        <v>4.4982430985915496</v>
      </c>
      <c r="E246" s="28">
        <v>0</v>
      </c>
      <c r="F246" s="29">
        <v>4.4982430985915496</v>
      </c>
      <c r="G246" s="30">
        <v>0</v>
      </c>
      <c r="H246" s="30">
        <v>0</v>
      </c>
      <c r="I246" s="30">
        <v>0</v>
      </c>
      <c r="J246" s="30"/>
      <c r="K246" s="168">
        <f>Лист4!E244/1000</f>
        <v>106.45842</v>
      </c>
      <c r="L246" s="31"/>
      <c r="M246" s="31"/>
    </row>
    <row r="247" spans="1:13" s="32" customFormat="1" ht="18.75" customHeight="1" x14ac:dyDescent="0.25">
      <c r="A247" s="22" t="str">
        <f>Лист4!A245</f>
        <v xml:space="preserve">Богдана Хмельницкого ул. д.11 - корп. 2 </v>
      </c>
      <c r="B247" s="64" t="str">
        <f>Лист4!C245</f>
        <v>г. Астрахань</v>
      </c>
      <c r="C247" s="39">
        <f t="shared" si="6"/>
        <v>132.55900845070425</v>
      </c>
      <c r="D247" s="39">
        <f t="shared" si="7"/>
        <v>5.8481915492957759</v>
      </c>
      <c r="E247" s="28">
        <v>0</v>
      </c>
      <c r="F247" s="29">
        <v>5.8481915492957759</v>
      </c>
      <c r="G247" s="30">
        <v>0</v>
      </c>
      <c r="H247" s="30">
        <v>0</v>
      </c>
      <c r="I247" s="30">
        <v>0</v>
      </c>
      <c r="J247" s="30"/>
      <c r="K247" s="168">
        <f>Лист4!E245/1000</f>
        <v>138.40720000000002</v>
      </c>
      <c r="L247" s="31"/>
      <c r="M247" s="31"/>
    </row>
    <row r="248" spans="1:13" s="32" customFormat="1" ht="18.75" customHeight="1" x14ac:dyDescent="0.25">
      <c r="A248" s="22" t="str">
        <f>Лист4!A246</f>
        <v xml:space="preserve">Богдана Хмельницкого ул. д.11 - корп. 3 </v>
      </c>
      <c r="B248" s="64" t="str">
        <f>Лист4!C246</f>
        <v>г. Астрахань</v>
      </c>
      <c r="C248" s="39">
        <f t="shared" si="6"/>
        <v>122.67908732394366</v>
      </c>
      <c r="D248" s="39">
        <f t="shared" si="7"/>
        <v>5.412312676056338</v>
      </c>
      <c r="E248" s="28">
        <v>0</v>
      </c>
      <c r="F248" s="29">
        <v>5.412312676056338</v>
      </c>
      <c r="G248" s="30">
        <v>0</v>
      </c>
      <c r="H248" s="30">
        <v>0</v>
      </c>
      <c r="I248" s="30">
        <v>0</v>
      </c>
      <c r="J248" s="30"/>
      <c r="K248" s="168">
        <f>Лист4!E246/1000</f>
        <v>128.09139999999999</v>
      </c>
      <c r="L248" s="31"/>
      <c r="M248" s="31"/>
    </row>
    <row r="249" spans="1:13" s="32" customFormat="1" ht="18.75" customHeight="1" x14ac:dyDescent="0.25">
      <c r="A249" s="22" t="str">
        <f>Лист4!A247</f>
        <v xml:space="preserve">Богдана Хмельницкого ул. д.11 - корп. 4 </v>
      </c>
      <c r="B249" s="64" t="str">
        <f>Лист4!C247</f>
        <v>г. Астрахань</v>
      </c>
      <c r="C249" s="39">
        <f t="shared" si="6"/>
        <v>101.88493633802818</v>
      </c>
      <c r="D249" s="39">
        <f t="shared" si="7"/>
        <v>4.494923661971832</v>
      </c>
      <c r="E249" s="28">
        <v>0</v>
      </c>
      <c r="F249" s="29">
        <v>4.494923661971832</v>
      </c>
      <c r="G249" s="30">
        <v>0</v>
      </c>
      <c r="H249" s="30">
        <v>0</v>
      </c>
      <c r="I249" s="30">
        <v>0</v>
      </c>
      <c r="J249" s="30"/>
      <c r="K249" s="168">
        <f>Лист4!E247/1000</f>
        <v>106.37986000000002</v>
      </c>
      <c r="L249" s="31"/>
      <c r="M249" s="31"/>
    </row>
    <row r="250" spans="1:13" s="32" customFormat="1" ht="18.75" customHeight="1" x14ac:dyDescent="0.25">
      <c r="A250" s="22" t="str">
        <f>Лист4!A248</f>
        <v>Богдана Хмельницкого ул. д.11</v>
      </c>
      <c r="B250" s="64" t="str">
        <f>Лист4!C248</f>
        <v>г. Астрахань</v>
      </c>
      <c r="C250" s="39">
        <f t="shared" si="6"/>
        <v>338.40517014084514</v>
      </c>
      <c r="D250" s="39">
        <f t="shared" si="7"/>
        <v>14.929639859154932</v>
      </c>
      <c r="E250" s="28">
        <v>0</v>
      </c>
      <c r="F250" s="29">
        <v>14.929639859154932</v>
      </c>
      <c r="G250" s="30">
        <v>0</v>
      </c>
      <c r="H250" s="30">
        <v>0</v>
      </c>
      <c r="I250" s="30">
        <v>0</v>
      </c>
      <c r="J250" s="30"/>
      <c r="K250" s="168">
        <f>Лист4!E248/1000</f>
        <v>353.33481000000006</v>
      </c>
      <c r="L250" s="31"/>
      <c r="M250" s="31"/>
    </row>
    <row r="251" spans="1:13" s="32" customFormat="1" ht="18.75" customHeight="1" x14ac:dyDescent="0.25">
      <c r="A251" s="22" t="str">
        <f>Лист4!A249</f>
        <v xml:space="preserve">Богдана Хмельницкого ул. д.12 </v>
      </c>
      <c r="B251" s="64" t="str">
        <f>Лист4!C249</f>
        <v>г. Астрахань</v>
      </c>
      <c r="C251" s="39">
        <f t="shared" si="6"/>
        <v>687.66582197183106</v>
      </c>
      <c r="D251" s="39">
        <f t="shared" si="7"/>
        <v>30.338198028169018</v>
      </c>
      <c r="E251" s="28">
        <v>0</v>
      </c>
      <c r="F251" s="29">
        <v>30.338198028169018</v>
      </c>
      <c r="G251" s="30">
        <v>0</v>
      </c>
      <c r="H251" s="30">
        <v>0</v>
      </c>
      <c r="I251" s="30">
        <v>0</v>
      </c>
      <c r="J251" s="30"/>
      <c r="K251" s="168">
        <f>Лист4!E249/1000</f>
        <v>718.00402000000008</v>
      </c>
      <c r="L251" s="31"/>
      <c r="M251" s="31"/>
    </row>
    <row r="252" spans="1:13" s="32" customFormat="1" ht="18.75" customHeight="1" x14ac:dyDescent="0.25">
      <c r="A252" s="22" t="str">
        <f>Лист4!A250</f>
        <v xml:space="preserve">Богдана Хмельницкого ул. д.13 </v>
      </c>
      <c r="B252" s="64" t="str">
        <f>Лист4!C250</f>
        <v>г. Астрахань</v>
      </c>
      <c r="C252" s="39">
        <f t="shared" si="6"/>
        <v>406.43556901408459</v>
      </c>
      <c r="D252" s="39">
        <f t="shared" si="7"/>
        <v>17.930980985915497</v>
      </c>
      <c r="E252" s="28">
        <v>0</v>
      </c>
      <c r="F252" s="29">
        <v>17.930980985915497</v>
      </c>
      <c r="G252" s="30">
        <v>0</v>
      </c>
      <c r="H252" s="30">
        <v>0</v>
      </c>
      <c r="I252" s="30">
        <v>0</v>
      </c>
      <c r="J252" s="30"/>
      <c r="K252" s="168">
        <f>Лист4!E250/1000</f>
        <v>424.36655000000007</v>
      </c>
      <c r="L252" s="31"/>
      <c r="M252" s="31"/>
    </row>
    <row r="253" spans="1:13" s="32" customFormat="1" ht="18.75" customHeight="1" x14ac:dyDescent="0.25">
      <c r="A253" s="22" t="str">
        <f>Лист4!A251</f>
        <v xml:space="preserve">Богдана Хмельницкого ул. д.13 - корп. 1 </v>
      </c>
      <c r="B253" s="64" t="str">
        <f>Лист4!C251</f>
        <v>г. Астрахань</v>
      </c>
      <c r="C253" s="39">
        <f t="shared" si="6"/>
        <v>71.22980845070424</v>
      </c>
      <c r="D253" s="39">
        <f t="shared" si="7"/>
        <v>3.1424915492957752</v>
      </c>
      <c r="E253" s="28">
        <v>0</v>
      </c>
      <c r="F253" s="29">
        <v>3.1424915492957752</v>
      </c>
      <c r="G253" s="30">
        <v>0</v>
      </c>
      <c r="H253" s="30">
        <v>0</v>
      </c>
      <c r="I253" s="30">
        <v>0</v>
      </c>
      <c r="J253" s="30"/>
      <c r="K253" s="168">
        <f>Лист4!E251/1000</f>
        <v>74.37230000000001</v>
      </c>
      <c r="L253" s="31"/>
      <c r="M253" s="31"/>
    </row>
    <row r="254" spans="1:13" s="32" customFormat="1" ht="18.75" customHeight="1" x14ac:dyDescent="0.25">
      <c r="A254" s="22" t="str">
        <f>Лист4!A252</f>
        <v xml:space="preserve">Богдана Хмельницкого ул. д.13 - корп. 3 </v>
      </c>
      <c r="B254" s="64" t="str">
        <f>Лист4!C252</f>
        <v>г. Астрахань</v>
      </c>
      <c r="C254" s="39">
        <f t="shared" si="6"/>
        <v>92.623470422535178</v>
      </c>
      <c r="D254" s="39">
        <f t="shared" si="7"/>
        <v>4.0863295774647881</v>
      </c>
      <c r="E254" s="28">
        <v>0</v>
      </c>
      <c r="F254" s="29">
        <v>4.0863295774647881</v>
      </c>
      <c r="G254" s="30">
        <v>0</v>
      </c>
      <c r="H254" s="30">
        <v>0</v>
      </c>
      <c r="I254" s="30">
        <v>0</v>
      </c>
      <c r="J254" s="30"/>
      <c r="K254" s="168">
        <f>Лист4!E252/1000</f>
        <v>96.709799999999973</v>
      </c>
      <c r="L254" s="31"/>
      <c r="M254" s="31"/>
    </row>
    <row r="255" spans="1:13" s="32" customFormat="1" ht="18.75" customHeight="1" x14ac:dyDescent="0.25">
      <c r="A255" s="22" t="str">
        <f>Лист4!A253</f>
        <v xml:space="preserve">Богдана Хмельницкого ул. д.14 </v>
      </c>
      <c r="B255" s="64" t="str">
        <f>Лист4!C253</f>
        <v>г. Астрахань</v>
      </c>
      <c r="C255" s="39">
        <f t="shared" si="6"/>
        <v>371.60845915492956</v>
      </c>
      <c r="D255" s="39">
        <f t="shared" si="7"/>
        <v>16.394490845070422</v>
      </c>
      <c r="E255" s="28">
        <v>0</v>
      </c>
      <c r="F255" s="29">
        <v>16.394490845070422</v>
      </c>
      <c r="G255" s="30">
        <v>0</v>
      </c>
      <c r="H255" s="30">
        <v>0</v>
      </c>
      <c r="I255" s="30">
        <v>0</v>
      </c>
      <c r="J255" s="30"/>
      <c r="K255" s="168">
        <f>Лист4!E253/1000</f>
        <v>388.00295</v>
      </c>
      <c r="L255" s="31"/>
      <c r="M255" s="31"/>
    </row>
    <row r="256" spans="1:13" s="32" customFormat="1" ht="18.75" customHeight="1" x14ac:dyDescent="0.25">
      <c r="A256" s="22" t="str">
        <f>Лист4!A254</f>
        <v xml:space="preserve">Богдана Хмельницкого ул. д.15 </v>
      </c>
      <c r="B256" s="64" t="str">
        <f>Лист4!C254</f>
        <v>г. Астрахань</v>
      </c>
      <c r="C256" s="39">
        <f t="shared" si="6"/>
        <v>323.03730422535216</v>
      </c>
      <c r="D256" s="39">
        <f t="shared" si="7"/>
        <v>14.251645774647891</v>
      </c>
      <c r="E256" s="28">
        <v>0</v>
      </c>
      <c r="F256" s="29">
        <v>14.251645774647891</v>
      </c>
      <c r="G256" s="30">
        <v>0</v>
      </c>
      <c r="H256" s="30">
        <v>0</v>
      </c>
      <c r="I256" s="30">
        <v>0</v>
      </c>
      <c r="J256" s="30"/>
      <c r="K256" s="168">
        <f>Лист4!E254/1000</f>
        <v>337.28895000000006</v>
      </c>
      <c r="L256" s="31"/>
      <c r="M256" s="31"/>
    </row>
    <row r="257" spans="1:13" s="32" customFormat="1" ht="18.75" customHeight="1" x14ac:dyDescent="0.25">
      <c r="A257" s="22" t="str">
        <f>Лист4!A255</f>
        <v xml:space="preserve">Богдана Хмельницкого ул. д.17/47 </v>
      </c>
      <c r="B257" s="64" t="str">
        <f>Лист4!C255</f>
        <v>г. Астрахань</v>
      </c>
      <c r="C257" s="39">
        <f t="shared" si="6"/>
        <v>340.693647887324</v>
      </c>
      <c r="D257" s="39">
        <f t="shared" si="7"/>
        <v>15.030602112676059</v>
      </c>
      <c r="E257" s="28">
        <v>0</v>
      </c>
      <c r="F257" s="29">
        <v>15.030602112676059</v>
      </c>
      <c r="G257" s="30">
        <v>0</v>
      </c>
      <c r="H257" s="30">
        <v>0</v>
      </c>
      <c r="I257" s="30">
        <v>0</v>
      </c>
      <c r="J257" s="30"/>
      <c r="K257" s="168">
        <f>Лист4!E255/1000</f>
        <v>355.72425000000004</v>
      </c>
      <c r="L257" s="31"/>
      <c r="M257" s="31"/>
    </row>
    <row r="258" spans="1:13" s="32" customFormat="1" ht="18.75" customHeight="1" x14ac:dyDescent="0.25">
      <c r="A258" s="22" t="str">
        <f>Лист4!A256</f>
        <v xml:space="preserve">Богдана Хмельницкого ул. д.19 </v>
      </c>
      <c r="B258" s="64" t="str">
        <f>Лист4!C256</f>
        <v>г. Астрахань</v>
      </c>
      <c r="C258" s="39">
        <f t="shared" si="6"/>
        <v>185.35076056338028</v>
      </c>
      <c r="D258" s="39">
        <f t="shared" si="7"/>
        <v>8.1772394366197183</v>
      </c>
      <c r="E258" s="28">
        <v>0</v>
      </c>
      <c r="F258" s="29">
        <v>8.1772394366197183</v>
      </c>
      <c r="G258" s="30">
        <v>0</v>
      </c>
      <c r="H258" s="30">
        <v>0</v>
      </c>
      <c r="I258" s="30">
        <v>0</v>
      </c>
      <c r="J258" s="30"/>
      <c r="K258" s="168">
        <f>Лист4!E256/1000</f>
        <v>193.52799999999999</v>
      </c>
      <c r="L258" s="31"/>
      <c r="M258" s="31"/>
    </row>
    <row r="259" spans="1:13" s="32" customFormat="1" ht="18.75" customHeight="1" x14ac:dyDescent="0.25">
      <c r="A259" s="22" t="str">
        <f>Лист4!A257</f>
        <v xml:space="preserve">Богдана Хмельницкого ул. д.2 </v>
      </c>
      <c r="B259" s="64" t="str">
        <f>Лист4!C257</f>
        <v>г. Астрахань</v>
      </c>
      <c r="C259" s="39">
        <f t="shared" si="6"/>
        <v>530.84361859154933</v>
      </c>
      <c r="D259" s="39">
        <f t="shared" si="7"/>
        <v>23.419571408450704</v>
      </c>
      <c r="E259" s="28">
        <v>0</v>
      </c>
      <c r="F259" s="29">
        <v>23.419571408450704</v>
      </c>
      <c r="G259" s="30">
        <v>0</v>
      </c>
      <c r="H259" s="30">
        <v>0</v>
      </c>
      <c r="I259" s="30">
        <v>0</v>
      </c>
      <c r="J259" s="30"/>
      <c r="K259" s="168">
        <f>Лист4!E257/1000</f>
        <v>554.26319000000001</v>
      </c>
      <c r="L259" s="31"/>
      <c r="M259" s="31"/>
    </row>
    <row r="260" spans="1:13" s="32" customFormat="1" ht="18.75" customHeight="1" x14ac:dyDescent="0.25">
      <c r="A260" s="22" t="str">
        <f>Лист4!A258</f>
        <v xml:space="preserve">Богдана Хмельницкого ул. д.2 - корп. 1 </v>
      </c>
      <c r="B260" s="64" t="str">
        <f>Лист4!C258</f>
        <v>г. Астрахань</v>
      </c>
      <c r="C260" s="39">
        <f t="shared" si="6"/>
        <v>457.77829859154923</v>
      </c>
      <c r="D260" s="39">
        <f t="shared" si="7"/>
        <v>20.196101408450701</v>
      </c>
      <c r="E260" s="28">
        <v>0</v>
      </c>
      <c r="F260" s="29">
        <v>20.196101408450701</v>
      </c>
      <c r="G260" s="30">
        <v>0</v>
      </c>
      <c r="H260" s="30">
        <v>0</v>
      </c>
      <c r="I260" s="30">
        <v>0</v>
      </c>
      <c r="J260" s="30"/>
      <c r="K260" s="168">
        <f>Лист4!E258/1000</f>
        <v>477.97439999999995</v>
      </c>
      <c r="L260" s="31"/>
      <c r="M260" s="31"/>
    </row>
    <row r="261" spans="1:13" s="32" customFormat="1" ht="18.75" customHeight="1" x14ac:dyDescent="0.25">
      <c r="A261" s="22" t="str">
        <f>Лист4!A259</f>
        <v xml:space="preserve">Богдана Хмельницкого ул. д.2 - корп. 2 </v>
      </c>
      <c r="B261" s="64" t="str">
        <f>Лист4!C259</f>
        <v>г. Астрахань</v>
      </c>
      <c r="C261" s="39">
        <f t="shared" si="6"/>
        <v>438.3245329577465</v>
      </c>
      <c r="D261" s="39">
        <f t="shared" si="7"/>
        <v>19.337847042253522</v>
      </c>
      <c r="E261" s="28">
        <v>0</v>
      </c>
      <c r="F261" s="29">
        <v>19.337847042253522</v>
      </c>
      <c r="G261" s="30">
        <v>0</v>
      </c>
      <c r="H261" s="30">
        <v>0</v>
      </c>
      <c r="I261" s="30">
        <v>0</v>
      </c>
      <c r="J261" s="30"/>
      <c r="K261" s="168">
        <f>Лист4!E259/1000</f>
        <v>457.66238000000004</v>
      </c>
      <c r="L261" s="31"/>
      <c r="M261" s="31"/>
    </row>
    <row r="262" spans="1:13" s="32" customFormat="1" ht="18.75" customHeight="1" x14ac:dyDescent="0.25">
      <c r="A262" s="22" t="str">
        <f>Лист4!A260</f>
        <v xml:space="preserve">Богдана Хмельницкого ул. д.2 - корп. 5 </v>
      </c>
      <c r="B262" s="64" t="str">
        <f>Лист4!C260</f>
        <v>г. Астрахань</v>
      </c>
      <c r="C262" s="39">
        <f t="shared" si="6"/>
        <v>411.2746788732394</v>
      </c>
      <c r="D262" s="39">
        <f t="shared" si="7"/>
        <v>18.144471126760561</v>
      </c>
      <c r="E262" s="28">
        <v>0</v>
      </c>
      <c r="F262" s="29">
        <v>18.144471126760561</v>
      </c>
      <c r="G262" s="30">
        <v>0</v>
      </c>
      <c r="H262" s="30">
        <v>0</v>
      </c>
      <c r="I262" s="30">
        <v>0</v>
      </c>
      <c r="J262" s="30"/>
      <c r="K262" s="168">
        <f>Лист4!E260/1000</f>
        <v>429.41914999999995</v>
      </c>
      <c r="L262" s="31"/>
      <c r="M262" s="31"/>
    </row>
    <row r="263" spans="1:13" s="32" customFormat="1" ht="18.75" customHeight="1" x14ac:dyDescent="0.25">
      <c r="A263" s="22" t="str">
        <f>Лист4!A261</f>
        <v xml:space="preserve">Богдана Хмельницкого ул. д.21 </v>
      </c>
      <c r="B263" s="64" t="str">
        <f>Лист4!C261</f>
        <v>г. Астрахань</v>
      </c>
      <c r="C263" s="39">
        <f t="shared" ref="C263:C326" si="8">K263+J263-F263</f>
        <v>152.64390985915495</v>
      </c>
      <c r="D263" s="39">
        <f t="shared" ref="D263:D326" si="9">F263</f>
        <v>6.7342901408450713</v>
      </c>
      <c r="E263" s="28">
        <v>0</v>
      </c>
      <c r="F263" s="29">
        <v>6.7342901408450713</v>
      </c>
      <c r="G263" s="30">
        <v>0</v>
      </c>
      <c r="H263" s="30">
        <v>0</v>
      </c>
      <c r="I263" s="30">
        <v>0</v>
      </c>
      <c r="J263" s="30"/>
      <c r="K263" s="168">
        <f>Лист4!E261/1000</f>
        <v>159.37820000000002</v>
      </c>
      <c r="L263" s="31"/>
      <c r="M263" s="31"/>
    </row>
    <row r="264" spans="1:13" s="32" customFormat="1" ht="18.75" customHeight="1" x14ac:dyDescent="0.25">
      <c r="A264" s="22" t="str">
        <f>Лист4!A262</f>
        <v xml:space="preserve">Богдана Хмельницкого ул. д.21 - корп. 1 </v>
      </c>
      <c r="B264" s="64" t="str">
        <f>Лист4!C262</f>
        <v>г. Астрахань</v>
      </c>
      <c r="C264" s="39">
        <f t="shared" si="8"/>
        <v>190.69805070422535</v>
      </c>
      <c r="D264" s="39">
        <f t="shared" si="9"/>
        <v>8.4131492957746481</v>
      </c>
      <c r="E264" s="28">
        <v>0</v>
      </c>
      <c r="F264" s="29">
        <v>8.4131492957746481</v>
      </c>
      <c r="G264" s="30">
        <v>0</v>
      </c>
      <c r="H264" s="30">
        <v>0</v>
      </c>
      <c r="I264" s="30">
        <v>0</v>
      </c>
      <c r="J264" s="30"/>
      <c r="K264" s="168">
        <f>Лист4!E262/1000</f>
        <v>199.1112</v>
      </c>
      <c r="L264" s="31"/>
      <c r="M264" s="31"/>
    </row>
    <row r="265" spans="1:13" s="32" customFormat="1" ht="18.75" customHeight="1" x14ac:dyDescent="0.25">
      <c r="A265" s="22" t="str">
        <f>Лист4!A263</f>
        <v xml:space="preserve">Богдана Хмельницкого ул. д.22 </v>
      </c>
      <c r="B265" s="64" t="str">
        <f>Лист4!C263</f>
        <v>г. Астрахань</v>
      </c>
      <c r="C265" s="39">
        <f t="shared" si="8"/>
        <v>420.75033521126755</v>
      </c>
      <c r="D265" s="39">
        <f t="shared" si="9"/>
        <v>18.562514788732393</v>
      </c>
      <c r="E265" s="28">
        <v>0</v>
      </c>
      <c r="F265" s="29">
        <v>18.562514788732393</v>
      </c>
      <c r="G265" s="30">
        <v>0</v>
      </c>
      <c r="H265" s="30">
        <v>0</v>
      </c>
      <c r="I265" s="30">
        <v>0</v>
      </c>
      <c r="J265" s="30"/>
      <c r="K265" s="168">
        <f>Лист4!E263/1000</f>
        <v>439.31284999999997</v>
      </c>
      <c r="L265" s="31"/>
      <c r="M265" s="31"/>
    </row>
    <row r="266" spans="1:13" s="32" customFormat="1" ht="18.75" customHeight="1" x14ac:dyDescent="0.25">
      <c r="A266" s="22" t="str">
        <f>Лист4!A264</f>
        <v xml:space="preserve">Богдана Хмельницкого ул. д.23 </v>
      </c>
      <c r="B266" s="64" t="str">
        <f>Лист4!C264</f>
        <v>г. Астрахань</v>
      </c>
      <c r="C266" s="39">
        <f t="shared" si="8"/>
        <v>146.43158309859152</v>
      </c>
      <c r="D266" s="39">
        <f t="shared" si="9"/>
        <v>6.4602169014084492</v>
      </c>
      <c r="E266" s="28">
        <v>0</v>
      </c>
      <c r="F266" s="29">
        <v>6.4602169014084492</v>
      </c>
      <c r="G266" s="30">
        <v>0</v>
      </c>
      <c r="H266" s="30">
        <v>0</v>
      </c>
      <c r="I266" s="30">
        <v>0</v>
      </c>
      <c r="J266" s="30"/>
      <c r="K266" s="168">
        <f>Лист4!E264/1000</f>
        <v>152.89179999999996</v>
      </c>
      <c r="L266" s="31"/>
      <c r="M266" s="31"/>
    </row>
    <row r="267" spans="1:13" s="32" customFormat="1" ht="18.75" customHeight="1" x14ac:dyDescent="0.25">
      <c r="A267" s="22" t="str">
        <f>Лист4!A265</f>
        <v xml:space="preserve">Богдана Хмельницкого ул. д.23 - корп. 1 </v>
      </c>
      <c r="B267" s="64" t="str">
        <f>Лист4!C265</f>
        <v>г. Астрахань</v>
      </c>
      <c r="C267" s="39">
        <f t="shared" si="8"/>
        <v>113.15418366197184</v>
      </c>
      <c r="D267" s="39">
        <f t="shared" si="9"/>
        <v>4.9920963380281691</v>
      </c>
      <c r="E267" s="28">
        <v>0</v>
      </c>
      <c r="F267" s="29">
        <v>4.9920963380281691</v>
      </c>
      <c r="G267" s="30">
        <v>0</v>
      </c>
      <c r="H267" s="30">
        <v>0</v>
      </c>
      <c r="I267" s="30">
        <v>0</v>
      </c>
      <c r="J267" s="30"/>
      <c r="K267" s="168">
        <f>Лист4!E265/1000</f>
        <v>118.14628</v>
      </c>
      <c r="L267" s="31"/>
      <c r="M267" s="31"/>
    </row>
    <row r="268" spans="1:13" s="32" customFormat="1" ht="18.75" customHeight="1" x14ac:dyDescent="0.25">
      <c r="A268" s="22" t="str">
        <f>Лист4!A266</f>
        <v xml:space="preserve">Богдана Хмельницкого ул. д.24/45 </v>
      </c>
      <c r="B268" s="64" t="str">
        <f>Лист4!C266</f>
        <v>г. Астрахань</v>
      </c>
      <c r="C268" s="39">
        <f t="shared" si="8"/>
        <v>395.95351267605633</v>
      </c>
      <c r="D268" s="39">
        <f t="shared" si="9"/>
        <v>17.468537323943661</v>
      </c>
      <c r="E268" s="28">
        <v>0</v>
      </c>
      <c r="F268" s="29">
        <v>17.468537323943661</v>
      </c>
      <c r="G268" s="30">
        <v>0</v>
      </c>
      <c r="H268" s="30">
        <v>0</v>
      </c>
      <c r="I268" s="30">
        <v>0</v>
      </c>
      <c r="J268" s="30"/>
      <c r="K268" s="168">
        <f>Лист4!E266/1000</f>
        <v>413.42205000000001</v>
      </c>
      <c r="L268" s="31"/>
      <c r="M268" s="31"/>
    </row>
    <row r="269" spans="1:13" s="32" customFormat="1" ht="18.75" customHeight="1" x14ac:dyDescent="0.25">
      <c r="A269" s="22" t="str">
        <f>Лист4!A267</f>
        <v xml:space="preserve">Богдана Хмельницкого ул. д.25 </v>
      </c>
      <c r="B269" s="64" t="str">
        <f>Лист4!C267</f>
        <v>г. Астрахань</v>
      </c>
      <c r="C269" s="39">
        <f t="shared" si="8"/>
        <v>225.36411549295775</v>
      </c>
      <c r="D269" s="39">
        <f t="shared" si="9"/>
        <v>9.9425345070422537</v>
      </c>
      <c r="E269" s="28">
        <v>0</v>
      </c>
      <c r="F269" s="29">
        <v>9.9425345070422537</v>
      </c>
      <c r="G269" s="30">
        <v>0</v>
      </c>
      <c r="H269" s="30">
        <v>0</v>
      </c>
      <c r="I269" s="30">
        <v>0</v>
      </c>
      <c r="J269" s="30"/>
      <c r="K269" s="168">
        <f>Лист4!E267/1000</f>
        <v>235.30664999999999</v>
      </c>
      <c r="L269" s="31"/>
      <c r="M269" s="31"/>
    </row>
    <row r="270" spans="1:13" s="32" customFormat="1" ht="18.75" customHeight="1" x14ac:dyDescent="0.25">
      <c r="A270" s="22" t="str">
        <f>Лист4!A268</f>
        <v xml:space="preserve">Богдана Хмельницкого ул. д.26 </v>
      </c>
      <c r="B270" s="64" t="str">
        <f>Лист4!C268</f>
        <v>г. Астрахань</v>
      </c>
      <c r="C270" s="39">
        <f t="shared" si="8"/>
        <v>404.23718647887313</v>
      </c>
      <c r="D270" s="39">
        <f t="shared" si="9"/>
        <v>17.833993521126757</v>
      </c>
      <c r="E270" s="28">
        <v>0</v>
      </c>
      <c r="F270" s="29">
        <v>17.833993521126757</v>
      </c>
      <c r="G270" s="30">
        <v>0</v>
      </c>
      <c r="H270" s="30">
        <v>0</v>
      </c>
      <c r="I270" s="30">
        <v>0</v>
      </c>
      <c r="J270" s="30"/>
      <c r="K270" s="168">
        <f>Лист4!E268/1000</f>
        <v>422.07117999999991</v>
      </c>
      <c r="L270" s="31"/>
      <c r="M270" s="31"/>
    </row>
    <row r="271" spans="1:13" s="32" customFormat="1" ht="18.75" customHeight="1" x14ac:dyDescent="0.25">
      <c r="A271" s="22" t="str">
        <f>Лист4!A269</f>
        <v xml:space="preserve">Богдана Хмельницкого ул. д.27/48 </v>
      </c>
      <c r="B271" s="64" t="str">
        <f>Лист4!C269</f>
        <v>г. Астрахань</v>
      </c>
      <c r="C271" s="39">
        <f t="shared" si="8"/>
        <v>378.17864788732402</v>
      </c>
      <c r="D271" s="39">
        <f t="shared" si="9"/>
        <v>16.684352112676059</v>
      </c>
      <c r="E271" s="28">
        <v>0</v>
      </c>
      <c r="F271" s="29">
        <v>16.684352112676059</v>
      </c>
      <c r="G271" s="30">
        <v>0</v>
      </c>
      <c r="H271" s="30">
        <v>0</v>
      </c>
      <c r="I271" s="30">
        <v>0</v>
      </c>
      <c r="J271" s="30"/>
      <c r="K271" s="168">
        <f>Лист4!E269/1000</f>
        <v>394.86300000000006</v>
      </c>
      <c r="L271" s="31"/>
      <c r="M271" s="31"/>
    </row>
    <row r="272" spans="1:13" s="32" customFormat="1" ht="18.75" customHeight="1" x14ac:dyDescent="0.25">
      <c r="A272" s="22" t="str">
        <f>Лист4!A270</f>
        <v xml:space="preserve">Богдана Хмельницкого ул. д.28 </v>
      </c>
      <c r="B272" s="64" t="str">
        <f>Лист4!C270</f>
        <v>г. Астрахань</v>
      </c>
      <c r="C272" s="39">
        <f t="shared" si="8"/>
        <v>343.94117464788735</v>
      </c>
      <c r="D272" s="39">
        <f t="shared" si="9"/>
        <v>15.173875352112677</v>
      </c>
      <c r="E272" s="28">
        <v>0</v>
      </c>
      <c r="F272" s="29">
        <v>15.173875352112677</v>
      </c>
      <c r="G272" s="30">
        <v>0</v>
      </c>
      <c r="H272" s="30">
        <v>0</v>
      </c>
      <c r="I272" s="30">
        <v>0</v>
      </c>
      <c r="J272" s="30"/>
      <c r="K272" s="168">
        <f>Лист4!E270/1000</f>
        <v>359.11505000000005</v>
      </c>
      <c r="L272" s="31"/>
      <c r="M272" s="31"/>
    </row>
    <row r="273" spans="1:13" s="32" customFormat="1" ht="18.75" customHeight="1" x14ac:dyDescent="0.25">
      <c r="A273" s="22" t="str">
        <f>Лист4!A271</f>
        <v xml:space="preserve">Богдана Хмельницкого ул. д.30 </v>
      </c>
      <c r="B273" s="64" t="str">
        <f>Лист4!C271</f>
        <v>г. Астрахань</v>
      </c>
      <c r="C273" s="39">
        <f t="shared" si="8"/>
        <v>469.30228732394374</v>
      </c>
      <c r="D273" s="39">
        <f t="shared" si="9"/>
        <v>20.704512676056343</v>
      </c>
      <c r="E273" s="28">
        <v>0</v>
      </c>
      <c r="F273" s="29">
        <v>20.704512676056343</v>
      </c>
      <c r="G273" s="30">
        <v>0</v>
      </c>
      <c r="H273" s="30">
        <v>0</v>
      </c>
      <c r="I273" s="30">
        <v>0</v>
      </c>
      <c r="J273" s="30"/>
      <c r="K273" s="168">
        <f>Лист4!E271/1000</f>
        <v>490.00680000000011</v>
      </c>
      <c r="L273" s="31"/>
      <c r="M273" s="31"/>
    </row>
    <row r="274" spans="1:13" s="32" customFormat="1" ht="15" customHeight="1" x14ac:dyDescent="0.25">
      <c r="A274" s="22" t="str">
        <f>Лист4!A272</f>
        <v xml:space="preserve">Богдана Хмельницкого ул. д.31 </v>
      </c>
      <c r="B274" s="64" t="str">
        <f>Лист4!C272</f>
        <v>г. Астрахань</v>
      </c>
      <c r="C274" s="39">
        <f t="shared" si="8"/>
        <v>353.17107323943651</v>
      </c>
      <c r="D274" s="39">
        <f t="shared" si="9"/>
        <v>15.581076760563377</v>
      </c>
      <c r="E274" s="28">
        <v>0</v>
      </c>
      <c r="F274" s="29">
        <v>15.581076760563377</v>
      </c>
      <c r="G274" s="30">
        <v>0</v>
      </c>
      <c r="H274" s="30">
        <v>0</v>
      </c>
      <c r="I274" s="30">
        <v>0</v>
      </c>
      <c r="J274" s="30"/>
      <c r="K274" s="168">
        <f>Лист4!E272/1000</f>
        <v>368.75214999999992</v>
      </c>
      <c r="L274" s="31"/>
      <c r="M274" s="31"/>
    </row>
    <row r="275" spans="1:13" s="32" customFormat="1" ht="15" customHeight="1" x14ac:dyDescent="0.25">
      <c r="A275" s="22" t="str">
        <f>Лист4!A273</f>
        <v xml:space="preserve">Богдана Хмельницкого ул. д.32/46 </v>
      </c>
      <c r="B275" s="64" t="str">
        <f>Лист4!C273</f>
        <v>г. Астрахань</v>
      </c>
      <c r="C275" s="39">
        <f t="shared" si="8"/>
        <v>358.61307492957741</v>
      </c>
      <c r="D275" s="39">
        <f t="shared" si="9"/>
        <v>15.821165070422532</v>
      </c>
      <c r="E275" s="28">
        <v>0</v>
      </c>
      <c r="F275" s="29">
        <v>15.821165070422532</v>
      </c>
      <c r="G275" s="30">
        <v>0</v>
      </c>
      <c r="H275" s="30">
        <v>0</v>
      </c>
      <c r="I275" s="30">
        <v>0</v>
      </c>
      <c r="J275" s="30"/>
      <c r="K275" s="168">
        <f>Лист4!E273/1000</f>
        <v>374.43423999999993</v>
      </c>
      <c r="L275" s="31"/>
      <c r="M275" s="31"/>
    </row>
    <row r="276" spans="1:13" s="32" customFormat="1" ht="18.75" customHeight="1" x14ac:dyDescent="0.25">
      <c r="A276" s="22" t="str">
        <f>Лист4!A274</f>
        <v xml:space="preserve">Богдана Хмельницкого ул. д.33 </v>
      </c>
      <c r="B276" s="64" t="str">
        <f>Лист4!C274</f>
        <v>г. Астрахань</v>
      </c>
      <c r="C276" s="39">
        <f t="shared" si="8"/>
        <v>363.53731887323943</v>
      </c>
      <c r="D276" s="39">
        <f t="shared" si="9"/>
        <v>16.038411126760561</v>
      </c>
      <c r="E276" s="28">
        <v>0</v>
      </c>
      <c r="F276" s="29">
        <v>16.038411126760561</v>
      </c>
      <c r="G276" s="30">
        <v>0</v>
      </c>
      <c r="H276" s="30">
        <v>0</v>
      </c>
      <c r="I276" s="30">
        <v>0</v>
      </c>
      <c r="J276" s="30"/>
      <c r="K276" s="168">
        <f>Лист4!E274/1000</f>
        <v>379.57572999999996</v>
      </c>
      <c r="L276" s="31"/>
      <c r="M276" s="31"/>
    </row>
    <row r="277" spans="1:13" s="32" customFormat="1" ht="18.75" customHeight="1" x14ac:dyDescent="0.25">
      <c r="A277" s="22" t="str">
        <f>Лист4!A275</f>
        <v xml:space="preserve">Богдана Хмельницкого ул. д.35 </v>
      </c>
      <c r="B277" s="64" t="str">
        <f>Лист4!C275</f>
        <v>г. Астрахань</v>
      </c>
      <c r="C277" s="39">
        <f t="shared" si="8"/>
        <v>393.76329014084502</v>
      </c>
      <c r="D277" s="39">
        <f t="shared" si="9"/>
        <v>17.371909859154925</v>
      </c>
      <c r="E277" s="28">
        <v>0</v>
      </c>
      <c r="F277" s="29">
        <v>17.371909859154925</v>
      </c>
      <c r="G277" s="30">
        <v>0</v>
      </c>
      <c r="H277" s="30">
        <v>0</v>
      </c>
      <c r="I277" s="30">
        <v>0</v>
      </c>
      <c r="J277" s="30"/>
      <c r="K277" s="168">
        <f>Лист4!E275/1000</f>
        <v>411.13519999999994</v>
      </c>
      <c r="L277" s="31"/>
      <c r="M277" s="31"/>
    </row>
    <row r="278" spans="1:13" s="32" customFormat="1" ht="18.75" customHeight="1" x14ac:dyDescent="0.25">
      <c r="A278" s="22" t="str">
        <f>Лист4!A276</f>
        <v xml:space="preserve">Богдана Хмельницкого ул. д.36 </v>
      </c>
      <c r="B278" s="64" t="str">
        <f>Лист4!C276</f>
        <v>г. Астрахань</v>
      </c>
      <c r="C278" s="39">
        <f t="shared" si="8"/>
        <v>274.3664</v>
      </c>
      <c r="D278" s="39">
        <f t="shared" si="9"/>
        <v>12.104399999999998</v>
      </c>
      <c r="E278" s="28">
        <v>0</v>
      </c>
      <c r="F278" s="29">
        <v>12.104399999999998</v>
      </c>
      <c r="G278" s="30">
        <v>0</v>
      </c>
      <c r="H278" s="30">
        <v>0</v>
      </c>
      <c r="I278" s="30">
        <v>0</v>
      </c>
      <c r="J278" s="30"/>
      <c r="K278" s="168">
        <f>Лист4!E276/1000</f>
        <v>286.4708</v>
      </c>
      <c r="L278" s="31"/>
      <c r="M278" s="31"/>
    </row>
    <row r="279" spans="1:13" s="32" customFormat="1" ht="18.75" customHeight="1" x14ac:dyDescent="0.25">
      <c r="A279" s="22" t="str">
        <f>Лист4!A277</f>
        <v xml:space="preserve">Богдана Хмельницкого ул. д.37 </v>
      </c>
      <c r="B279" s="64" t="str">
        <f>Лист4!C277</f>
        <v>г. Астрахань</v>
      </c>
      <c r="C279" s="39">
        <f t="shared" si="8"/>
        <v>305.12169859154932</v>
      </c>
      <c r="D279" s="39">
        <f t="shared" si="9"/>
        <v>13.461251408450707</v>
      </c>
      <c r="E279" s="28">
        <v>0</v>
      </c>
      <c r="F279" s="29">
        <v>13.461251408450707</v>
      </c>
      <c r="G279" s="30">
        <v>0</v>
      </c>
      <c r="H279" s="30">
        <v>0</v>
      </c>
      <c r="I279" s="30">
        <v>0</v>
      </c>
      <c r="J279" s="30"/>
      <c r="K279" s="168">
        <f>Лист4!E277/1000</f>
        <v>318.58295000000004</v>
      </c>
      <c r="L279" s="31"/>
      <c r="M279" s="31"/>
    </row>
    <row r="280" spans="1:13" s="32" customFormat="1" ht="18.75" customHeight="1" x14ac:dyDescent="0.25">
      <c r="A280" s="22" t="str">
        <f>Лист4!A278</f>
        <v xml:space="preserve">Богдана Хмельницкого ул. д.38 </v>
      </c>
      <c r="B280" s="64" t="str">
        <f>Лист4!C278</f>
        <v>г. Астрахань</v>
      </c>
      <c r="C280" s="39">
        <f t="shared" si="8"/>
        <v>656.38040112676049</v>
      </c>
      <c r="D280" s="39">
        <f t="shared" si="9"/>
        <v>28.957958873239438</v>
      </c>
      <c r="E280" s="28">
        <v>0</v>
      </c>
      <c r="F280" s="29">
        <v>28.957958873239438</v>
      </c>
      <c r="G280" s="30">
        <v>0</v>
      </c>
      <c r="H280" s="30">
        <v>0</v>
      </c>
      <c r="I280" s="30">
        <v>0</v>
      </c>
      <c r="J280" s="30"/>
      <c r="K280" s="168">
        <f>Лист4!E278/1000</f>
        <v>685.33835999999997</v>
      </c>
      <c r="L280" s="31"/>
      <c r="M280" s="31"/>
    </row>
    <row r="281" spans="1:13" s="32" customFormat="1" ht="18.75" customHeight="1" x14ac:dyDescent="0.25">
      <c r="A281" s="22" t="str">
        <f>Лист4!A279</f>
        <v xml:space="preserve">Богдана Хмельницкого ул. д.38 - корп. 1 </v>
      </c>
      <c r="B281" s="64" t="str">
        <f>Лист4!C279</f>
        <v>г. Астрахань</v>
      </c>
      <c r="C281" s="39">
        <f t="shared" si="8"/>
        <v>1004.9437943661972</v>
      </c>
      <c r="D281" s="39">
        <f t="shared" si="9"/>
        <v>44.335755633802819</v>
      </c>
      <c r="E281" s="28">
        <v>0</v>
      </c>
      <c r="F281" s="29">
        <v>44.335755633802819</v>
      </c>
      <c r="G281" s="30">
        <v>0</v>
      </c>
      <c r="H281" s="30">
        <v>0</v>
      </c>
      <c r="I281" s="30">
        <v>0</v>
      </c>
      <c r="J281" s="30"/>
      <c r="K281" s="168">
        <f>Лист4!E279/1000</f>
        <v>1049.27955</v>
      </c>
      <c r="L281" s="31"/>
      <c r="M281" s="31"/>
    </row>
    <row r="282" spans="1:13" s="32" customFormat="1" ht="18.75" customHeight="1" x14ac:dyDescent="0.25">
      <c r="A282" s="22" t="str">
        <f>Лист4!A280</f>
        <v xml:space="preserve">Богдана Хмельницкого ул. д.39 </v>
      </c>
      <c r="B282" s="64" t="str">
        <f>Лист4!C280</f>
        <v>г. Астрахань</v>
      </c>
      <c r="C282" s="39">
        <f t="shared" si="8"/>
        <v>418.03689577464792</v>
      </c>
      <c r="D282" s="39">
        <f t="shared" si="9"/>
        <v>18.442804225352116</v>
      </c>
      <c r="E282" s="28">
        <v>0</v>
      </c>
      <c r="F282" s="29">
        <v>18.442804225352116</v>
      </c>
      <c r="G282" s="30">
        <v>0</v>
      </c>
      <c r="H282" s="30">
        <v>0</v>
      </c>
      <c r="I282" s="30">
        <v>0</v>
      </c>
      <c r="J282" s="30"/>
      <c r="K282" s="168">
        <f>Лист4!E280/1000</f>
        <v>436.47970000000004</v>
      </c>
      <c r="L282" s="31"/>
      <c r="M282" s="31"/>
    </row>
    <row r="283" spans="1:13" s="32" customFormat="1" ht="18.75" customHeight="1" x14ac:dyDescent="0.25">
      <c r="A283" s="22" t="str">
        <f>Лист4!A281</f>
        <v>Богдана Хмельницкого ул. д.4</v>
      </c>
      <c r="B283" s="64" t="str">
        <f>Лист4!C281</f>
        <v>г. Астрахань</v>
      </c>
      <c r="C283" s="39">
        <f t="shared" si="8"/>
        <v>634.45699042253523</v>
      </c>
      <c r="D283" s="39">
        <f t="shared" si="9"/>
        <v>27.99074957746479</v>
      </c>
      <c r="E283" s="28">
        <v>0</v>
      </c>
      <c r="F283" s="29">
        <v>27.99074957746479</v>
      </c>
      <c r="G283" s="30">
        <v>0</v>
      </c>
      <c r="H283" s="30">
        <v>0</v>
      </c>
      <c r="I283" s="30">
        <v>0</v>
      </c>
      <c r="J283" s="30"/>
      <c r="K283" s="168">
        <f>Лист4!E281/1000</f>
        <v>662.44774000000007</v>
      </c>
      <c r="L283" s="31"/>
      <c r="M283" s="31"/>
    </row>
    <row r="284" spans="1:13" s="32" customFormat="1" ht="18.75" customHeight="1" x14ac:dyDescent="0.25">
      <c r="A284" s="22" t="str">
        <f>Лист4!A282</f>
        <v xml:space="preserve">Богдана Хмельницкого ул. д.4 - корп. 1 </v>
      </c>
      <c r="B284" s="64" t="str">
        <f>Лист4!C282</f>
        <v>г. Астрахань</v>
      </c>
      <c r="C284" s="39">
        <f t="shared" si="8"/>
        <v>262.94738985915495</v>
      </c>
      <c r="D284" s="39">
        <f t="shared" si="9"/>
        <v>11.600620140845072</v>
      </c>
      <c r="E284" s="28">
        <v>0</v>
      </c>
      <c r="F284" s="29">
        <v>11.600620140845072</v>
      </c>
      <c r="G284" s="30">
        <v>0</v>
      </c>
      <c r="H284" s="30">
        <v>0</v>
      </c>
      <c r="I284" s="30">
        <v>0</v>
      </c>
      <c r="J284" s="30"/>
      <c r="K284" s="168">
        <f>Лист4!E282/1000</f>
        <v>274.54801000000003</v>
      </c>
      <c r="L284" s="31"/>
      <c r="M284" s="31"/>
    </row>
    <row r="285" spans="1:13" s="32" customFormat="1" ht="18.75" customHeight="1" x14ac:dyDescent="0.25">
      <c r="A285" s="22" t="str">
        <f>Лист4!A283</f>
        <v xml:space="preserve">Богдана Хмельницкого ул. д.41 </v>
      </c>
      <c r="B285" s="64" t="str">
        <f>Лист4!C283</f>
        <v>г. Астрахань</v>
      </c>
      <c r="C285" s="39">
        <f t="shared" si="8"/>
        <v>608.97881746478879</v>
      </c>
      <c r="D285" s="39">
        <f t="shared" si="9"/>
        <v>26.866712535211271</v>
      </c>
      <c r="E285" s="28">
        <v>0</v>
      </c>
      <c r="F285" s="29">
        <v>26.866712535211271</v>
      </c>
      <c r="G285" s="30">
        <v>0</v>
      </c>
      <c r="H285" s="30">
        <v>0</v>
      </c>
      <c r="I285" s="30">
        <v>0</v>
      </c>
      <c r="J285" s="30"/>
      <c r="K285" s="168">
        <f>Лист4!E283/1000</f>
        <v>635.84553000000005</v>
      </c>
      <c r="L285" s="31"/>
      <c r="M285" s="31"/>
    </row>
    <row r="286" spans="1:13" s="32" customFormat="1" ht="17.25" customHeight="1" x14ac:dyDescent="0.25">
      <c r="A286" s="22" t="str">
        <f>Лист4!A284</f>
        <v xml:space="preserve">Богдана Хмельницкого ул. д.41 - корп. 1 </v>
      </c>
      <c r="B286" s="64" t="str">
        <f>Лист4!C284</f>
        <v>г. Астрахань</v>
      </c>
      <c r="C286" s="39">
        <f t="shared" si="8"/>
        <v>778.63912394366196</v>
      </c>
      <c r="D286" s="39">
        <f t="shared" si="9"/>
        <v>34.351726056338023</v>
      </c>
      <c r="E286" s="28">
        <v>0</v>
      </c>
      <c r="F286" s="29">
        <v>34.351726056338023</v>
      </c>
      <c r="G286" s="30">
        <v>0</v>
      </c>
      <c r="H286" s="30">
        <v>0</v>
      </c>
      <c r="I286" s="30">
        <v>0</v>
      </c>
      <c r="J286" s="30"/>
      <c r="K286" s="168">
        <f>Лист4!E284/1000</f>
        <v>812.99085000000002</v>
      </c>
      <c r="L286" s="31"/>
      <c r="M286" s="31"/>
    </row>
    <row r="287" spans="1:13" s="32" customFormat="1" ht="18.75" customHeight="1" x14ac:dyDescent="0.25">
      <c r="A287" s="22" t="str">
        <f>Лист4!A285</f>
        <v xml:space="preserve">Богдана Хмельницкого ул. д.42 </v>
      </c>
      <c r="B287" s="64" t="str">
        <f>Лист4!C285</f>
        <v>г. Астрахань</v>
      </c>
      <c r="C287" s="39">
        <f t="shared" si="8"/>
        <v>360.08013183098592</v>
      </c>
      <c r="D287" s="39">
        <f t="shared" si="9"/>
        <v>15.885888169014084</v>
      </c>
      <c r="E287" s="28">
        <v>0</v>
      </c>
      <c r="F287" s="29">
        <v>15.885888169014084</v>
      </c>
      <c r="G287" s="30">
        <v>0</v>
      </c>
      <c r="H287" s="30">
        <v>0</v>
      </c>
      <c r="I287" s="30">
        <v>0</v>
      </c>
      <c r="J287" s="30"/>
      <c r="K287" s="168">
        <f>Лист4!E285/1000</f>
        <v>375.96602000000001</v>
      </c>
      <c r="L287" s="31"/>
      <c r="M287" s="31"/>
    </row>
    <row r="288" spans="1:13" s="32" customFormat="1" ht="18.75" customHeight="1" x14ac:dyDescent="0.25">
      <c r="A288" s="22" t="str">
        <f>Лист4!A286</f>
        <v xml:space="preserve">Богдана Хмельницкого ул. д.42/56 </v>
      </c>
      <c r="B288" s="64" t="str">
        <f>Лист4!C286</f>
        <v>г. Астрахань</v>
      </c>
      <c r="C288" s="39">
        <f t="shared" si="8"/>
        <v>18.397926760563376</v>
      </c>
      <c r="D288" s="39">
        <f t="shared" si="9"/>
        <v>0.81167323943661951</v>
      </c>
      <c r="E288" s="28">
        <v>0</v>
      </c>
      <c r="F288" s="29">
        <v>0.81167323943661951</v>
      </c>
      <c r="G288" s="30">
        <v>0</v>
      </c>
      <c r="H288" s="30">
        <v>0</v>
      </c>
      <c r="I288" s="30">
        <v>0</v>
      </c>
      <c r="J288" s="30"/>
      <c r="K288" s="168">
        <f>Лист4!E286/1000</f>
        <v>19.209599999999995</v>
      </c>
      <c r="L288" s="31"/>
      <c r="M288" s="31"/>
    </row>
    <row r="289" spans="1:13" s="32" customFormat="1" ht="18.75" customHeight="1" x14ac:dyDescent="0.25">
      <c r="A289" s="22" t="str">
        <f>Лист4!A287</f>
        <v xml:space="preserve">Богдана Хмельницкого ул. д.43 </v>
      </c>
      <c r="B289" s="64" t="str">
        <f>Лист4!C287</f>
        <v>г. Астрахань</v>
      </c>
      <c r="C289" s="39">
        <f t="shared" si="8"/>
        <v>702.14258140845106</v>
      </c>
      <c r="D289" s="39">
        <f t="shared" si="9"/>
        <v>30.976878591549308</v>
      </c>
      <c r="E289" s="28">
        <v>0</v>
      </c>
      <c r="F289" s="29">
        <v>30.976878591549308</v>
      </c>
      <c r="G289" s="30">
        <v>0</v>
      </c>
      <c r="H289" s="30">
        <v>0</v>
      </c>
      <c r="I289" s="30">
        <v>0</v>
      </c>
      <c r="J289" s="30"/>
      <c r="K289" s="168">
        <f>Лист4!E287/1000</f>
        <v>733.11946000000034</v>
      </c>
      <c r="L289" s="31"/>
      <c r="M289" s="31"/>
    </row>
    <row r="290" spans="1:13" s="32" customFormat="1" ht="18.75" customHeight="1" x14ac:dyDescent="0.25">
      <c r="A290" s="22" t="str">
        <f>Лист4!A288</f>
        <v xml:space="preserve">Богдана Хмельницкого ул. д.44 - корп. 1 </v>
      </c>
      <c r="B290" s="64" t="str">
        <f>Лист4!C288</f>
        <v>г. Астрахань</v>
      </c>
      <c r="C290" s="39">
        <f t="shared" si="8"/>
        <v>106.16073802816904</v>
      </c>
      <c r="D290" s="39">
        <f t="shared" si="9"/>
        <v>4.6835619718309864</v>
      </c>
      <c r="E290" s="28">
        <v>0</v>
      </c>
      <c r="F290" s="29">
        <v>4.6835619718309864</v>
      </c>
      <c r="G290" s="30">
        <v>0</v>
      </c>
      <c r="H290" s="30">
        <v>0</v>
      </c>
      <c r="I290" s="30">
        <v>0</v>
      </c>
      <c r="J290" s="30"/>
      <c r="K290" s="168">
        <f>Лист4!E288/1000</f>
        <v>110.84430000000002</v>
      </c>
      <c r="L290" s="31"/>
      <c r="M290" s="31"/>
    </row>
    <row r="291" spans="1:13" s="32" customFormat="1" ht="18.75" customHeight="1" x14ac:dyDescent="0.25">
      <c r="A291" s="22" t="str">
        <f>Лист4!A289</f>
        <v xml:space="preserve">Богдана Хмельницкого ул. д.44/45 </v>
      </c>
      <c r="B291" s="64" t="str">
        <f>Лист4!C289</f>
        <v>г. Астрахань</v>
      </c>
      <c r="C291" s="39">
        <f t="shared" si="8"/>
        <v>349.73637408450702</v>
      </c>
      <c r="D291" s="39">
        <f t="shared" si="9"/>
        <v>15.429545915492957</v>
      </c>
      <c r="E291" s="28">
        <v>0</v>
      </c>
      <c r="F291" s="29">
        <v>15.429545915492957</v>
      </c>
      <c r="G291" s="30">
        <v>0</v>
      </c>
      <c r="H291" s="30">
        <v>0</v>
      </c>
      <c r="I291" s="30">
        <v>0</v>
      </c>
      <c r="J291" s="30"/>
      <c r="K291" s="168">
        <f>Лист4!E289/1000</f>
        <v>365.16591999999997</v>
      </c>
      <c r="L291" s="31"/>
      <c r="M291" s="31"/>
    </row>
    <row r="292" spans="1:13" s="32" customFormat="1" ht="18.75" customHeight="1" x14ac:dyDescent="0.25">
      <c r="A292" s="22" t="str">
        <f>Лист4!A290</f>
        <v xml:space="preserve">Богдана Хмельницкого ул. д.45 - корп. 2 </v>
      </c>
      <c r="B292" s="64" t="str">
        <f>Лист4!C290</f>
        <v>г. Астрахань</v>
      </c>
      <c r="C292" s="39">
        <f t="shared" si="8"/>
        <v>655.2588416901408</v>
      </c>
      <c r="D292" s="39">
        <f t="shared" si="9"/>
        <v>28.908478309859152</v>
      </c>
      <c r="E292" s="28">
        <v>0</v>
      </c>
      <c r="F292" s="29">
        <v>28.908478309859152</v>
      </c>
      <c r="G292" s="30">
        <v>0</v>
      </c>
      <c r="H292" s="30">
        <v>0</v>
      </c>
      <c r="I292" s="30">
        <v>0</v>
      </c>
      <c r="J292" s="30"/>
      <c r="K292" s="168">
        <f>Лист4!E290/1000</f>
        <v>684.1673199999999</v>
      </c>
      <c r="L292" s="31"/>
      <c r="M292" s="31"/>
    </row>
    <row r="293" spans="1:13" s="32" customFormat="1" ht="18.75" customHeight="1" x14ac:dyDescent="0.25">
      <c r="A293" s="22" t="str">
        <f>Лист4!A291</f>
        <v xml:space="preserve">Богдана Хмельницкого ул. д.46 </v>
      </c>
      <c r="B293" s="64" t="str">
        <f>Лист4!C291</f>
        <v>г. Астрахань</v>
      </c>
      <c r="C293" s="39">
        <f t="shared" si="8"/>
        <v>227.47390647887326</v>
      </c>
      <c r="D293" s="39">
        <f t="shared" si="9"/>
        <v>10.035613521126761</v>
      </c>
      <c r="E293" s="28">
        <v>0</v>
      </c>
      <c r="F293" s="29">
        <v>10.035613521126761</v>
      </c>
      <c r="G293" s="30">
        <v>0</v>
      </c>
      <c r="H293" s="30">
        <v>0</v>
      </c>
      <c r="I293" s="30">
        <v>0</v>
      </c>
      <c r="J293" s="30"/>
      <c r="K293" s="168">
        <f>Лист4!E291/1000</f>
        <v>237.50952000000001</v>
      </c>
      <c r="L293" s="31"/>
      <c r="M293" s="31"/>
    </row>
    <row r="294" spans="1:13" s="32" customFormat="1" ht="18.75" customHeight="1" x14ac:dyDescent="0.25">
      <c r="A294" s="22" t="str">
        <f>Лист4!A292</f>
        <v xml:space="preserve">Богдана Хмельницкого ул. д.47 </v>
      </c>
      <c r="B294" s="64" t="str">
        <f>Лист4!C292</f>
        <v>г. Астрахань</v>
      </c>
      <c r="C294" s="39">
        <f t="shared" si="8"/>
        <v>921.65921408450708</v>
      </c>
      <c r="D294" s="39">
        <f t="shared" si="9"/>
        <v>40.661435915492959</v>
      </c>
      <c r="E294" s="28">
        <v>0</v>
      </c>
      <c r="F294" s="29">
        <v>40.661435915492959</v>
      </c>
      <c r="G294" s="30">
        <v>0</v>
      </c>
      <c r="H294" s="30">
        <v>0</v>
      </c>
      <c r="I294" s="30">
        <v>0</v>
      </c>
      <c r="J294" s="30"/>
      <c r="K294" s="168">
        <f>Лист4!E292/1000</f>
        <v>962.32065</v>
      </c>
      <c r="L294" s="31"/>
      <c r="M294" s="31"/>
    </row>
    <row r="295" spans="1:13" s="32" customFormat="1" ht="18.75" customHeight="1" x14ac:dyDescent="0.25">
      <c r="A295" s="22" t="str">
        <f>Лист4!A293</f>
        <v xml:space="preserve">Богдана Хмельницкого ул. д.48 </v>
      </c>
      <c r="B295" s="64" t="str">
        <f>Лист4!C293</f>
        <v>г. Астрахань</v>
      </c>
      <c r="C295" s="39">
        <f t="shared" si="8"/>
        <v>431.98752676056336</v>
      </c>
      <c r="D295" s="39">
        <f t="shared" si="9"/>
        <v>19.05827323943662</v>
      </c>
      <c r="E295" s="28">
        <v>0</v>
      </c>
      <c r="F295" s="29">
        <v>19.05827323943662</v>
      </c>
      <c r="G295" s="30">
        <v>0</v>
      </c>
      <c r="H295" s="30">
        <v>0</v>
      </c>
      <c r="I295" s="30">
        <v>0</v>
      </c>
      <c r="J295" s="30"/>
      <c r="K295" s="168">
        <f>Лист4!E293/1000</f>
        <v>451.04579999999999</v>
      </c>
      <c r="L295" s="31"/>
      <c r="M295" s="31"/>
    </row>
    <row r="296" spans="1:13" s="32" customFormat="1" ht="25.5" customHeight="1" x14ac:dyDescent="0.25">
      <c r="A296" s="22" t="str">
        <f>Лист4!A294</f>
        <v xml:space="preserve">Богдана Хмельницкого ул. д.5 </v>
      </c>
      <c r="B296" s="64" t="str">
        <f>Лист4!C294</f>
        <v>г. Астрахань</v>
      </c>
      <c r="C296" s="39">
        <f t="shared" si="8"/>
        <v>449.72914816901408</v>
      </c>
      <c r="D296" s="39">
        <f t="shared" si="9"/>
        <v>19.840991830985914</v>
      </c>
      <c r="E296" s="28">
        <v>0</v>
      </c>
      <c r="F296" s="29">
        <v>19.840991830985914</v>
      </c>
      <c r="G296" s="30">
        <v>0</v>
      </c>
      <c r="H296" s="30">
        <v>0</v>
      </c>
      <c r="I296" s="30">
        <v>0</v>
      </c>
      <c r="J296" s="30"/>
      <c r="K296" s="168">
        <f>Лист4!E294/1000</f>
        <v>469.57013999999998</v>
      </c>
      <c r="L296" s="31"/>
      <c r="M296" s="31"/>
    </row>
    <row r="297" spans="1:13" s="32" customFormat="1" ht="18.75" customHeight="1" x14ac:dyDescent="0.25">
      <c r="A297" s="22" t="str">
        <f>Лист4!A295</f>
        <v xml:space="preserve">Богдана Хмельницкого ул. д.5 - корп. 2 </v>
      </c>
      <c r="B297" s="64" t="str">
        <f>Лист4!C295</f>
        <v>г. Астрахань</v>
      </c>
      <c r="C297" s="39">
        <f t="shared" si="8"/>
        <v>91.081412394366183</v>
      </c>
      <c r="D297" s="39">
        <f t="shared" si="9"/>
        <v>4.0182976056338022</v>
      </c>
      <c r="E297" s="28">
        <v>0</v>
      </c>
      <c r="F297" s="29">
        <v>4.0182976056338022</v>
      </c>
      <c r="G297" s="30">
        <v>0</v>
      </c>
      <c r="H297" s="30">
        <v>0</v>
      </c>
      <c r="I297" s="30">
        <v>0</v>
      </c>
      <c r="J297" s="30"/>
      <c r="K297" s="168">
        <f>Лист4!E295/1000</f>
        <v>95.099709999999988</v>
      </c>
      <c r="L297" s="31"/>
      <c r="M297" s="31"/>
    </row>
    <row r="298" spans="1:13" s="32" customFormat="1" ht="18.75" customHeight="1" x14ac:dyDescent="0.25">
      <c r="A298" s="22" t="str">
        <f>Лист4!A296</f>
        <v xml:space="preserve">Богдана Хмельницкого ул. д.50 </v>
      </c>
      <c r="B298" s="64" t="str">
        <f>Лист4!C296</f>
        <v>г. Астрахань</v>
      </c>
      <c r="C298" s="39">
        <f t="shared" si="8"/>
        <v>362.14828957746482</v>
      </c>
      <c r="D298" s="39">
        <f t="shared" si="9"/>
        <v>15.977130422535211</v>
      </c>
      <c r="E298" s="28">
        <v>0</v>
      </c>
      <c r="F298" s="29">
        <v>15.977130422535211</v>
      </c>
      <c r="G298" s="30">
        <v>0</v>
      </c>
      <c r="H298" s="30">
        <v>0</v>
      </c>
      <c r="I298" s="30">
        <v>0</v>
      </c>
      <c r="J298" s="30"/>
      <c r="K298" s="168">
        <f>Лист4!E296/1000</f>
        <v>378.12542000000002</v>
      </c>
      <c r="L298" s="31"/>
      <c r="M298" s="31"/>
    </row>
    <row r="299" spans="1:13" s="32" customFormat="1" ht="25.5" customHeight="1" x14ac:dyDescent="0.25">
      <c r="A299" s="22" t="str">
        <f>Лист4!A297</f>
        <v xml:space="preserve">Богдана Хмельницкого ул. д.52 </v>
      </c>
      <c r="B299" s="64" t="str">
        <f>Лист4!C297</f>
        <v>г. Астрахань</v>
      </c>
      <c r="C299" s="39">
        <f t="shared" si="8"/>
        <v>410.91633802816909</v>
      </c>
      <c r="D299" s="39">
        <f t="shared" si="9"/>
        <v>18.12866197183099</v>
      </c>
      <c r="E299" s="28">
        <v>0</v>
      </c>
      <c r="F299" s="29">
        <v>18.12866197183099</v>
      </c>
      <c r="G299" s="30">
        <v>0</v>
      </c>
      <c r="H299" s="30">
        <v>0</v>
      </c>
      <c r="I299" s="30">
        <v>0</v>
      </c>
      <c r="J299" s="30"/>
      <c r="K299" s="168">
        <f>Лист4!E297/1000</f>
        <v>429.04500000000007</v>
      </c>
      <c r="L299" s="31"/>
      <c r="M299" s="31"/>
    </row>
    <row r="300" spans="1:13" s="32" customFormat="1" ht="18.75" customHeight="1" x14ac:dyDescent="0.25">
      <c r="A300" s="22" t="str">
        <f>Лист4!A298</f>
        <v>Богдана Хмельницкого ул.  д.52, к.1</v>
      </c>
      <c r="B300" s="64" t="str">
        <f>Лист4!C298</f>
        <v>г. Астрахань</v>
      </c>
      <c r="C300" s="39">
        <f t="shared" si="8"/>
        <v>143.59718985915495</v>
      </c>
      <c r="D300" s="39">
        <f t="shared" si="9"/>
        <v>6.3351701408450722</v>
      </c>
      <c r="E300" s="28">
        <v>0</v>
      </c>
      <c r="F300" s="29">
        <v>6.3351701408450722</v>
      </c>
      <c r="G300" s="30">
        <v>0</v>
      </c>
      <c r="H300" s="30">
        <v>0</v>
      </c>
      <c r="I300" s="30">
        <v>0</v>
      </c>
      <c r="J300" s="30"/>
      <c r="K300" s="168">
        <f>Лист4!E298/1000</f>
        <v>149.93236000000002</v>
      </c>
      <c r="L300" s="31"/>
      <c r="M300" s="31"/>
    </row>
    <row r="301" spans="1:13" s="32" customFormat="1" ht="18.75" customHeight="1" x14ac:dyDescent="0.25">
      <c r="A301" s="22" t="str">
        <f>Лист4!A299</f>
        <v xml:space="preserve">Богдана Хмельницкого ул. д.56 </v>
      </c>
      <c r="B301" s="64" t="str">
        <f>Лист4!C299</f>
        <v>г. Астрахань</v>
      </c>
      <c r="C301" s="39">
        <f t="shared" si="8"/>
        <v>729.71711774647906</v>
      </c>
      <c r="D301" s="39">
        <f t="shared" si="9"/>
        <v>32.193402253521128</v>
      </c>
      <c r="E301" s="28">
        <v>0</v>
      </c>
      <c r="F301" s="29">
        <v>32.193402253521128</v>
      </c>
      <c r="G301" s="30">
        <v>0</v>
      </c>
      <c r="H301" s="30">
        <v>0</v>
      </c>
      <c r="I301" s="30">
        <v>0</v>
      </c>
      <c r="J301" s="30">
        <f>655.3+1123.3</f>
        <v>1778.6</v>
      </c>
      <c r="K301" s="168">
        <f>Лист4!E299/1000-J301</f>
        <v>-1016.6894799999998</v>
      </c>
      <c r="L301" s="31"/>
      <c r="M301" s="31"/>
    </row>
    <row r="302" spans="1:13" s="32" customFormat="1" ht="25.5" customHeight="1" x14ac:dyDescent="0.25">
      <c r="A302" s="22" t="str">
        <f>Лист4!A300</f>
        <v xml:space="preserve">Богдана Хмельницкого ул. д.57 </v>
      </c>
      <c r="B302" s="64" t="str">
        <f>Лист4!C300</f>
        <v>г. Астрахань</v>
      </c>
      <c r="C302" s="39">
        <f t="shared" si="8"/>
        <v>2493.698231549296</v>
      </c>
      <c r="D302" s="39">
        <f t="shared" si="9"/>
        <v>110.01609845070425</v>
      </c>
      <c r="E302" s="28">
        <v>0</v>
      </c>
      <c r="F302" s="29">
        <v>110.01609845070425</v>
      </c>
      <c r="G302" s="30">
        <v>0</v>
      </c>
      <c r="H302" s="30">
        <v>0</v>
      </c>
      <c r="I302" s="30">
        <v>0</v>
      </c>
      <c r="J302" s="30">
        <v>2316.8000000000002</v>
      </c>
      <c r="K302" s="168">
        <f>Лист4!E300/1000-J302</f>
        <v>286.91433000000006</v>
      </c>
      <c r="L302" s="31"/>
      <c r="M302" s="31"/>
    </row>
    <row r="303" spans="1:13" s="32" customFormat="1" ht="18.75" customHeight="1" x14ac:dyDescent="0.25">
      <c r="A303" s="22" t="str">
        <f>Лист4!A301</f>
        <v xml:space="preserve">Богдана Хмельницкого ул. д.7 </v>
      </c>
      <c r="B303" s="64" t="str">
        <f>Лист4!C301</f>
        <v>г. Астрахань</v>
      </c>
      <c r="C303" s="39">
        <f t="shared" si="8"/>
        <v>280.3701774647887</v>
      </c>
      <c r="D303" s="39">
        <f t="shared" si="9"/>
        <v>12.369272535211266</v>
      </c>
      <c r="E303" s="28">
        <v>0</v>
      </c>
      <c r="F303" s="29">
        <v>12.369272535211266</v>
      </c>
      <c r="G303" s="30">
        <v>0</v>
      </c>
      <c r="H303" s="30">
        <v>0</v>
      </c>
      <c r="I303" s="30">
        <v>0</v>
      </c>
      <c r="J303" s="30"/>
      <c r="K303" s="168">
        <f>Лист4!E301/1000</f>
        <v>292.73944999999998</v>
      </c>
      <c r="L303" s="31"/>
      <c r="M303" s="31"/>
    </row>
    <row r="304" spans="1:13" s="32" customFormat="1" ht="18.75" customHeight="1" x14ac:dyDescent="0.25">
      <c r="A304" s="22" t="str">
        <f>Лист4!A302</f>
        <v xml:space="preserve">Богдана Хмельницкого ул. д.7 - корп. 1 </v>
      </c>
      <c r="B304" s="64" t="str">
        <f>Лист4!C302</f>
        <v>г. Астрахань</v>
      </c>
      <c r="C304" s="39">
        <f t="shared" si="8"/>
        <v>66.242065915492944</v>
      </c>
      <c r="D304" s="39">
        <f t="shared" si="9"/>
        <v>2.9224440845070414</v>
      </c>
      <c r="E304" s="28">
        <v>0</v>
      </c>
      <c r="F304" s="29">
        <v>2.9224440845070414</v>
      </c>
      <c r="G304" s="30">
        <v>0</v>
      </c>
      <c r="H304" s="30">
        <v>0</v>
      </c>
      <c r="I304" s="30">
        <v>0</v>
      </c>
      <c r="J304" s="30"/>
      <c r="K304" s="168">
        <f>Лист4!E302/1000</f>
        <v>69.164509999999979</v>
      </c>
      <c r="L304" s="31"/>
      <c r="M304" s="31"/>
    </row>
    <row r="305" spans="1:13" s="32" customFormat="1" ht="18.75" customHeight="1" x14ac:dyDescent="0.25">
      <c r="A305" s="22" t="str">
        <f>Лист4!A303</f>
        <v xml:space="preserve">Богдана Хмельницкого ул. д.7 - корп. 2 </v>
      </c>
      <c r="B305" s="64" t="str">
        <f>Лист4!C303</f>
        <v>г. Астрахань</v>
      </c>
      <c r="C305" s="39">
        <f t="shared" si="8"/>
        <v>98.500107042253518</v>
      </c>
      <c r="D305" s="39">
        <f t="shared" si="9"/>
        <v>4.3455929577464785</v>
      </c>
      <c r="E305" s="28">
        <v>0</v>
      </c>
      <c r="F305" s="29">
        <v>4.3455929577464785</v>
      </c>
      <c r="G305" s="30">
        <v>0</v>
      </c>
      <c r="H305" s="30">
        <v>0</v>
      </c>
      <c r="I305" s="30">
        <v>0</v>
      </c>
      <c r="J305" s="30"/>
      <c r="K305" s="168">
        <f>Лист4!E303/1000</f>
        <v>102.84569999999999</v>
      </c>
      <c r="L305" s="31"/>
      <c r="M305" s="31"/>
    </row>
    <row r="306" spans="1:13" s="32" customFormat="1" ht="18.75" customHeight="1" x14ac:dyDescent="0.25">
      <c r="A306" s="22" t="str">
        <f>Лист4!A304</f>
        <v xml:space="preserve">Богдана Хмельницкого ул. д.8 </v>
      </c>
      <c r="B306" s="64" t="str">
        <f>Лист4!C304</f>
        <v>г. Астрахань</v>
      </c>
      <c r="C306" s="39">
        <f t="shared" si="8"/>
        <v>397.75987042253513</v>
      </c>
      <c r="D306" s="39">
        <f t="shared" si="9"/>
        <v>17.548229577464785</v>
      </c>
      <c r="E306" s="28">
        <v>0</v>
      </c>
      <c r="F306" s="29">
        <v>17.548229577464785</v>
      </c>
      <c r="G306" s="30">
        <v>0</v>
      </c>
      <c r="H306" s="30">
        <v>0</v>
      </c>
      <c r="I306" s="30">
        <v>0</v>
      </c>
      <c r="J306" s="30"/>
      <c r="K306" s="168">
        <f>Лист4!E304/1000</f>
        <v>415.30809999999991</v>
      </c>
      <c r="L306" s="31"/>
      <c r="M306" s="31"/>
    </row>
    <row r="307" spans="1:13" s="32" customFormat="1" ht="18.75" customHeight="1" x14ac:dyDescent="0.25">
      <c r="A307" s="22" t="str">
        <f>Лист4!A305</f>
        <v xml:space="preserve">Богдана Хмельницкого ул. д.9 </v>
      </c>
      <c r="B307" s="64" t="str">
        <f>Лист4!C305</f>
        <v>г. Астрахань</v>
      </c>
      <c r="C307" s="39">
        <f t="shared" si="8"/>
        <v>347.85615492957737</v>
      </c>
      <c r="D307" s="39">
        <f t="shared" si="9"/>
        <v>15.346595070422531</v>
      </c>
      <c r="E307" s="28">
        <v>0</v>
      </c>
      <c r="F307" s="29">
        <v>15.346595070422531</v>
      </c>
      <c r="G307" s="30">
        <v>0</v>
      </c>
      <c r="H307" s="30">
        <v>0</v>
      </c>
      <c r="I307" s="30">
        <v>0</v>
      </c>
      <c r="J307" s="30"/>
      <c r="K307" s="168">
        <f>Лист4!E305/1000</f>
        <v>363.20274999999992</v>
      </c>
      <c r="L307" s="31"/>
      <c r="M307" s="31"/>
    </row>
    <row r="308" spans="1:13" s="32" customFormat="1" ht="18.75" customHeight="1" x14ac:dyDescent="0.25">
      <c r="A308" s="22" t="str">
        <f>Лист4!A306</f>
        <v xml:space="preserve">Богдана Хмельницкого ул. д.9 - корп. 1 </v>
      </c>
      <c r="B308" s="64" t="str">
        <f>Лист4!C306</f>
        <v>г. Астрахань</v>
      </c>
      <c r="C308" s="39">
        <f t="shared" si="8"/>
        <v>101.1204056338028</v>
      </c>
      <c r="D308" s="39">
        <f t="shared" si="9"/>
        <v>4.4611943661971818</v>
      </c>
      <c r="E308" s="28">
        <v>0</v>
      </c>
      <c r="F308" s="29">
        <v>4.4611943661971818</v>
      </c>
      <c r="G308" s="30">
        <v>0</v>
      </c>
      <c r="H308" s="30">
        <v>0</v>
      </c>
      <c r="I308" s="30">
        <v>0</v>
      </c>
      <c r="J308" s="30"/>
      <c r="K308" s="168">
        <f>Лист4!E306/1000</f>
        <v>105.58159999999998</v>
      </c>
      <c r="L308" s="31"/>
      <c r="M308" s="31"/>
    </row>
    <row r="309" spans="1:13" s="32" customFormat="1" ht="18.75" customHeight="1" x14ac:dyDescent="0.25">
      <c r="A309" s="22" t="str">
        <f>Лист4!A307</f>
        <v xml:space="preserve">Богдана Хмельницкого ул. д.9 - корп. 2 </v>
      </c>
      <c r="B309" s="64" t="str">
        <f>Лист4!C307</f>
        <v>г. Астрахань</v>
      </c>
      <c r="C309" s="39">
        <f t="shared" si="8"/>
        <v>106.32982816901408</v>
      </c>
      <c r="D309" s="39">
        <f t="shared" si="9"/>
        <v>4.6910218309859157</v>
      </c>
      <c r="E309" s="28">
        <v>0</v>
      </c>
      <c r="F309" s="29">
        <v>4.6910218309859157</v>
      </c>
      <c r="G309" s="30">
        <v>0</v>
      </c>
      <c r="H309" s="30">
        <v>0</v>
      </c>
      <c r="I309" s="30">
        <v>0</v>
      </c>
      <c r="J309" s="30"/>
      <c r="K309" s="168">
        <f>Лист4!E307/1000</f>
        <v>111.02085</v>
      </c>
      <c r="L309" s="31"/>
      <c r="M309" s="31"/>
    </row>
    <row r="310" spans="1:13" s="32" customFormat="1" ht="18.75" customHeight="1" x14ac:dyDescent="0.25">
      <c r="A310" s="22" t="str">
        <f>Лист4!A308</f>
        <v xml:space="preserve">Боевая ул. д.126/87 - корп. 1 </v>
      </c>
      <c r="B310" s="64" t="str">
        <f>Лист4!C308</f>
        <v>г. Астрахань</v>
      </c>
      <c r="C310" s="39">
        <f t="shared" si="8"/>
        <v>696.48161971830984</v>
      </c>
      <c r="D310" s="39">
        <f t="shared" si="9"/>
        <v>30.727130281690137</v>
      </c>
      <c r="E310" s="28">
        <v>0</v>
      </c>
      <c r="F310" s="29">
        <v>30.727130281690137</v>
      </c>
      <c r="G310" s="30">
        <v>0</v>
      </c>
      <c r="H310" s="30">
        <v>0</v>
      </c>
      <c r="I310" s="30">
        <v>0</v>
      </c>
      <c r="J310" s="30"/>
      <c r="K310" s="168">
        <f>Лист4!E308/1000</f>
        <v>727.20875000000001</v>
      </c>
      <c r="L310" s="31"/>
      <c r="M310" s="31"/>
    </row>
    <row r="311" spans="1:13" s="32" customFormat="1" ht="25.5" customHeight="1" x14ac:dyDescent="0.25">
      <c r="A311" s="22" t="str">
        <f>Лист4!A309</f>
        <v xml:space="preserve">Боевая ул. д.126/87 - корп. 2 </v>
      </c>
      <c r="B311" s="64" t="str">
        <f>Лист4!C309</f>
        <v>г. Астрахань</v>
      </c>
      <c r="C311" s="39">
        <f t="shared" si="8"/>
        <v>816.83309577464775</v>
      </c>
      <c r="D311" s="39">
        <f t="shared" si="9"/>
        <v>36.036754225352105</v>
      </c>
      <c r="E311" s="28">
        <v>0</v>
      </c>
      <c r="F311" s="29">
        <v>36.036754225352105</v>
      </c>
      <c r="G311" s="30">
        <v>0</v>
      </c>
      <c r="H311" s="30">
        <v>0</v>
      </c>
      <c r="I311" s="30">
        <v>0</v>
      </c>
      <c r="J311" s="30"/>
      <c r="K311" s="168">
        <f>Лист4!E309/1000</f>
        <v>852.86984999999981</v>
      </c>
      <c r="L311" s="31"/>
      <c r="M311" s="31"/>
    </row>
    <row r="312" spans="1:13" s="32" customFormat="1" ht="18.75" customHeight="1" x14ac:dyDescent="0.25">
      <c r="A312" s="22" t="str">
        <f>Лист4!A310</f>
        <v xml:space="preserve">Боевая ул. д.126/87 - корп. 3 </v>
      </c>
      <c r="B312" s="64" t="str">
        <f>Лист4!C310</f>
        <v>г. Астрахань</v>
      </c>
      <c r="C312" s="39">
        <f t="shared" si="8"/>
        <v>836.29905352112655</v>
      </c>
      <c r="D312" s="39">
        <f t="shared" si="9"/>
        <v>36.895546478873229</v>
      </c>
      <c r="E312" s="28">
        <v>0</v>
      </c>
      <c r="F312" s="29">
        <v>36.895546478873229</v>
      </c>
      <c r="G312" s="30">
        <v>0</v>
      </c>
      <c r="H312" s="30">
        <v>0</v>
      </c>
      <c r="I312" s="30">
        <v>0</v>
      </c>
      <c r="J312" s="30"/>
      <c r="K312" s="168">
        <f>Лист4!E310/1000</f>
        <v>873.19459999999981</v>
      </c>
      <c r="L312" s="31"/>
      <c r="M312" s="31"/>
    </row>
    <row r="313" spans="1:13" s="32" customFormat="1" ht="18.75" customHeight="1" x14ac:dyDescent="0.25">
      <c r="A313" s="22" t="str">
        <f>Лист4!A311</f>
        <v xml:space="preserve">Боевая ул. д.126/87 - корп. 4 </v>
      </c>
      <c r="B313" s="64" t="str">
        <f>Лист4!C311</f>
        <v>г. Астрахань</v>
      </c>
      <c r="C313" s="39">
        <f t="shared" si="8"/>
        <v>755.27673746478877</v>
      </c>
      <c r="D313" s="39">
        <f t="shared" si="9"/>
        <v>33.321032535211273</v>
      </c>
      <c r="E313" s="28">
        <v>0</v>
      </c>
      <c r="F313" s="29">
        <v>33.321032535211273</v>
      </c>
      <c r="G313" s="30">
        <v>0</v>
      </c>
      <c r="H313" s="30">
        <v>0</v>
      </c>
      <c r="I313" s="30">
        <v>0</v>
      </c>
      <c r="J313" s="30"/>
      <c r="K313" s="168">
        <f>Лист4!E311/1000</f>
        <v>788.59777000000008</v>
      </c>
      <c r="L313" s="31"/>
      <c r="M313" s="31"/>
    </row>
    <row r="314" spans="1:13" s="32" customFormat="1" ht="18.75" customHeight="1" x14ac:dyDescent="0.25">
      <c r="A314" s="22" t="str">
        <f>Лист4!A312</f>
        <v xml:space="preserve">Боевая ул. д.126/87 - корп. 5 </v>
      </c>
      <c r="B314" s="64" t="str">
        <f>Лист4!C312</f>
        <v>г. Астрахань</v>
      </c>
      <c r="C314" s="39">
        <f t="shared" si="8"/>
        <v>1016.6242501408449</v>
      </c>
      <c r="D314" s="39">
        <f t="shared" si="9"/>
        <v>44.851069859154919</v>
      </c>
      <c r="E314" s="28">
        <v>0</v>
      </c>
      <c r="F314" s="29">
        <v>44.851069859154919</v>
      </c>
      <c r="G314" s="30">
        <v>0</v>
      </c>
      <c r="H314" s="30">
        <v>0</v>
      </c>
      <c r="I314" s="30">
        <v>0</v>
      </c>
      <c r="J314" s="30"/>
      <c r="K314" s="168">
        <f>Лист4!E312/1000</f>
        <v>1061.4753199999998</v>
      </c>
      <c r="L314" s="31"/>
      <c r="M314" s="31"/>
    </row>
    <row r="315" spans="1:13" s="32" customFormat="1" ht="18.75" customHeight="1" x14ac:dyDescent="0.25">
      <c r="A315" s="22" t="str">
        <f>Лист4!A313</f>
        <v xml:space="preserve">Боевая ул. д.126/87 - корп. 6 </v>
      </c>
      <c r="B315" s="64" t="str">
        <f>Лист4!C313</f>
        <v>г. Астрахань</v>
      </c>
      <c r="C315" s="39">
        <f t="shared" si="8"/>
        <v>1456.7376523943667</v>
      </c>
      <c r="D315" s="39">
        <f t="shared" si="9"/>
        <v>64.267837605633829</v>
      </c>
      <c r="E315" s="28">
        <v>0</v>
      </c>
      <c r="F315" s="29">
        <v>64.267837605633829</v>
      </c>
      <c r="G315" s="30">
        <v>0</v>
      </c>
      <c r="H315" s="30">
        <v>0</v>
      </c>
      <c r="I315" s="30">
        <v>0</v>
      </c>
      <c r="J315" s="30"/>
      <c r="K315" s="168">
        <f>Лист4!E313/1000</f>
        <v>1521.0054900000005</v>
      </c>
      <c r="L315" s="31"/>
      <c r="M315" s="31"/>
    </row>
    <row r="316" spans="1:13" s="32" customFormat="1" ht="18.75" customHeight="1" x14ac:dyDescent="0.25">
      <c r="A316" s="22" t="str">
        <f>Лист4!A314</f>
        <v xml:space="preserve">Боевая ул. д.126/87 - корп. 7 </v>
      </c>
      <c r="B316" s="64" t="str">
        <f>Лист4!C314</f>
        <v>г. Астрахань</v>
      </c>
      <c r="C316" s="39">
        <f t="shared" si="8"/>
        <v>1762.7054816901395</v>
      </c>
      <c r="D316" s="39">
        <f t="shared" si="9"/>
        <v>77.766418309859091</v>
      </c>
      <c r="E316" s="28">
        <v>0</v>
      </c>
      <c r="F316" s="29">
        <v>77.766418309859091</v>
      </c>
      <c r="G316" s="30">
        <v>0</v>
      </c>
      <c r="H316" s="30">
        <v>0</v>
      </c>
      <c r="I316" s="30">
        <v>0</v>
      </c>
      <c r="J316" s="30"/>
      <c r="K316" s="168">
        <f>Лист4!E314/1000</f>
        <v>1840.4718999999986</v>
      </c>
      <c r="L316" s="31"/>
      <c r="M316" s="31"/>
    </row>
    <row r="317" spans="1:13" s="32" customFormat="1" ht="18.75" customHeight="1" x14ac:dyDescent="0.25">
      <c r="A317" s="22" t="str">
        <f>Лист4!A315</f>
        <v xml:space="preserve">Боевая ул. д.126/87 - корп. 8 </v>
      </c>
      <c r="B317" s="64" t="str">
        <f>Лист4!C315</f>
        <v>г. Астрахань</v>
      </c>
      <c r="C317" s="39">
        <f t="shared" si="8"/>
        <v>1359.8597571830981</v>
      </c>
      <c r="D317" s="39">
        <f t="shared" si="9"/>
        <v>59.993812816901396</v>
      </c>
      <c r="E317" s="28">
        <v>0</v>
      </c>
      <c r="F317" s="29">
        <v>59.993812816901396</v>
      </c>
      <c r="G317" s="30">
        <v>0</v>
      </c>
      <c r="H317" s="30">
        <v>0</v>
      </c>
      <c r="I317" s="30">
        <v>0</v>
      </c>
      <c r="J317" s="30"/>
      <c r="K317" s="168">
        <f>Лист4!E315/1000</f>
        <v>1419.8535699999995</v>
      </c>
      <c r="L317" s="31"/>
      <c r="M317" s="31"/>
    </row>
    <row r="318" spans="1:13" s="32" customFormat="1" ht="18.75" customHeight="1" x14ac:dyDescent="0.25">
      <c r="A318" s="22" t="str">
        <f>Лист4!A316</f>
        <v xml:space="preserve">Боевая ул. д.36 - корп. 1 </v>
      </c>
      <c r="B318" s="64" t="str">
        <f>Лист4!C316</f>
        <v>г. Астрахань</v>
      </c>
      <c r="C318" s="39">
        <f t="shared" si="8"/>
        <v>1331.824717183099</v>
      </c>
      <c r="D318" s="39">
        <f t="shared" si="9"/>
        <v>58.756972816901424</v>
      </c>
      <c r="E318" s="28">
        <v>0</v>
      </c>
      <c r="F318" s="29">
        <v>58.756972816901424</v>
      </c>
      <c r="G318" s="30">
        <v>0</v>
      </c>
      <c r="H318" s="30">
        <v>0</v>
      </c>
      <c r="I318" s="30">
        <v>0</v>
      </c>
      <c r="J318" s="30"/>
      <c r="K318" s="168">
        <f>Лист4!E316/1000-J318</f>
        <v>1390.5816900000004</v>
      </c>
      <c r="L318" s="31"/>
      <c r="M318" s="31"/>
    </row>
    <row r="319" spans="1:13" s="32" customFormat="1" ht="18.75" customHeight="1" x14ac:dyDescent="0.25">
      <c r="A319" s="22" t="str">
        <f>Лист4!A317</f>
        <v xml:space="preserve">Боевая ул. д.36 </v>
      </c>
      <c r="B319" s="64" t="str">
        <f>Лист4!C317</f>
        <v>г. Астрахань</v>
      </c>
      <c r="C319" s="39">
        <f t="shared" si="8"/>
        <v>1436.3701966197184</v>
      </c>
      <c r="D319" s="39">
        <f t="shared" si="9"/>
        <v>63.36927338028169</v>
      </c>
      <c r="E319" s="28">
        <v>0</v>
      </c>
      <c r="F319" s="29">
        <v>63.36927338028169</v>
      </c>
      <c r="G319" s="30">
        <v>0</v>
      </c>
      <c r="H319" s="30">
        <v>0</v>
      </c>
      <c r="I319" s="30">
        <v>0</v>
      </c>
      <c r="J319" s="241"/>
      <c r="K319" s="168">
        <f>Лист4!E317/1000</f>
        <v>1499.73947</v>
      </c>
      <c r="L319" s="31"/>
      <c r="M319" s="31"/>
    </row>
    <row r="320" spans="1:13" s="32" customFormat="1" ht="18.75" customHeight="1" x14ac:dyDescent="0.25">
      <c r="A320" s="22" t="str">
        <f>Лист4!A318</f>
        <v xml:space="preserve">Боевая ул. д.40 </v>
      </c>
      <c r="B320" s="64" t="str">
        <f>Лист4!C318</f>
        <v>г. Астрахань</v>
      </c>
      <c r="C320" s="39">
        <f t="shared" si="8"/>
        <v>1084.0100281690138</v>
      </c>
      <c r="D320" s="39">
        <f t="shared" si="9"/>
        <v>47.823971830985904</v>
      </c>
      <c r="E320" s="28">
        <v>0</v>
      </c>
      <c r="F320" s="29">
        <v>47.823971830985904</v>
      </c>
      <c r="G320" s="30">
        <v>0</v>
      </c>
      <c r="H320" s="30">
        <v>0</v>
      </c>
      <c r="I320" s="30">
        <v>0</v>
      </c>
      <c r="J320" s="30"/>
      <c r="K320" s="168">
        <f>Лист4!E318/1000</f>
        <v>1131.8339999999998</v>
      </c>
      <c r="L320" s="31"/>
      <c r="M320" s="31"/>
    </row>
    <row r="321" spans="1:13" s="32" customFormat="1" ht="25.5" customHeight="1" x14ac:dyDescent="0.25">
      <c r="A321" s="22" t="str">
        <f>Лист4!A319</f>
        <v xml:space="preserve">Боевая ул. д.50 </v>
      </c>
      <c r="B321" s="64" t="str">
        <f>Лист4!C319</f>
        <v>г. Астрахань</v>
      </c>
      <c r="C321" s="39">
        <f t="shared" si="8"/>
        <v>372.36085521126756</v>
      </c>
      <c r="D321" s="39">
        <f t="shared" si="9"/>
        <v>16.427684788732392</v>
      </c>
      <c r="E321" s="28">
        <v>0</v>
      </c>
      <c r="F321" s="29">
        <v>16.427684788732392</v>
      </c>
      <c r="G321" s="30">
        <v>0</v>
      </c>
      <c r="H321" s="30">
        <v>0</v>
      </c>
      <c r="I321" s="30">
        <v>0</v>
      </c>
      <c r="J321" s="30"/>
      <c r="K321" s="168">
        <f>Лист4!E319/1000</f>
        <v>388.78853999999995</v>
      </c>
      <c r="L321" s="31"/>
      <c r="M321" s="31"/>
    </row>
    <row r="322" spans="1:13" s="32" customFormat="1" ht="18.75" customHeight="1" x14ac:dyDescent="0.25">
      <c r="A322" s="22" t="str">
        <f>Лист4!A320</f>
        <v xml:space="preserve">Боевая ул. д.52 </v>
      </c>
      <c r="B322" s="64" t="str">
        <f>Лист4!C320</f>
        <v>г. Астрахань</v>
      </c>
      <c r="C322" s="39">
        <f t="shared" si="8"/>
        <v>320.6442309859155</v>
      </c>
      <c r="D322" s="39">
        <f t="shared" si="9"/>
        <v>14.146069014084507</v>
      </c>
      <c r="E322" s="28">
        <v>0</v>
      </c>
      <c r="F322" s="29">
        <v>14.146069014084507</v>
      </c>
      <c r="G322" s="30">
        <v>0</v>
      </c>
      <c r="H322" s="30">
        <v>0</v>
      </c>
      <c r="I322" s="30">
        <v>0</v>
      </c>
      <c r="J322" s="30"/>
      <c r="K322" s="168">
        <f>Лист4!E320/1000</f>
        <v>334.7903</v>
      </c>
      <c r="L322" s="31"/>
      <c r="M322" s="31"/>
    </row>
    <row r="323" spans="1:13" s="32" customFormat="1" ht="18.75" customHeight="1" x14ac:dyDescent="0.25">
      <c r="A323" s="22" t="str">
        <f>Лист4!A321</f>
        <v xml:space="preserve">Боевая ул. д.54 </v>
      </c>
      <c r="B323" s="64" t="str">
        <f>Лист4!C321</f>
        <v>г. Астрахань</v>
      </c>
      <c r="C323" s="39">
        <f t="shared" si="8"/>
        <v>316.79816056338018</v>
      </c>
      <c r="D323" s="39">
        <f t="shared" si="9"/>
        <v>13.976389436619716</v>
      </c>
      <c r="E323" s="28">
        <v>0</v>
      </c>
      <c r="F323" s="29">
        <v>13.976389436619716</v>
      </c>
      <c r="G323" s="30">
        <v>0</v>
      </c>
      <c r="H323" s="30">
        <v>0</v>
      </c>
      <c r="I323" s="30">
        <v>0</v>
      </c>
      <c r="J323" s="30"/>
      <c r="K323" s="168">
        <f>Лист4!E321/1000</f>
        <v>330.77454999999992</v>
      </c>
      <c r="L323" s="31"/>
      <c r="M323" s="31"/>
    </row>
    <row r="324" spans="1:13" s="32" customFormat="1" ht="18.75" customHeight="1" x14ac:dyDescent="0.25">
      <c r="A324" s="22" t="str">
        <f>Лист4!A322</f>
        <v xml:space="preserve">Боевая ул. д.55 </v>
      </c>
      <c r="B324" s="64" t="str">
        <f>Лист4!C322</f>
        <v>г. Астрахань</v>
      </c>
      <c r="C324" s="39">
        <f t="shared" si="8"/>
        <v>428.45269521126767</v>
      </c>
      <c r="D324" s="39">
        <f t="shared" si="9"/>
        <v>18.9023247887324</v>
      </c>
      <c r="E324" s="28">
        <v>0</v>
      </c>
      <c r="F324" s="29">
        <v>18.9023247887324</v>
      </c>
      <c r="G324" s="30">
        <v>0</v>
      </c>
      <c r="H324" s="30">
        <v>0</v>
      </c>
      <c r="I324" s="30">
        <v>0</v>
      </c>
      <c r="J324" s="30"/>
      <c r="K324" s="168">
        <f>Лист4!E322/1000</f>
        <v>447.35502000000008</v>
      </c>
      <c r="L324" s="31"/>
      <c r="M324" s="31"/>
    </row>
    <row r="325" spans="1:13" s="32" customFormat="1" ht="18.75" customHeight="1" x14ac:dyDescent="0.25">
      <c r="A325" s="22" t="str">
        <f>Лист4!A323</f>
        <v xml:space="preserve">Боевая ул. д.56 </v>
      </c>
      <c r="B325" s="64" t="str">
        <f>Лист4!C323</f>
        <v>г. Астрахань</v>
      </c>
      <c r="C325" s="39">
        <f t="shared" si="8"/>
        <v>130.71553802816902</v>
      </c>
      <c r="D325" s="39">
        <f t="shared" si="9"/>
        <v>5.7668619718309868</v>
      </c>
      <c r="E325" s="28">
        <v>0</v>
      </c>
      <c r="F325" s="29">
        <v>5.7668619718309868</v>
      </c>
      <c r="G325" s="30">
        <v>0</v>
      </c>
      <c r="H325" s="30">
        <v>0</v>
      </c>
      <c r="I325" s="30">
        <v>0</v>
      </c>
      <c r="J325" s="30"/>
      <c r="K325" s="168">
        <f>Лист4!E323/1000</f>
        <v>136.48240000000001</v>
      </c>
      <c r="L325" s="31"/>
      <c r="M325" s="31"/>
    </row>
    <row r="326" spans="1:13" s="32" customFormat="1" ht="18.75" customHeight="1" x14ac:dyDescent="0.25">
      <c r="A326" s="22" t="str">
        <f>Лист4!A324</f>
        <v xml:space="preserve">Боевая ул. д.57 </v>
      </c>
      <c r="B326" s="64" t="str">
        <f>Лист4!C324</f>
        <v>г. Астрахань</v>
      </c>
      <c r="C326" s="39">
        <f t="shared" si="8"/>
        <v>692.52306197183077</v>
      </c>
      <c r="D326" s="39">
        <f t="shared" si="9"/>
        <v>30.552488028169005</v>
      </c>
      <c r="E326" s="28">
        <v>0</v>
      </c>
      <c r="F326" s="29">
        <v>30.552488028169005</v>
      </c>
      <c r="G326" s="30">
        <v>0</v>
      </c>
      <c r="H326" s="30">
        <v>0</v>
      </c>
      <c r="I326" s="30">
        <v>0</v>
      </c>
      <c r="J326" s="30"/>
      <c r="K326" s="168">
        <f>Лист4!E324/1000</f>
        <v>723.07554999999979</v>
      </c>
      <c r="L326" s="31"/>
      <c r="M326" s="31"/>
    </row>
    <row r="327" spans="1:13" s="32" customFormat="1" ht="18.75" customHeight="1" x14ac:dyDescent="0.25">
      <c r="A327" s="22" t="str">
        <f>Лист4!A325</f>
        <v xml:space="preserve">Боевая ул. д.58 </v>
      </c>
      <c r="B327" s="64" t="str">
        <f>Лист4!C325</f>
        <v>г. Астрахань</v>
      </c>
      <c r="C327" s="39">
        <f t="shared" ref="C327:C390" si="10">K327+J327-F327</f>
        <v>242.22912112676062</v>
      </c>
      <c r="D327" s="39">
        <f t="shared" ref="D327:D390" si="11">F327</f>
        <v>10.686578873239439</v>
      </c>
      <c r="E327" s="28">
        <v>0</v>
      </c>
      <c r="F327" s="29">
        <v>10.686578873239439</v>
      </c>
      <c r="G327" s="30">
        <v>0</v>
      </c>
      <c r="H327" s="30">
        <v>0</v>
      </c>
      <c r="I327" s="30">
        <v>0</v>
      </c>
      <c r="J327" s="30"/>
      <c r="K327" s="168">
        <f>Лист4!E325/1000-J327</f>
        <v>252.91570000000004</v>
      </c>
      <c r="L327" s="31"/>
      <c r="M327" s="31"/>
    </row>
    <row r="328" spans="1:13" s="32" customFormat="1" ht="18.75" customHeight="1" x14ac:dyDescent="0.25">
      <c r="A328" s="22" t="str">
        <f>Лист4!A326</f>
        <v xml:space="preserve">Боевая ул. д.59 </v>
      </c>
      <c r="B328" s="64" t="str">
        <f>Лист4!C326</f>
        <v>г. Астрахань</v>
      </c>
      <c r="C328" s="39">
        <f t="shared" si="10"/>
        <v>892.15967436619746</v>
      </c>
      <c r="D328" s="39">
        <f t="shared" si="11"/>
        <v>39.359985633802829</v>
      </c>
      <c r="E328" s="28">
        <v>0</v>
      </c>
      <c r="F328" s="29">
        <v>39.359985633802829</v>
      </c>
      <c r="G328" s="30">
        <v>0</v>
      </c>
      <c r="H328" s="30">
        <v>0</v>
      </c>
      <c r="I328" s="30">
        <v>0</v>
      </c>
      <c r="J328" s="30"/>
      <c r="K328" s="168">
        <f>Лист4!E326/1000</f>
        <v>931.51966000000027</v>
      </c>
      <c r="L328" s="31"/>
      <c r="M328" s="31"/>
    </row>
    <row r="329" spans="1:13" s="32" customFormat="1" ht="18.75" customHeight="1" x14ac:dyDescent="0.25">
      <c r="A329" s="22" t="str">
        <f>Лист4!A327</f>
        <v xml:space="preserve">Боевая ул. д.60 </v>
      </c>
      <c r="B329" s="64" t="str">
        <f>Лист4!C327</f>
        <v>г. Астрахань</v>
      </c>
      <c r="C329" s="39">
        <f t="shared" si="10"/>
        <v>583.33895774647885</v>
      </c>
      <c r="D329" s="39">
        <f t="shared" si="11"/>
        <v>25.735542253521125</v>
      </c>
      <c r="E329" s="28">
        <v>0</v>
      </c>
      <c r="F329" s="29">
        <v>25.735542253521125</v>
      </c>
      <c r="G329" s="30">
        <v>0</v>
      </c>
      <c r="H329" s="30">
        <v>0</v>
      </c>
      <c r="I329" s="30">
        <v>0</v>
      </c>
      <c r="J329" s="30"/>
      <c r="K329" s="168">
        <f>Лист4!E327/1000</f>
        <v>609.07449999999994</v>
      </c>
      <c r="L329" s="31"/>
      <c r="M329" s="31"/>
    </row>
    <row r="330" spans="1:13" s="32" customFormat="1" ht="18.75" customHeight="1" x14ac:dyDescent="0.25">
      <c r="A330" s="22" t="str">
        <f>Лист4!A328</f>
        <v xml:space="preserve">Боевая ул. д.61 </v>
      </c>
      <c r="B330" s="64" t="str">
        <f>Лист4!C328</f>
        <v>г. Астрахань</v>
      </c>
      <c r="C330" s="39">
        <f t="shared" si="10"/>
        <v>758.14373239436611</v>
      </c>
      <c r="D330" s="39">
        <f t="shared" si="11"/>
        <v>33.447517605633806</v>
      </c>
      <c r="E330" s="28">
        <v>0</v>
      </c>
      <c r="F330" s="29">
        <v>33.447517605633806</v>
      </c>
      <c r="G330" s="30">
        <v>0</v>
      </c>
      <c r="H330" s="30">
        <v>0</v>
      </c>
      <c r="I330" s="30">
        <v>0</v>
      </c>
      <c r="J330" s="30"/>
      <c r="K330" s="168">
        <f>Лист4!E328/1000</f>
        <v>791.59124999999995</v>
      </c>
      <c r="L330" s="31"/>
      <c r="M330" s="31"/>
    </row>
    <row r="331" spans="1:13" s="32" customFormat="1" ht="18.75" customHeight="1" x14ac:dyDescent="0.25">
      <c r="A331" s="22" t="str">
        <f>Лист4!A329</f>
        <v xml:space="preserve">Боевая ул. д.62 </v>
      </c>
      <c r="B331" s="64" t="str">
        <f>Лист4!C329</f>
        <v>г. Астрахань</v>
      </c>
      <c r="C331" s="39">
        <f t="shared" si="10"/>
        <v>299.65239154929588</v>
      </c>
      <c r="D331" s="39">
        <f t="shared" si="11"/>
        <v>13.21995845070423</v>
      </c>
      <c r="E331" s="28">
        <v>0</v>
      </c>
      <c r="F331" s="29">
        <v>13.21995845070423</v>
      </c>
      <c r="G331" s="30">
        <v>0</v>
      </c>
      <c r="H331" s="30">
        <v>0</v>
      </c>
      <c r="I331" s="30">
        <v>0</v>
      </c>
      <c r="J331" s="30"/>
      <c r="K331" s="168">
        <f>Лист4!E329/1000</f>
        <v>312.8723500000001</v>
      </c>
      <c r="L331" s="31"/>
      <c r="M331" s="31"/>
    </row>
    <row r="332" spans="1:13" s="32" customFormat="1" ht="18.75" customHeight="1" x14ac:dyDescent="0.25">
      <c r="A332" s="22" t="str">
        <f>Лист4!A330</f>
        <v xml:space="preserve">Боевая ул. д.65 - корп. 1 </v>
      </c>
      <c r="B332" s="64" t="str">
        <f>Лист4!C330</f>
        <v>г. Астрахань</v>
      </c>
      <c r="C332" s="39">
        <f t="shared" si="10"/>
        <v>561.96813802816905</v>
      </c>
      <c r="D332" s="39">
        <f t="shared" si="11"/>
        <v>24.79271197183099</v>
      </c>
      <c r="E332" s="28">
        <v>0</v>
      </c>
      <c r="F332" s="29">
        <v>24.79271197183099</v>
      </c>
      <c r="G332" s="30">
        <v>0</v>
      </c>
      <c r="H332" s="30">
        <v>0</v>
      </c>
      <c r="I332" s="30">
        <v>0</v>
      </c>
      <c r="J332" s="30"/>
      <c r="K332" s="168">
        <f>Лист4!E330/1000</f>
        <v>586.76085</v>
      </c>
      <c r="L332" s="31"/>
      <c r="M332" s="31"/>
    </row>
    <row r="333" spans="1:13" s="32" customFormat="1" ht="18.75" customHeight="1" x14ac:dyDescent="0.25">
      <c r="A333" s="22" t="str">
        <f>Лист4!A331</f>
        <v xml:space="preserve">Боевая ул. д.65 - корп. 2 </v>
      </c>
      <c r="B333" s="64" t="str">
        <f>Лист4!C331</f>
        <v>г. Астрахань</v>
      </c>
      <c r="C333" s="39">
        <f t="shared" si="10"/>
        <v>644.54355492957745</v>
      </c>
      <c r="D333" s="39">
        <f t="shared" si="11"/>
        <v>28.435745070422534</v>
      </c>
      <c r="E333" s="28">
        <v>0</v>
      </c>
      <c r="F333" s="29">
        <v>28.435745070422534</v>
      </c>
      <c r="G333" s="30">
        <v>0</v>
      </c>
      <c r="H333" s="30">
        <v>0</v>
      </c>
      <c r="I333" s="30">
        <v>0</v>
      </c>
      <c r="J333" s="30"/>
      <c r="K333" s="168">
        <f>Лист4!E331/1000</f>
        <v>672.97929999999997</v>
      </c>
      <c r="L333" s="31"/>
      <c r="M333" s="31"/>
    </row>
    <row r="334" spans="1:13" s="32" customFormat="1" ht="18.75" customHeight="1" x14ac:dyDescent="0.25">
      <c r="A334" s="22" t="str">
        <f>Лист4!A332</f>
        <v xml:space="preserve">Боевая ул. д.66А </v>
      </c>
      <c r="B334" s="64" t="str">
        <f>Лист4!C332</f>
        <v>г. Астрахань</v>
      </c>
      <c r="C334" s="39">
        <f t="shared" si="10"/>
        <v>391.37235267605649</v>
      </c>
      <c r="D334" s="39">
        <f t="shared" si="11"/>
        <v>17.266427323943667</v>
      </c>
      <c r="E334" s="28">
        <v>0</v>
      </c>
      <c r="F334" s="29">
        <v>17.266427323943667</v>
      </c>
      <c r="G334" s="30">
        <v>0</v>
      </c>
      <c r="H334" s="30">
        <v>0</v>
      </c>
      <c r="I334" s="30">
        <v>0</v>
      </c>
      <c r="J334" s="30"/>
      <c r="K334" s="168">
        <f>Лист4!E332/1000</f>
        <v>408.63878000000017</v>
      </c>
      <c r="L334" s="31"/>
      <c r="M334" s="31"/>
    </row>
    <row r="335" spans="1:13" s="32" customFormat="1" ht="18.75" customHeight="1" x14ac:dyDescent="0.25">
      <c r="A335" s="22" t="str">
        <f>Лист4!A333</f>
        <v xml:space="preserve">Боевая ул. д.66Б </v>
      </c>
      <c r="B335" s="64" t="str">
        <f>Лист4!C333</f>
        <v>г. Астрахань</v>
      </c>
      <c r="C335" s="39">
        <f t="shared" si="10"/>
        <v>361.42708732394362</v>
      </c>
      <c r="D335" s="39">
        <f t="shared" si="11"/>
        <v>15.945312676056336</v>
      </c>
      <c r="E335" s="28">
        <v>0</v>
      </c>
      <c r="F335" s="29">
        <v>15.945312676056336</v>
      </c>
      <c r="G335" s="30">
        <v>0</v>
      </c>
      <c r="H335" s="30">
        <v>0</v>
      </c>
      <c r="I335" s="30">
        <v>0</v>
      </c>
      <c r="J335" s="30"/>
      <c r="K335" s="168">
        <f>Лист4!E333/1000</f>
        <v>377.37239999999997</v>
      </c>
      <c r="L335" s="31"/>
      <c r="M335" s="31"/>
    </row>
    <row r="336" spans="1:13" s="32" customFormat="1" ht="18.75" customHeight="1" x14ac:dyDescent="0.25">
      <c r="A336" s="22" t="str">
        <f>Лист4!A334</f>
        <v xml:space="preserve">Боевая ул. д.66В </v>
      </c>
      <c r="B336" s="64" t="str">
        <f>Лист4!C334</f>
        <v>г. Астрахань</v>
      </c>
      <c r="C336" s="39">
        <f t="shared" si="10"/>
        <v>729.38816056338032</v>
      </c>
      <c r="D336" s="39">
        <f t="shared" si="11"/>
        <v>32.178889436619727</v>
      </c>
      <c r="E336" s="28">
        <v>0</v>
      </c>
      <c r="F336" s="29">
        <v>32.178889436619727</v>
      </c>
      <c r="G336" s="30">
        <v>0</v>
      </c>
      <c r="H336" s="30">
        <v>0</v>
      </c>
      <c r="I336" s="30">
        <v>0</v>
      </c>
      <c r="J336" s="30"/>
      <c r="K336" s="168">
        <f>Лист4!E334/1000</f>
        <v>761.56705000000011</v>
      </c>
      <c r="L336" s="31"/>
      <c r="M336" s="31"/>
    </row>
    <row r="337" spans="1:13" s="32" customFormat="1" ht="18.75" customHeight="1" x14ac:dyDescent="0.25">
      <c r="A337" s="22" t="str">
        <f>Лист4!A335</f>
        <v xml:space="preserve">Боевая ул. д.67 </v>
      </c>
      <c r="B337" s="64" t="str">
        <f>Лист4!C335</f>
        <v>г. Астрахань</v>
      </c>
      <c r="C337" s="39">
        <f t="shared" si="10"/>
        <v>669.26438985915479</v>
      </c>
      <c r="D337" s="39">
        <f t="shared" si="11"/>
        <v>29.526370140845064</v>
      </c>
      <c r="E337" s="28">
        <v>0</v>
      </c>
      <c r="F337" s="29">
        <v>29.526370140845064</v>
      </c>
      <c r="G337" s="30">
        <v>0</v>
      </c>
      <c r="H337" s="30">
        <v>0</v>
      </c>
      <c r="I337" s="30">
        <v>0</v>
      </c>
      <c r="J337" s="30"/>
      <c r="K337" s="168">
        <f>Лист4!E335/1000</f>
        <v>698.79075999999986</v>
      </c>
      <c r="L337" s="31"/>
      <c r="M337" s="31"/>
    </row>
    <row r="338" spans="1:13" s="32" customFormat="1" ht="18.75" customHeight="1" x14ac:dyDescent="0.25">
      <c r="A338" s="22" t="str">
        <f>Лист4!A336</f>
        <v xml:space="preserve">Боевая ул. д.67 - корп. 1 </v>
      </c>
      <c r="B338" s="64" t="str">
        <f>Лист4!C336</f>
        <v>г. Астрахань</v>
      </c>
      <c r="C338" s="39">
        <f t="shared" si="10"/>
        <v>411.78017746478872</v>
      </c>
      <c r="D338" s="39">
        <f t="shared" si="11"/>
        <v>18.166772535211269</v>
      </c>
      <c r="E338" s="28">
        <v>0</v>
      </c>
      <c r="F338" s="29">
        <v>18.166772535211269</v>
      </c>
      <c r="G338" s="30">
        <v>0</v>
      </c>
      <c r="H338" s="30">
        <v>0</v>
      </c>
      <c r="I338" s="30">
        <v>0</v>
      </c>
      <c r="J338" s="30"/>
      <c r="K338" s="168">
        <f>Лист4!E336/1000</f>
        <v>429.94695000000002</v>
      </c>
      <c r="L338" s="31"/>
      <c r="M338" s="31"/>
    </row>
    <row r="339" spans="1:13" s="32" customFormat="1" ht="18.75" customHeight="1" x14ac:dyDescent="0.25">
      <c r="A339" s="22" t="str">
        <f>Лист4!A337</f>
        <v xml:space="preserve">Боевая ул. д.67 - корп. 2 </v>
      </c>
      <c r="B339" s="64" t="str">
        <f>Лист4!C337</f>
        <v>г. Астрахань</v>
      </c>
      <c r="C339" s="39">
        <f t="shared" si="10"/>
        <v>119.53370422535212</v>
      </c>
      <c r="D339" s="39">
        <f t="shared" si="11"/>
        <v>5.2735457746478875</v>
      </c>
      <c r="E339" s="28">
        <v>0</v>
      </c>
      <c r="F339" s="29">
        <v>5.2735457746478875</v>
      </c>
      <c r="G339" s="30">
        <v>0</v>
      </c>
      <c r="H339" s="30">
        <v>0</v>
      </c>
      <c r="I339" s="30">
        <v>0</v>
      </c>
      <c r="J339" s="30"/>
      <c r="K339" s="168">
        <f>Лист4!E337/1000</f>
        <v>124.80725000000001</v>
      </c>
      <c r="L339" s="31"/>
      <c r="M339" s="31"/>
    </row>
    <row r="340" spans="1:13" s="32" customFormat="1" ht="18.75" customHeight="1" x14ac:dyDescent="0.25">
      <c r="A340" s="22" t="str">
        <f>Лист4!A338</f>
        <v xml:space="preserve">Боевая ул. д.67 - корп. 3 </v>
      </c>
      <c r="B340" s="64" t="str">
        <f>Лист4!C338</f>
        <v>г. Астрахань</v>
      </c>
      <c r="C340" s="39">
        <f t="shared" si="10"/>
        <v>54.402614647887333</v>
      </c>
      <c r="D340" s="39">
        <f t="shared" si="11"/>
        <v>2.4001153521126763</v>
      </c>
      <c r="E340" s="28">
        <v>0</v>
      </c>
      <c r="F340" s="29">
        <v>2.4001153521126763</v>
      </c>
      <c r="G340" s="30">
        <v>0</v>
      </c>
      <c r="H340" s="30">
        <v>0</v>
      </c>
      <c r="I340" s="30">
        <v>0</v>
      </c>
      <c r="J340" s="30"/>
      <c r="K340" s="168">
        <f>Лист4!E338/1000</f>
        <v>56.802730000000011</v>
      </c>
      <c r="L340" s="31"/>
      <c r="M340" s="31"/>
    </row>
    <row r="341" spans="1:13" s="32" customFormat="1" ht="25.5" customHeight="1" x14ac:dyDescent="0.25">
      <c r="A341" s="22" t="str">
        <f>Лист4!A339</f>
        <v xml:space="preserve">Боевая ул. д.68 </v>
      </c>
      <c r="B341" s="64" t="str">
        <f>Лист4!C339</f>
        <v>г. Астрахань</v>
      </c>
      <c r="C341" s="39">
        <f t="shared" si="10"/>
        <v>1556.1715526760565</v>
      </c>
      <c r="D341" s="39">
        <f t="shared" si="11"/>
        <v>68.654627323943672</v>
      </c>
      <c r="E341" s="28">
        <v>0</v>
      </c>
      <c r="F341" s="29">
        <v>68.654627323943672</v>
      </c>
      <c r="G341" s="30">
        <v>0</v>
      </c>
      <c r="H341" s="30">
        <v>0</v>
      </c>
      <c r="I341" s="30">
        <v>0</v>
      </c>
      <c r="J341" s="30"/>
      <c r="K341" s="168">
        <f>Лист4!E339/1000</f>
        <v>1624.8261800000002</v>
      </c>
      <c r="L341" s="31"/>
      <c r="M341" s="31"/>
    </row>
    <row r="342" spans="1:13" s="32" customFormat="1" ht="18.75" customHeight="1" x14ac:dyDescent="0.25">
      <c r="A342" s="22" t="str">
        <f>Лист4!A340</f>
        <v xml:space="preserve">Боевая ул. д.69/70 </v>
      </c>
      <c r="B342" s="64" t="str">
        <f>Лист4!C340</f>
        <v>г. Астрахань</v>
      </c>
      <c r="C342" s="39">
        <f t="shared" si="10"/>
        <v>748.03965070422532</v>
      </c>
      <c r="D342" s="39">
        <f t="shared" si="11"/>
        <v>33.001749295774644</v>
      </c>
      <c r="E342" s="28">
        <v>0</v>
      </c>
      <c r="F342" s="29">
        <v>33.001749295774644</v>
      </c>
      <c r="G342" s="30">
        <v>0</v>
      </c>
      <c r="H342" s="30">
        <v>0</v>
      </c>
      <c r="I342" s="30">
        <v>0</v>
      </c>
      <c r="J342" s="30"/>
      <c r="K342" s="168">
        <f>Лист4!E340/1000</f>
        <v>781.04139999999995</v>
      </c>
      <c r="L342" s="31"/>
      <c r="M342" s="31"/>
    </row>
    <row r="343" spans="1:13" s="32" customFormat="1" ht="18.75" customHeight="1" x14ac:dyDescent="0.25">
      <c r="A343" s="22" t="str">
        <f>Лист4!A341</f>
        <v xml:space="preserve">Боевая ул. д.70 </v>
      </c>
      <c r="B343" s="64" t="str">
        <f>Лист4!C341</f>
        <v>г. Астрахань</v>
      </c>
      <c r="C343" s="39">
        <f t="shared" si="10"/>
        <v>910.32308732394392</v>
      </c>
      <c r="D343" s="39">
        <f t="shared" si="11"/>
        <v>40.161312676056347</v>
      </c>
      <c r="E343" s="28">
        <v>0</v>
      </c>
      <c r="F343" s="29">
        <v>40.161312676056347</v>
      </c>
      <c r="G343" s="30">
        <v>0</v>
      </c>
      <c r="H343" s="30">
        <v>0</v>
      </c>
      <c r="I343" s="30">
        <v>0</v>
      </c>
      <c r="J343" s="30"/>
      <c r="K343" s="168">
        <f>Лист4!E341/1000</f>
        <v>950.48440000000028</v>
      </c>
      <c r="L343" s="31"/>
      <c r="M343" s="31"/>
    </row>
    <row r="344" spans="1:13" s="32" customFormat="1" ht="18.75" customHeight="1" x14ac:dyDescent="0.25">
      <c r="A344" s="22" t="str">
        <f>Лист4!A342</f>
        <v xml:space="preserve">Боевая ул. д.71/67 </v>
      </c>
      <c r="B344" s="64" t="str">
        <f>Лист4!C342</f>
        <v>г. Астрахань</v>
      </c>
      <c r="C344" s="39">
        <f t="shared" si="10"/>
        <v>1331.3965470422538</v>
      </c>
      <c r="D344" s="39">
        <f t="shared" si="11"/>
        <v>58.738082957746485</v>
      </c>
      <c r="E344" s="28">
        <v>0</v>
      </c>
      <c r="F344" s="29">
        <v>58.738082957746485</v>
      </c>
      <c r="G344" s="30">
        <v>0</v>
      </c>
      <c r="H344" s="30">
        <v>0</v>
      </c>
      <c r="I344" s="30">
        <v>0</v>
      </c>
      <c r="J344" s="30"/>
      <c r="K344" s="168">
        <f>Лист4!E342/1000</f>
        <v>1390.1346300000002</v>
      </c>
      <c r="L344" s="31"/>
      <c r="M344" s="31"/>
    </row>
    <row r="345" spans="1:13" s="32" customFormat="1" ht="18.75" customHeight="1" x14ac:dyDescent="0.25">
      <c r="A345" s="22" t="str">
        <f>Лист4!A343</f>
        <v xml:space="preserve">Боевая ул. д.72А - корп. 1 </v>
      </c>
      <c r="B345" s="64" t="str">
        <f>Лист4!C343</f>
        <v>г. Астрахань</v>
      </c>
      <c r="C345" s="39">
        <f t="shared" si="10"/>
        <v>976.44909014084487</v>
      </c>
      <c r="D345" s="39">
        <f t="shared" si="11"/>
        <v>24.712459859154922</v>
      </c>
      <c r="E345" s="28">
        <v>0</v>
      </c>
      <c r="F345" s="29">
        <v>24.712459859154922</v>
      </c>
      <c r="G345" s="30">
        <v>0</v>
      </c>
      <c r="H345" s="30">
        <v>0</v>
      </c>
      <c r="I345" s="30">
        <v>0</v>
      </c>
      <c r="J345" s="30">
        <v>416.3</v>
      </c>
      <c r="K345" s="168">
        <f>Лист4!E343/1000</f>
        <v>584.86154999999985</v>
      </c>
      <c r="L345" s="31"/>
      <c r="M345" s="31"/>
    </row>
    <row r="346" spans="1:13" s="32" customFormat="1" ht="18.75" customHeight="1" x14ac:dyDescent="0.25">
      <c r="A346" s="22" t="str">
        <f>Лист4!A344</f>
        <v xml:space="preserve">Боевая ул. д.72Б </v>
      </c>
      <c r="B346" s="64" t="str">
        <f>Лист4!C344</f>
        <v>г. Астрахань</v>
      </c>
      <c r="C346" s="39">
        <f t="shared" si="10"/>
        <v>1798.6866281690152</v>
      </c>
      <c r="D346" s="39">
        <f t="shared" si="11"/>
        <v>79.353821830985964</v>
      </c>
      <c r="E346" s="28">
        <v>0</v>
      </c>
      <c r="F346" s="29">
        <v>79.353821830985964</v>
      </c>
      <c r="G346" s="30">
        <v>0</v>
      </c>
      <c r="H346" s="30">
        <v>0</v>
      </c>
      <c r="I346" s="30">
        <v>0</v>
      </c>
      <c r="J346" s="30"/>
      <c r="K346" s="168">
        <f>Лист4!E344/1000</f>
        <v>1878.0404500000011</v>
      </c>
      <c r="L346" s="31"/>
      <c r="M346" s="31"/>
    </row>
    <row r="347" spans="1:13" s="32" customFormat="1" ht="18.75" customHeight="1" x14ac:dyDescent="0.25">
      <c r="A347" s="22" t="str">
        <f>Лист4!A345</f>
        <v xml:space="preserve">Боевая ул. д.74 </v>
      </c>
      <c r="B347" s="64" t="str">
        <f>Лист4!C345</f>
        <v>г. Астрахань</v>
      </c>
      <c r="C347" s="39">
        <f t="shared" si="10"/>
        <v>1223.5496101408451</v>
      </c>
      <c r="D347" s="39">
        <f t="shared" si="11"/>
        <v>53.980129859154928</v>
      </c>
      <c r="E347" s="28">
        <v>0</v>
      </c>
      <c r="F347" s="29">
        <v>53.980129859154928</v>
      </c>
      <c r="G347" s="30">
        <v>0</v>
      </c>
      <c r="H347" s="30">
        <v>0</v>
      </c>
      <c r="I347" s="30">
        <v>0</v>
      </c>
      <c r="J347" s="30"/>
      <c r="K347" s="168">
        <f>Лист4!E345/1000</f>
        <v>1277.5297399999999</v>
      </c>
      <c r="L347" s="31"/>
      <c r="M347" s="31"/>
    </row>
    <row r="348" spans="1:13" s="32" customFormat="1" ht="18.75" customHeight="1" x14ac:dyDescent="0.25">
      <c r="A348" s="22" t="str">
        <f>Лист4!A346</f>
        <v xml:space="preserve">Боевая ул. д.75 </v>
      </c>
      <c r="B348" s="64" t="str">
        <f>Лист4!C346</f>
        <v>г. Астрахань</v>
      </c>
      <c r="C348" s="39">
        <f t="shared" si="10"/>
        <v>1288.8302039436619</v>
      </c>
      <c r="D348" s="39">
        <f t="shared" si="11"/>
        <v>56.860156056338013</v>
      </c>
      <c r="E348" s="28">
        <v>0</v>
      </c>
      <c r="F348" s="29">
        <v>56.860156056338013</v>
      </c>
      <c r="G348" s="30">
        <v>0</v>
      </c>
      <c r="H348" s="30">
        <v>0</v>
      </c>
      <c r="I348" s="30">
        <v>0</v>
      </c>
      <c r="J348" s="30"/>
      <c r="K348" s="168">
        <f>Лист4!E346/1000</f>
        <v>1345.6903599999998</v>
      </c>
      <c r="L348" s="31"/>
      <c r="M348" s="31"/>
    </row>
    <row r="349" spans="1:13" s="32" customFormat="1" ht="18.75" customHeight="1" x14ac:dyDescent="0.25">
      <c r="A349" s="22" t="str">
        <f>Лист4!A347</f>
        <v xml:space="preserve">Боевая ул. д.77 </v>
      </c>
      <c r="B349" s="64" t="str">
        <f>Лист4!C347</f>
        <v>г. Астрахань</v>
      </c>
      <c r="C349" s="39">
        <f t="shared" si="10"/>
        <v>574.26665633802838</v>
      </c>
      <c r="D349" s="39">
        <f t="shared" si="11"/>
        <v>25.335293661971839</v>
      </c>
      <c r="E349" s="28">
        <v>0</v>
      </c>
      <c r="F349" s="29">
        <v>25.335293661971839</v>
      </c>
      <c r="G349" s="30">
        <v>0</v>
      </c>
      <c r="H349" s="30">
        <v>0</v>
      </c>
      <c r="I349" s="30">
        <v>0</v>
      </c>
      <c r="J349" s="30">
        <v>1075.0999999999999</v>
      </c>
      <c r="K349" s="168">
        <f>Лист4!E347/1000-J349</f>
        <v>-475.49804999999969</v>
      </c>
      <c r="L349" s="31"/>
      <c r="M349" s="31"/>
    </row>
    <row r="350" spans="1:13" s="32" customFormat="1" ht="18.75" customHeight="1" x14ac:dyDescent="0.25">
      <c r="A350" s="22" t="str">
        <f>Лист4!A348</f>
        <v xml:space="preserve">Боевая ул. д.79 </v>
      </c>
      <c r="B350" s="64" t="str">
        <f>Лист4!C348</f>
        <v>г. Астрахань</v>
      </c>
      <c r="C350" s="39">
        <f t="shared" si="10"/>
        <v>578.26885859154925</v>
      </c>
      <c r="D350" s="39">
        <f t="shared" si="11"/>
        <v>25.511861408450699</v>
      </c>
      <c r="E350" s="28">
        <v>0</v>
      </c>
      <c r="F350" s="29">
        <v>25.511861408450699</v>
      </c>
      <c r="G350" s="30">
        <v>0</v>
      </c>
      <c r="H350" s="30">
        <v>0</v>
      </c>
      <c r="I350" s="30">
        <v>0</v>
      </c>
      <c r="J350" s="30"/>
      <c r="K350" s="168">
        <f>Лист4!E348/1000</f>
        <v>603.78071999999997</v>
      </c>
      <c r="L350" s="31"/>
      <c r="M350" s="31"/>
    </row>
    <row r="351" spans="1:13" s="32" customFormat="1" ht="18.75" customHeight="1" x14ac:dyDescent="0.25">
      <c r="A351" s="22" t="str">
        <f>Лист4!A349</f>
        <v xml:space="preserve">Боевая ул. д.80 </v>
      </c>
      <c r="B351" s="64" t="str">
        <f>Лист4!C349</f>
        <v>г. Астрахань</v>
      </c>
      <c r="C351" s="39">
        <f t="shared" si="10"/>
        <v>1319.2827780281687</v>
      </c>
      <c r="D351" s="39">
        <f t="shared" si="11"/>
        <v>58.203651971830979</v>
      </c>
      <c r="E351" s="28">
        <v>0</v>
      </c>
      <c r="F351" s="29">
        <v>58.203651971830979</v>
      </c>
      <c r="G351" s="30">
        <v>0</v>
      </c>
      <c r="H351" s="30">
        <v>0</v>
      </c>
      <c r="I351" s="30">
        <v>0</v>
      </c>
      <c r="J351" s="30"/>
      <c r="K351" s="168">
        <f>Лист4!E349/1000</f>
        <v>1377.4864299999997</v>
      </c>
      <c r="L351" s="31"/>
      <c r="M351" s="31"/>
    </row>
    <row r="352" spans="1:13" s="32" customFormat="1" ht="18.75" customHeight="1" x14ac:dyDescent="0.25">
      <c r="A352" s="22" t="str">
        <f>Лист4!A350</f>
        <v xml:space="preserve">Боевая ул. д.81 </v>
      </c>
      <c r="B352" s="64" t="str">
        <f>Лист4!C350</f>
        <v>г. Астрахань</v>
      </c>
      <c r="C352" s="39">
        <f t="shared" si="10"/>
        <v>604.75967605633798</v>
      </c>
      <c r="D352" s="39">
        <f t="shared" si="11"/>
        <v>26.680573943661969</v>
      </c>
      <c r="E352" s="28">
        <v>0</v>
      </c>
      <c r="F352" s="29">
        <v>26.680573943661969</v>
      </c>
      <c r="G352" s="30">
        <v>0</v>
      </c>
      <c r="H352" s="30">
        <v>0</v>
      </c>
      <c r="I352" s="30">
        <v>0</v>
      </c>
      <c r="J352" s="30"/>
      <c r="K352" s="168">
        <f>Лист4!E350/1000</f>
        <v>631.44024999999999</v>
      </c>
      <c r="L352" s="31"/>
      <c r="M352" s="31"/>
    </row>
    <row r="353" spans="1:13" s="32" customFormat="1" ht="18.75" customHeight="1" x14ac:dyDescent="0.25">
      <c r="A353" s="22" t="str">
        <f>Лист4!A351</f>
        <v xml:space="preserve">Боевая ул. д.83 </v>
      </c>
      <c r="B353" s="64" t="str">
        <f>Лист4!C351</f>
        <v>г. Астрахань</v>
      </c>
      <c r="C353" s="39">
        <f t="shared" si="10"/>
        <v>515.19846591549287</v>
      </c>
      <c r="D353" s="39">
        <f t="shared" si="11"/>
        <v>22.729344084507041</v>
      </c>
      <c r="E353" s="28">
        <v>0</v>
      </c>
      <c r="F353" s="29">
        <v>22.729344084507041</v>
      </c>
      <c r="G353" s="30">
        <v>0</v>
      </c>
      <c r="H353" s="30">
        <v>0</v>
      </c>
      <c r="I353" s="30">
        <v>0</v>
      </c>
      <c r="J353" s="30"/>
      <c r="K353" s="168">
        <f>Лист4!E351/1000</f>
        <v>537.92780999999991</v>
      </c>
      <c r="L353" s="31"/>
      <c r="M353" s="31"/>
    </row>
    <row r="354" spans="1:13" s="32" customFormat="1" ht="18.75" customHeight="1" x14ac:dyDescent="0.25">
      <c r="A354" s="22" t="str">
        <f>Лист4!A352</f>
        <v xml:space="preserve">Боевая ул. д.83 - корп. 1 </v>
      </c>
      <c r="B354" s="64" t="str">
        <f>Лист4!C352</f>
        <v>г. Астрахань</v>
      </c>
      <c r="C354" s="39">
        <f t="shared" si="10"/>
        <v>1445.7319769014089</v>
      </c>
      <c r="D354" s="39">
        <f t="shared" si="11"/>
        <v>63.782293098591559</v>
      </c>
      <c r="E354" s="28">
        <v>0</v>
      </c>
      <c r="F354" s="29">
        <v>63.782293098591559</v>
      </c>
      <c r="G354" s="30">
        <v>0</v>
      </c>
      <c r="H354" s="30">
        <v>0</v>
      </c>
      <c r="I354" s="30">
        <v>0</v>
      </c>
      <c r="J354" s="30"/>
      <c r="K354" s="168">
        <f>Лист4!E352/1000</f>
        <v>1509.5142700000004</v>
      </c>
      <c r="L354" s="31"/>
      <c r="M354" s="31"/>
    </row>
    <row r="355" spans="1:13" s="32" customFormat="1" ht="18.75" customHeight="1" x14ac:dyDescent="0.25">
      <c r="A355" s="22" t="str">
        <f>Лист4!A353</f>
        <v xml:space="preserve">Боевая ул. д.83 - корп. 2 </v>
      </c>
      <c r="B355" s="64" t="str">
        <f>Лист4!C353</f>
        <v>г. Астрахань</v>
      </c>
      <c r="C355" s="39">
        <f t="shared" si="10"/>
        <v>1101.9480929577458</v>
      </c>
      <c r="D355" s="39">
        <f t="shared" si="11"/>
        <v>48.615357042253486</v>
      </c>
      <c r="E355" s="28">
        <v>0</v>
      </c>
      <c r="F355" s="29">
        <v>48.615357042253486</v>
      </c>
      <c r="G355" s="30">
        <v>0</v>
      </c>
      <c r="H355" s="30">
        <v>0</v>
      </c>
      <c r="I355" s="30">
        <v>0</v>
      </c>
      <c r="J355" s="30"/>
      <c r="K355" s="168">
        <f>Лист4!E353/1000</f>
        <v>1150.5634499999992</v>
      </c>
      <c r="L355" s="31"/>
      <c r="M355" s="31"/>
    </row>
    <row r="356" spans="1:13" s="32" customFormat="1" ht="18.75" customHeight="1" x14ac:dyDescent="0.25">
      <c r="A356" s="22" t="str">
        <f>Лист4!A354</f>
        <v xml:space="preserve">Боевая ул. д.85 </v>
      </c>
      <c r="B356" s="64" t="str">
        <f>Лист4!C354</f>
        <v>г. Астрахань</v>
      </c>
      <c r="C356" s="39">
        <f t="shared" si="10"/>
        <v>653.45998309859158</v>
      </c>
      <c r="D356" s="39">
        <f t="shared" si="11"/>
        <v>28.829116901408455</v>
      </c>
      <c r="E356" s="28">
        <v>0</v>
      </c>
      <c r="F356" s="29">
        <v>28.829116901408455</v>
      </c>
      <c r="G356" s="30">
        <v>0</v>
      </c>
      <c r="H356" s="30">
        <v>0</v>
      </c>
      <c r="I356" s="30">
        <v>0</v>
      </c>
      <c r="J356" s="30"/>
      <c r="K356" s="168">
        <f>Лист4!E354/1000</f>
        <v>682.28910000000008</v>
      </c>
      <c r="L356" s="31"/>
      <c r="M356" s="31"/>
    </row>
    <row r="357" spans="1:13" s="32" customFormat="1" ht="18.75" customHeight="1" x14ac:dyDescent="0.25">
      <c r="A357" s="22" t="str">
        <f>Лист4!A355</f>
        <v xml:space="preserve">Боевая ул. д.85 - корп. 1 </v>
      </c>
      <c r="B357" s="64" t="str">
        <f>Лист4!C355</f>
        <v>г. Астрахань</v>
      </c>
      <c r="C357" s="39">
        <f t="shared" si="10"/>
        <v>1273.7947335211272</v>
      </c>
      <c r="D357" s="39">
        <f t="shared" si="11"/>
        <v>56.196826478873248</v>
      </c>
      <c r="E357" s="28">
        <v>0</v>
      </c>
      <c r="F357" s="29">
        <v>56.196826478873248</v>
      </c>
      <c r="G357" s="30">
        <v>0</v>
      </c>
      <c r="H357" s="30">
        <v>0</v>
      </c>
      <c r="I357" s="30">
        <v>0</v>
      </c>
      <c r="J357" s="30"/>
      <c r="K357" s="168">
        <f>Лист4!E355/1000</f>
        <v>1329.9915600000004</v>
      </c>
      <c r="L357" s="31"/>
      <c r="M357" s="31"/>
    </row>
    <row r="358" spans="1:13" s="32" customFormat="1" ht="18.75" customHeight="1" x14ac:dyDescent="0.25">
      <c r="A358" s="22" t="str">
        <f>Лист4!A356</f>
        <v xml:space="preserve">Боевая ул. д.85 - корп. 2 </v>
      </c>
      <c r="B358" s="64" t="str">
        <f>Лист4!C356</f>
        <v>г. Астрахань</v>
      </c>
      <c r="C358" s="39">
        <f t="shared" si="10"/>
        <v>611.78372169014108</v>
      </c>
      <c r="D358" s="39">
        <f t="shared" si="11"/>
        <v>26.990458309859164</v>
      </c>
      <c r="E358" s="28">
        <v>0</v>
      </c>
      <c r="F358" s="29">
        <v>26.990458309859164</v>
      </c>
      <c r="G358" s="30">
        <v>0</v>
      </c>
      <c r="H358" s="30">
        <v>0</v>
      </c>
      <c r="I358" s="30">
        <v>0</v>
      </c>
      <c r="J358" s="30"/>
      <c r="K358" s="168">
        <f>Лист4!E356/1000</f>
        <v>638.77418000000023</v>
      </c>
      <c r="L358" s="31"/>
      <c r="M358" s="31"/>
    </row>
    <row r="359" spans="1:13" s="32" customFormat="1" ht="25.5" customHeight="1" x14ac:dyDescent="0.25">
      <c r="A359" s="22" t="str">
        <f>Лист4!A357</f>
        <v xml:space="preserve">Боевая ул. д.85 - корп. 3 </v>
      </c>
      <c r="B359" s="64" t="str">
        <f>Лист4!C357</f>
        <v>г. Астрахань</v>
      </c>
      <c r="C359" s="39">
        <f t="shared" si="10"/>
        <v>648.94251323943672</v>
      </c>
      <c r="D359" s="39">
        <f t="shared" si="11"/>
        <v>28.629816760563383</v>
      </c>
      <c r="E359" s="28">
        <v>0</v>
      </c>
      <c r="F359" s="29">
        <v>28.629816760563383</v>
      </c>
      <c r="G359" s="30">
        <v>0</v>
      </c>
      <c r="H359" s="30">
        <v>0</v>
      </c>
      <c r="I359" s="30">
        <v>0</v>
      </c>
      <c r="J359" s="30"/>
      <c r="K359" s="168">
        <f>Лист4!E357/1000</f>
        <v>677.57233000000008</v>
      </c>
      <c r="L359" s="31"/>
      <c r="M359" s="31"/>
    </row>
    <row r="360" spans="1:13" s="32" customFormat="1" ht="25.5" customHeight="1" x14ac:dyDescent="0.25">
      <c r="A360" s="22" t="str">
        <f>Лист4!A358</f>
        <v xml:space="preserve">Бондарная 1-я ул. д.3 </v>
      </c>
      <c r="B360" s="64" t="str">
        <f>Лист4!C358</f>
        <v>г. Астрахань</v>
      </c>
      <c r="C360" s="39">
        <f t="shared" si="10"/>
        <v>12.000611267605633</v>
      </c>
      <c r="D360" s="39">
        <f t="shared" si="11"/>
        <v>0.52943873239436623</v>
      </c>
      <c r="E360" s="28">
        <v>0</v>
      </c>
      <c r="F360" s="29">
        <v>0.52943873239436623</v>
      </c>
      <c r="G360" s="30">
        <v>0</v>
      </c>
      <c r="H360" s="30">
        <v>0</v>
      </c>
      <c r="I360" s="30">
        <v>0</v>
      </c>
      <c r="J360" s="30"/>
      <c r="K360" s="168">
        <f>Лист4!E358/1000</f>
        <v>12.530049999999999</v>
      </c>
      <c r="L360" s="31"/>
      <c r="M360" s="31"/>
    </row>
    <row r="361" spans="1:13" s="32" customFormat="1" ht="18.75" customHeight="1" x14ac:dyDescent="0.25">
      <c r="A361" s="22" t="str">
        <f>Лист4!A359</f>
        <v xml:space="preserve">Бориса Алексеева ул. д.14 </v>
      </c>
      <c r="B361" s="64" t="str">
        <f>Лист4!C359</f>
        <v>г. Астрахань</v>
      </c>
      <c r="C361" s="39">
        <f t="shared" si="10"/>
        <v>1599.3121126760561</v>
      </c>
      <c r="D361" s="39">
        <f t="shared" si="11"/>
        <v>70.55788732394366</v>
      </c>
      <c r="E361" s="28">
        <v>0</v>
      </c>
      <c r="F361" s="29">
        <v>70.55788732394366</v>
      </c>
      <c r="G361" s="30">
        <v>0</v>
      </c>
      <c r="H361" s="30">
        <v>0</v>
      </c>
      <c r="I361" s="30">
        <v>0</v>
      </c>
      <c r="J361" s="30"/>
      <c r="K361" s="168">
        <f>Лист4!E359/1000</f>
        <v>1669.87</v>
      </c>
      <c r="L361" s="31"/>
      <c r="M361" s="31"/>
    </row>
    <row r="362" spans="1:13" s="32" customFormat="1" ht="18.75" customHeight="1" x14ac:dyDescent="0.25">
      <c r="A362" s="22" t="str">
        <f>Лист4!A360</f>
        <v xml:space="preserve">Бориса Алексеева ул. д.16 </v>
      </c>
      <c r="B362" s="64" t="str">
        <f>Лист4!C360</f>
        <v>г. Астрахань</v>
      </c>
      <c r="C362" s="39">
        <f t="shared" si="10"/>
        <v>797.44350873239432</v>
      </c>
      <c r="D362" s="39">
        <f t="shared" si="11"/>
        <v>35.181331267605628</v>
      </c>
      <c r="E362" s="28">
        <v>0</v>
      </c>
      <c r="F362" s="29">
        <v>35.181331267605628</v>
      </c>
      <c r="G362" s="30">
        <v>0</v>
      </c>
      <c r="H362" s="30">
        <v>0</v>
      </c>
      <c r="I362" s="30">
        <v>0</v>
      </c>
      <c r="J362" s="30"/>
      <c r="K362" s="168">
        <f>Лист4!E360/1000</f>
        <v>832.62483999999995</v>
      </c>
      <c r="L362" s="31"/>
      <c r="M362" s="31"/>
    </row>
    <row r="363" spans="1:13" s="32" customFormat="1" ht="18.75" customHeight="1" x14ac:dyDescent="0.25">
      <c r="A363" s="22" t="str">
        <f>Лист4!A361</f>
        <v xml:space="preserve">Бориса Алексеева ул. д.1А </v>
      </c>
      <c r="B363" s="64" t="str">
        <f>Лист4!C361</f>
        <v>г. Астрахань</v>
      </c>
      <c r="C363" s="39">
        <f t="shared" si="10"/>
        <v>898.24781971830987</v>
      </c>
      <c r="D363" s="39">
        <f t="shared" si="11"/>
        <v>39.628580281690141</v>
      </c>
      <c r="E363" s="28">
        <v>0</v>
      </c>
      <c r="F363" s="29">
        <v>39.628580281690141</v>
      </c>
      <c r="G363" s="30">
        <v>0</v>
      </c>
      <c r="H363" s="30">
        <v>0</v>
      </c>
      <c r="I363" s="30">
        <v>0</v>
      </c>
      <c r="J363" s="30"/>
      <c r="K363" s="168">
        <f>Лист4!E361/1000</f>
        <v>937.87639999999999</v>
      </c>
      <c r="L363" s="31"/>
      <c r="M363" s="31"/>
    </row>
    <row r="364" spans="1:13" s="32" customFormat="1" ht="18.75" customHeight="1" x14ac:dyDescent="0.25">
      <c r="A364" s="22" t="str">
        <f>Лист4!A362</f>
        <v xml:space="preserve">Бориса Алексеева ул. д.1Б </v>
      </c>
      <c r="B364" s="64" t="str">
        <f>Лист4!C362</f>
        <v>г. Астрахань</v>
      </c>
      <c r="C364" s="39">
        <f t="shared" si="10"/>
        <v>884.41597802816909</v>
      </c>
      <c r="D364" s="39">
        <f t="shared" si="11"/>
        <v>39.018351971830988</v>
      </c>
      <c r="E364" s="28">
        <v>0</v>
      </c>
      <c r="F364" s="29">
        <v>39.018351971830988</v>
      </c>
      <c r="G364" s="30">
        <v>0</v>
      </c>
      <c r="H364" s="30">
        <v>0</v>
      </c>
      <c r="I364" s="30">
        <v>0</v>
      </c>
      <c r="J364" s="30"/>
      <c r="K364" s="168">
        <f>Лист4!E362/1000</f>
        <v>923.43433000000005</v>
      </c>
      <c r="L364" s="31"/>
      <c r="M364" s="31"/>
    </row>
    <row r="365" spans="1:13" s="32" customFormat="1" ht="18.75" customHeight="1" x14ac:dyDescent="0.25">
      <c r="A365" s="22" t="str">
        <f>Лист4!A363</f>
        <v xml:space="preserve">Бориса Алексеева ул. д.1В </v>
      </c>
      <c r="B365" s="64" t="str">
        <f>Лист4!C363</f>
        <v>г. Астрахань</v>
      </c>
      <c r="C365" s="39">
        <f t="shared" si="10"/>
        <v>926.59451042253522</v>
      </c>
      <c r="D365" s="39">
        <f t="shared" si="11"/>
        <v>40.879169577464793</v>
      </c>
      <c r="E365" s="28">
        <v>0</v>
      </c>
      <c r="F365" s="29">
        <v>40.879169577464793</v>
      </c>
      <c r="G365" s="30">
        <v>0</v>
      </c>
      <c r="H365" s="30">
        <v>0</v>
      </c>
      <c r="I365" s="30">
        <v>0</v>
      </c>
      <c r="J365" s="30"/>
      <c r="K365" s="168">
        <f>Лист4!E363/1000</f>
        <v>967.47368000000006</v>
      </c>
      <c r="L365" s="31"/>
      <c r="M365" s="31"/>
    </row>
    <row r="366" spans="1:13" s="32" customFormat="1" ht="18.75" customHeight="1" x14ac:dyDescent="0.25">
      <c r="A366" s="22" t="str">
        <f>Лист4!A364</f>
        <v xml:space="preserve">Бориса Алексеева ул. д.20 - корп. 3 </v>
      </c>
      <c r="B366" s="64" t="str">
        <f>Лист4!C364</f>
        <v>г. Астрахань</v>
      </c>
      <c r="C366" s="39">
        <f t="shared" si="10"/>
        <v>1456.3123746478873</v>
      </c>
      <c r="D366" s="39">
        <f t="shared" si="11"/>
        <v>64.249075352112669</v>
      </c>
      <c r="E366" s="28">
        <v>0</v>
      </c>
      <c r="F366" s="29">
        <v>64.249075352112669</v>
      </c>
      <c r="G366" s="30">
        <v>0</v>
      </c>
      <c r="H366" s="30">
        <v>0</v>
      </c>
      <c r="I366" s="30">
        <v>0</v>
      </c>
      <c r="J366" s="241"/>
      <c r="K366" s="168">
        <f>Лист4!E364/1000-J366</f>
        <v>1520.5614499999999</v>
      </c>
      <c r="L366" s="31"/>
      <c r="M366" s="31"/>
    </row>
    <row r="367" spans="1:13" s="32" customFormat="1" ht="18.75" customHeight="1" x14ac:dyDescent="0.25">
      <c r="A367" s="22" t="str">
        <f>Лист4!A365</f>
        <v xml:space="preserve">Бориса Алексеева ул. д.2Б </v>
      </c>
      <c r="B367" s="64" t="str">
        <f>Лист4!C365</f>
        <v>г. Астрахань</v>
      </c>
      <c r="C367" s="39">
        <f t="shared" si="10"/>
        <v>1177.7628253521125</v>
      </c>
      <c r="D367" s="39">
        <f t="shared" si="11"/>
        <v>51.960124647887319</v>
      </c>
      <c r="E367" s="28">
        <v>0</v>
      </c>
      <c r="F367" s="29">
        <v>51.960124647887319</v>
      </c>
      <c r="G367" s="30">
        <v>0</v>
      </c>
      <c r="H367" s="30">
        <v>0</v>
      </c>
      <c r="I367" s="30">
        <v>0</v>
      </c>
      <c r="J367" s="30"/>
      <c r="K367" s="168">
        <f>Лист4!E365/1000</f>
        <v>1229.7229499999999</v>
      </c>
      <c r="L367" s="31"/>
      <c r="M367" s="31"/>
    </row>
    <row r="368" spans="1:13" s="32" customFormat="1" ht="18.75" customHeight="1" x14ac:dyDescent="0.25">
      <c r="A368" s="22" t="str">
        <f>Лист4!A366</f>
        <v xml:space="preserve">Бориса Алексеева ул. д.30 </v>
      </c>
      <c r="B368" s="64" t="str">
        <f>Лист4!C366</f>
        <v>г. Астрахань</v>
      </c>
      <c r="C368" s="39">
        <f t="shared" si="10"/>
        <v>1864.6463983098593</v>
      </c>
      <c r="D368" s="39">
        <f t="shared" si="11"/>
        <v>82.263811690140841</v>
      </c>
      <c r="E368" s="28">
        <v>0</v>
      </c>
      <c r="F368" s="29">
        <v>82.263811690140841</v>
      </c>
      <c r="G368" s="30">
        <v>0</v>
      </c>
      <c r="H368" s="30">
        <v>0</v>
      </c>
      <c r="I368" s="30">
        <v>0</v>
      </c>
      <c r="J368" s="30"/>
      <c r="K368" s="168">
        <f>Лист4!E366/1000</f>
        <v>1946.91021</v>
      </c>
      <c r="L368" s="31"/>
      <c r="M368" s="31"/>
    </row>
    <row r="369" spans="1:13" s="32" customFormat="1" ht="18.75" customHeight="1" x14ac:dyDescent="0.25">
      <c r="A369" s="22" t="str">
        <f>Лист4!A367</f>
        <v xml:space="preserve">Бориса Алексеева ул. д.32 </v>
      </c>
      <c r="B369" s="64" t="str">
        <f>Лист4!C367</f>
        <v>г. Астрахань</v>
      </c>
      <c r="C369" s="39">
        <f t="shared" si="10"/>
        <v>926.47360450704252</v>
      </c>
      <c r="D369" s="39">
        <f t="shared" si="11"/>
        <v>40.873835492957753</v>
      </c>
      <c r="E369" s="28">
        <v>0</v>
      </c>
      <c r="F369" s="29">
        <v>40.873835492957753</v>
      </c>
      <c r="G369" s="30">
        <v>0</v>
      </c>
      <c r="H369" s="30">
        <v>0</v>
      </c>
      <c r="I369" s="30">
        <v>0</v>
      </c>
      <c r="J369" s="30"/>
      <c r="K369" s="168">
        <f>Лист4!E367/1000</f>
        <v>967.34744000000023</v>
      </c>
      <c r="L369" s="31"/>
      <c r="M369" s="31"/>
    </row>
    <row r="370" spans="1:13" s="32" customFormat="1" ht="18.75" customHeight="1" x14ac:dyDescent="0.25">
      <c r="A370" s="22" t="str">
        <f>Лист4!A368</f>
        <v xml:space="preserve">Бориса Алексеева ул. д.32 - корп. 1 </v>
      </c>
      <c r="B370" s="64" t="str">
        <f>Лист4!C368</f>
        <v>г. Астрахань</v>
      </c>
      <c r="C370" s="39">
        <f t="shared" si="10"/>
        <v>722.75701126760578</v>
      </c>
      <c r="D370" s="39">
        <f t="shared" si="11"/>
        <v>31.886338732394371</v>
      </c>
      <c r="E370" s="28">
        <v>0</v>
      </c>
      <c r="F370" s="29">
        <v>31.886338732394371</v>
      </c>
      <c r="G370" s="30">
        <v>0</v>
      </c>
      <c r="H370" s="30">
        <v>0</v>
      </c>
      <c r="I370" s="30">
        <v>0</v>
      </c>
      <c r="J370" s="30"/>
      <c r="K370" s="168">
        <f>Лист4!E368/1000</f>
        <v>754.64335000000017</v>
      </c>
      <c r="L370" s="31"/>
      <c r="M370" s="31"/>
    </row>
    <row r="371" spans="1:13" s="32" customFormat="1" ht="18.75" customHeight="1" x14ac:dyDescent="0.25">
      <c r="A371" s="22" t="str">
        <f>Лист4!A369</f>
        <v xml:space="preserve">Бориса Алексеева ул. д.34 </v>
      </c>
      <c r="B371" s="64" t="str">
        <f>Лист4!C369</f>
        <v>г. Астрахань</v>
      </c>
      <c r="C371" s="39">
        <f t="shared" si="10"/>
        <v>605.8565830985915</v>
      </c>
      <c r="D371" s="39">
        <f t="shared" si="11"/>
        <v>26.728966901408448</v>
      </c>
      <c r="E371" s="28">
        <v>0</v>
      </c>
      <c r="F371" s="29">
        <v>26.728966901408448</v>
      </c>
      <c r="G371" s="30">
        <v>0</v>
      </c>
      <c r="H371" s="30">
        <v>0</v>
      </c>
      <c r="I371" s="30">
        <v>0</v>
      </c>
      <c r="J371" s="30"/>
      <c r="K371" s="168">
        <f>Лист4!E369/1000</f>
        <v>632.5855499999999</v>
      </c>
      <c r="L371" s="31"/>
      <c r="M371" s="31"/>
    </row>
    <row r="372" spans="1:13" s="32" customFormat="1" ht="18.75" customHeight="1" x14ac:dyDescent="0.25">
      <c r="A372" s="22" t="str">
        <f>Лист4!A370</f>
        <v xml:space="preserve">Бориса Алексеева ул. д.36 </v>
      </c>
      <c r="B372" s="64" t="str">
        <f>Лист4!C370</f>
        <v>г. Астрахань</v>
      </c>
      <c r="C372" s="39">
        <f t="shared" si="10"/>
        <v>884.65090366197171</v>
      </c>
      <c r="D372" s="39">
        <f t="shared" si="11"/>
        <v>39.028716338028168</v>
      </c>
      <c r="E372" s="28">
        <v>0</v>
      </c>
      <c r="F372" s="29">
        <v>39.028716338028168</v>
      </c>
      <c r="G372" s="30">
        <v>0</v>
      </c>
      <c r="H372" s="30">
        <v>0</v>
      </c>
      <c r="I372" s="30">
        <v>0</v>
      </c>
      <c r="J372" s="30"/>
      <c r="K372" s="168">
        <f>Лист4!E370/1000</f>
        <v>923.67961999999989</v>
      </c>
      <c r="L372" s="31"/>
      <c r="M372" s="31"/>
    </row>
    <row r="373" spans="1:13" s="32" customFormat="1" ht="18.75" customHeight="1" x14ac:dyDescent="0.25">
      <c r="A373" s="22" t="str">
        <f>Лист4!A371</f>
        <v xml:space="preserve">Бориса Алексеева ул. д.36 - корп. 1 </v>
      </c>
      <c r="B373" s="64" t="str">
        <f>Лист4!C371</f>
        <v>г. Астрахань</v>
      </c>
      <c r="C373" s="39">
        <f t="shared" si="10"/>
        <v>914.08748112676051</v>
      </c>
      <c r="D373" s="39">
        <f t="shared" si="11"/>
        <v>40.327388873239435</v>
      </c>
      <c r="E373" s="28">
        <v>0</v>
      </c>
      <c r="F373" s="29">
        <v>40.327388873239435</v>
      </c>
      <c r="G373" s="30">
        <v>0</v>
      </c>
      <c r="H373" s="30">
        <v>0</v>
      </c>
      <c r="I373" s="30">
        <v>0</v>
      </c>
      <c r="J373" s="30"/>
      <c r="K373" s="168">
        <f>Лист4!E371/1000</f>
        <v>954.41486999999995</v>
      </c>
      <c r="L373" s="31"/>
      <c r="M373" s="31"/>
    </row>
    <row r="374" spans="1:13" s="32" customFormat="1" ht="18.75" customHeight="1" x14ac:dyDescent="0.25">
      <c r="A374" s="22" t="str">
        <f>Лист4!A372</f>
        <v xml:space="preserve">Бориса Алексеева ул. д.4А </v>
      </c>
      <c r="B374" s="64" t="str">
        <f>Лист4!C372</f>
        <v>г. Астрахань</v>
      </c>
      <c r="C374" s="39">
        <f t="shared" si="10"/>
        <v>1460.5350214084503</v>
      </c>
      <c r="D374" s="39">
        <f t="shared" si="11"/>
        <v>64.435368591549292</v>
      </c>
      <c r="E374" s="28">
        <v>0</v>
      </c>
      <c r="F374" s="29">
        <v>64.435368591549292</v>
      </c>
      <c r="G374" s="30">
        <v>0</v>
      </c>
      <c r="H374" s="30">
        <v>0</v>
      </c>
      <c r="I374" s="30">
        <v>0</v>
      </c>
      <c r="J374" s="30"/>
      <c r="K374" s="168">
        <f>Лист4!E372/1000</f>
        <v>1524.9703899999997</v>
      </c>
      <c r="L374" s="31"/>
      <c r="M374" s="31"/>
    </row>
    <row r="375" spans="1:13" s="32" customFormat="1" ht="18.75" customHeight="1" x14ac:dyDescent="0.25">
      <c r="A375" s="22" t="str">
        <f>Лист4!A373</f>
        <v xml:space="preserve">Бориса Алексеева ул. д.51 </v>
      </c>
      <c r="B375" s="64" t="str">
        <f>Лист4!C373</f>
        <v>г. Астрахань</v>
      </c>
      <c r="C375" s="39">
        <f t="shared" si="10"/>
        <v>1561.9148614084511</v>
      </c>
      <c r="D375" s="39">
        <f t="shared" si="11"/>
        <v>68.908008591549304</v>
      </c>
      <c r="E375" s="28">
        <v>0</v>
      </c>
      <c r="F375" s="29">
        <v>68.908008591549304</v>
      </c>
      <c r="G375" s="30">
        <v>0</v>
      </c>
      <c r="H375" s="30">
        <v>0</v>
      </c>
      <c r="I375" s="30">
        <v>0</v>
      </c>
      <c r="J375" s="30"/>
      <c r="K375" s="168">
        <f>Лист4!E373/1000</f>
        <v>1630.8228700000004</v>
      </c>
      <c r="L375" s="31"/>
      <c r="M375" s="31"/>
    </row>
    <row r="376" spans="1:13" s="32" customFormat="1" ht="18.75" customHeight="1" x14ac:dyDescent="0.25">
      <c r="A376" s="22" t="str">
        <f>Лист4!A374</f>
        <v xml:space="preserve">Бориса Алексеева ул. д.51 - корп. 1 </v>
      </c>
      <c r="B376" s="64" t="str">
        <f>Лист4!C374</f>
        <v>г. Астрахань</v>
      </c>
      <c r="C376" s="39">
        <f t="shared" si="10"/>
        <v>759.19371943661963</v>
      </c>
      <c r="D376" s="39">
        <f t="shared" si="11"/>
        <v>33.493840563380282</v>
      </c>
      <c r="E376" s="28">
        <v>0</v>
      </c>
      <c r="F376" s="29">
        <v>33.493840563380282</v>
      </c>
      <c r="G376" s="30">
        <v>0</v>
      </c>
      <c r="H376" s="30">
        <v>0</v>
      </c>
      <c r="I376" s="30">
        <v>0</v>
      </c>
      <c r="J376" s="30"/>
      <c r="K376" s="168">
        <f>Лист4!E374/1000</f>
        <v>792.68755999999996</v>
      </c>
      <c r="L376" s="31"/>
      <c r="M376" s="31"/>
    </row>
    <row r="377" spans="1:13" s="32" customFormat="1" ht="18.75" customHeight="1" x14ac:dyDescent="0.25">
      <c r="A377" s="22" t="str">
        <f>Лист4!A375</f>
        <v xml:space="preserve">Бориса Алексеева ул. д.6 </v>
      </c>
      <c r="B377" s="64" t="str">
        <f>Лист4!C375</f>
        <v>г. Астрахань</v>
      </c>
      <c r="C377" s="39">
        <f t="shared" si="10"/>
        <v>1292.8180112676055</v>
      </c>
      <c r="D377" s="39">
        <f t="shared" si="11"/>
        <v>57.036088732394362</v>
      </c>
      <c r="E377" s="28">
        <v>0</v>
      </c>
      <c r="F377" s="29">
        <v>57.036088732394362</v>
      </c>
      <c r="G377" s="30">
        <v>0</v>
      </c>
      <c r="H377" s="30">
        <v>0</v>
      </c>
      <c r="I377" s="30">
        <v>0</v>
      </c>
      <c r="J377" s="30"/>
      <c r="K377" s="168">
        <f>Лист4!E375/1000</f>
        <v>1349.8540999999998</v>
      </c>
      <c r="L377" s="31"/>
      <c r="M377" s="31"/>
    </row>
    <row r="378" spans="1:13" s="32" customFormat="1" ht="18.75" customHeight="1" x14ac:dyDescent="0.25">
      <c r="A378" s="22" t="str">
        <f>Лист4!A376</f>
        <v xml:space="preserve">Бориса Алексеева ул. д.61 - корп. 1 </v>
      </c>
      <c r="B378" s="64" t="str">
        <f>Лист4!C376</f>
        <v>г. Астрахань</v>
      </c>
      <c r="C378" s="39">
        <f t="shared" si="10"/>
        <v>2319.6937594366204</v>
      </c>
      <c r="D378" s="39">
        <f t="shared" si="11"/>
        <v>102.33943056338029</v>
      </c>
      <c r="E378" s="28">
        <v>0</v>
      </c>
      <c r="F378" s="29">
        <v>102.33943056338029</v>
      </c>
      <c r="G378" s="30">
        <v>0</v>
      </c>
      <c r="H378" s="30">
        <v>0</v>
      </c>
      <c r="I378" s="30">
        <v>0</v>
      </c>
      <c r="J378" s="30"/>
      <c r="K378" s="168">
        <f>Лист4!E376/1000</f>
        <v>2422.0331900000006</v>
      </c>
      <c r="L378" s="31"/>
      <c r="M378" s="31"/>
    </row>
    <row r="379" spans="1:13" s="32" customFormat="1" ht="18.75" customHeight="1" x14ac:dyDescent="0.25">
      <c r="A379" s="22" t="str">
        <f>Лист4!A377</f>
        <v xml:space="preserve">Бориса Алексеева ул. д.63 </v>
      </c>
      <c r="B379" s="64" t="str">
        <f>Лист4!C377</f>
        <v>г. Астрахань</v>
      </c>
      <c r="C379" s="39">
        <f t="shared" si="10"/>
        <v>2702.1034152112657</v>
      </c>
      <c r="D379" s="39">
        <f t="shared" si="11"/>
        <v>119.2104447887323</v>
      </c>
      <c r="E379" s="28">
        <v>0</v>
      </c>
      <c r="F379" s="29">
        <v>119.2104447887323</v>
      </c>
      <c r="G379" s="30">
        <v>0</v>
      </c>
      <c r="H379" s="30">
        <v>0</v>
      </c>
      <c r="I379" s="30">
        <v>0</v>
      </c>
      <c r="J379" s="30"/>
      <c r="K379" s="168">
        <f>Лист4!E377/1000</f>
        <v>2821.3138599999979</v>
      </c>
      <c r="L379" s="31"/>
      <c r="M379" s="31"/>
    </row>
    <row r="380" spans="1:13" s="32" customFormat="1" ht="18.75" customHeight="1" x14ac:dyDescent="0.25">
      <c r="A380" s="22" t="str">
        <f>Лист4!A378</f>
        <v xml:space="preserve">Бориса Алексеева ул. д.63 - корп. 1 </v>
      </c>
      <c r="B380" s="64" t="str">
        <f>Лист4!C378</f>
        <v>г. Астрахань</v>
      </c>
      <c r="C380" s="39">
        <f t="shared" si="10"/>
        <v>1567.8386478873242</v>
      </c>
      <c r="D380" s="39">
        <f t="shared" si="11"/>
        <v>69.169352112676066</v>
      </c>
      <c r="E380" s="28">
        <v>0</v>
      </c>
      <c r="F380" s="29">
        <v>69.169352112676066</v>
      </c>
      <c r="G380" s="30">
        <v>0</v>
      </c>
      <c r="H380" s="30">
        <v>0</v>
      </c>
      <c r="I380" s="30">
        <v>0</v>
      </c>
      <c r="J380" s="30"/>
      <c r="K380" s="168">
        <f>Лист4!E378/1000</f>
        <v>1637.0080000000003</v>
      </c>
      <c r="L380" s="31"/>
      <c r="M380" s="31"/>
    </row>
    <row r="381" spans="1:13" s="32" customFormat="1" ht="18.75" customHeight="1" x14ac:dyDescent="0.25">
      <c r="A381" s="22" t="str">
        <f>Лист4!A379</f>
        <v xml:space="preserve">Бориса Алексеева ул. д.65 </v>
      </c>
      <c r="B381" s="64" t="str">
        <f>Лист4!C379</f>
        <v>г. Астрахань</v>
      </c>
      <c r="C381" s="39">
        <f t="shared" si="10"/>
        <v>2525.391298028168</v>
      </c>
      <c r="D381" s="39">
        <f t="shared" si="11"/>
        <v>111.41432197183093</v>
      </c>
      <c r="E381" s="28">
        <v>0</v>
      </c>
      <c r="F381" s="29">
        <v>111.41432197183093</v>
      </c>
      <c r="G381" s="30">
        <v>0</v>
      </c>
      <c r="H381" s="30">
        <v>0</v>
      </c>
      <c r="I381" s="30">
        <v>0</v>
      </c>
      <c r="J381" s="30"/>
      <c r="K381" s="168">
        <f>Лист4!E379/1000</f>
        <v>2636.8056199999987</v>
      </c>
      <c r="L381" s="31"/>
      <c r="M381" s="31"/>
    </row>
    <row r="382" spans="1:13" s="32" customFormat="1" ht="18.75" customHeight="1" x14ac:dyDescent="0.25">
      <c r="A382" s="22" t="str">
        <f>Лист4!A380</f>
        <v xml:space="preserve">Бориса Алексеева ул. д.65 - корп. 1 </v>
      </c>
      <c r="B382" s="64" t="str">
        <f>Лист4!C380</f>
        <v>г. Астрахань</v>
      </c>
      <c r="C382" s="39">
        <f t="shared" si="10"/>
        <v>1715.1553994366191</v>
      </c>
      <c r="D382" s="39">
        <f t="shared" si="11"/>
        <v>75.668620563380244</v>
      </c>
      <c r="E382" s="28">
        <v>0</v>
      </c>
      <c r="F382" s="29">
        <v>75.668620563380244</v>
      </c>
      <c r="G382" s="30">
        <v>0</v>
      </c>
      <c r="H382" s="30">
        <v>0</v>
      </c>
      <c r="I382" s="30">
        <v>0</v>
      </c>
      <c r="J382" s="30"/>
      <c r="K382" s="168">
        <f>Лист4!E380/1000</f>
        <v>1790.8240199999993</v>
      </c>
      <c r="L382" s="31"/>
      <c r="M382" s="31"/>
    </row>
    <row r="383" spans="1:13" s="32" customFormat="1" ht="18.75" customHeight="1" x14ac:dyDescent="0.25">
      <c r="A383" s="22" t="str">
        <f>Лист4!A381</f>
        <v xml:space="preserve">Бориса Алексеева ул. д.65 - корп. 2 </v>
      </c>
      <c r="B383" s="64" t="str">
        <f>Лист4!C381</f>
        <v>г. Астрахань</v>
      </c>
      <c r="C383" s="39">
        <f t="shared" si="10"/>
        <v>707.83401859154935</v>
      </c>
      <c r="D383" s="39">
        <f t="shared" si="11"/>
        <v>31.227971408450706</v>
      </c>
      <c r="E383" s="28">
        <v>0</v>
      </c>
      <c r="F383" s="29">
        <v>31.227971408450706</v>
      </c>
      <c r="G383" s="30">
        <v>0</v>
      </c>
      <c r="H383" s="30">
        <v>0</v>
      </c>
      <c r="I383" s="30">
        <v>0</v>
      </c>
      <c r="J383" s="30"/>
      <c r="K383" s="168">
        <f>Лист4!E381/1000</f>
        <v>739.06199000000004</v>
      </c>
      <c r="L383" s="31"/>
      <c r="M383" s="31"/>
    </row>
    <row r="384" spans="1:13" s="32" customFormat="1" ht="18.75" customHeight="1" x14ac:dyDescent="0.25">
      <c r="A384" s="22" t="str">
        <f>Лист4!A382</f>
        <v xml:space="preserve">Бориса Алексеева ул. д.67 </v>
      </c>
      <c r="B384" s="64" t="str">
        <f>Лист4!C382</f>
        <v>г. Астрахань</v>
      </c>
      <c r="C384" s="39">
        <f t="shared" si="10"/>
        <v>2798.4662343661967</v>
      </c>
      <c r="D384" s="39">
        <f t="shared" si="11"/>
        <v>123.46174563380279</v>
      </c>
      <c r="E384" s="28">
        <v>0</v>
      </c>
      <c r="F384" s="29">
        <v>123.46174563380279</v>
      </c>
      <c r="G384" s="30">
        <v>0</v>
      </c>
      <c r="H384" s="30">
        <v>0</v>
      </c>
      <c r="I384" s="30">
        <v>0</v>
      </c>
      <c r="J384" s="30"/>
      <c r="K384" s="168">
        <f>Лист4!E382/1000</f>
        <v>2921.9279799999995</v>
      </c>
      <c r="L384" s="31"/>
      <c r="M384" s="31"/>
    </row>
    <row r="385" spans="1:13" s="32" customFormat="1" ht="18.75" customHeight="1" x14ac:dyDescent="0.25">
      <c r="A385" s="22" t="str">
        <f>Лист4!A383</f>
        <v xml:space="preserve">Бориса Алексеева ул. д.67 - корп. 1 </v>
      </c>
      <c r="B385" s="64" t="str">
        <f>Лист4!C383</f>
        <v>г. Астрахань</v>
      </c>
      <c r="C385" s="39">
        <f t="shared" si="10"/>
        <v>1851.8370371830979</v>
      </c>
      <c r="D385" s="39">
        <f t="shared" si="11"/>
        <v>81.698692816901385</v>
      </c>
      <c r="E385" s="28">
        <v>0</v>
      </c>
      <c r="F385" s="29">
        <v>81.698692816901385</v>
      </c>
      <c r="G385" s="30">
        <v>0</v>
      </c>
      <c r="H385" s="30">
        <v>0</v>
      </c>
      <c r="I385" s="30">
        <v>0</v>
      </c>
      <c r="J385" s="30"/>
      <c r="K385" s="168">
        <f>Лист4!E383/1000</f>
        <v>1933.5357299999994</v>
      </c>
      <c r="L385" s="31"/>
      <c r="M385" s="31"/>
    </row>
    <row r="386" spans="1:13" s="32" customFormat="1" ht="18.75" customHeight="1" x14ac:dyDescent="0.25">
      <c r="A386" s="22" t="str">
        <f>Лист4!A384</f>
        <v xml:space="preserve">Бориса Алексеева ул. д.67 - корп. 2 </v>
      </c>
      <c r="B386" s="64" t="str">
        <f>Лист4!C384</f>
        <v>г. Астрахань</v>
      </c>
      <c r="C386" s="39">
        <f t="shared" si="10"/>
        <v>530.22272112676058</v>
      </c>
      <c r="D386" s="39">
        <f t="shared" si="11"/>
        <v>23.392178873239438</v>
      </c>
      <c r="E386" s="28">
        <v>0</v>
      </c>
      <c r="F386" s="29">
        <v>23.392178873239438</v>
      </c>
      <c r="G386" s="30">
        <v>0</v>
      </c>
      <c r="H386" s="30">
        <v>0</v>
      </c>
      <c r="I386" s="30">
        <v>0</v>
      </c>
      <c r="J386" s="30"/>
      <c r="K386" s="168">
        <f>Лист4!E384/1000</f>
        <v>553.61490000000003</v>
      </c>
      <c r="L386" s="31"/>
      <c r="M386" s="31"/>
    </row>
    <row r="387" spans="1:13" s="32" customFormat="1" ht="18.75" customHeight="1" x14ac:dyDescent="0.25">
      <c r="A387" s="22" t="str">
        <f>Лист4!A385</f>
        <v xml:space="preserve">Ботвина ул. д.10 </v>
      </c>
      <c r="B387" s="64" t="str">
        <f>Лист4!C385</f>
        <v>г. Астрахань</v>
      </c>
      <c r="C387" s="39">
        <f t="shared" si="10"/>
        <v>985.24612901408454</v>
      </c>
      <c r="D387" s="39">
        <f t="shared" si="11"/>
        <v>43.466740985915493</v>
      </c>
      <c r="E387" s="28">
        <v>0</v>
      </c>
      <c r="F387" s="29">
        <v>43.466740985915493</v>
      </c>
      <c r="G387" s="30">
        <v>0</v>
      </c>
      <c r="H387" s="30">
        <v>0</v>
      </c>
      <c r="I387" s="30">
        <v>0</v>
      </c>
      <c r="J387" s="30"/>
      <c r="K387" s="168">
        <f>Лист4!E385/1000</f>
        <v>1028.7128700000001</v>
      </c>
      <c r="L387" s="31"/>
      <c r="M387" s="31"/>
    </row>
    <row r="388" spans="1:13" s="32" customFormat="1" ht="18.75" customHeight="1" x14ac:dyDescent="0.25">
      <c r="A388" s="22" t="str">
        <f>Лист4!A386</f>
        <v xml:space="preserve">Ботвина ул. д.12 </v>
      </c>
      <c r="B388" s="64" t="str">
        <f>Лист4!C386</f>
        <v>г. Астрахань</v>
      </c>
      <c r="C388" s="39">
        <f t="shared" si="10"/>
        <v>1031.8855284507042</v>
      </c>
      <c r="D388" s="39">
        <f t="shared" si="11"/>
        <v>45.524361549295776</v>
      </c>
      <c r="E388" s="28">
        <v>0</v>
      </c>
      <c r="F388" s="29">
        <v>45.524361549295776</v>
      </c>
      <c r="G388" s="30">
        <v>0</v>
      </c>
      <c r="H388" s="30">
        <v>0</v>
      </c>
      <c r="I388" s="30">
        <v>0</v>
      </c>
      <c r="J388" s="30"/>
      <c r="K388" s="168">
        <f>Лист4!E386/1000</f>
        <v>1077.4098899999999</v>
      </c>
      <c r="L388" s="31"/>
      <c r="M388" s="31"/>
    </row>
    <row r="389" spans="1:13" s="32" customFormat="1" ht="18.75" customHeight="1" x14ac:dyDescent="0.25">
      <c r="A389" s="22" t="str">
        <f>Лист4!A387</f>
        <v xml:space="preserve">Ботвина ул. д.14А </v>
      </c>
      <c r="B389" s="64" t="str">
        <f>Лист4!C387</f>
        <v>г. Астрахань</v>
      </c>
      <c r="C389" s="39">
        <f t="shared" si="10"/>
        <v>1021.9889712676054</v>
      </c>
      <c r="D389" s="39">
        <f t="shared" si="11"/>
        <v>45.08774873239436</v>
      </c>
      <c r="E389" s="28">
        <v>0</v>
      </c>
      <c r="F389" s="29">
        <v>45.08774873239436</v>
      </c>
      <c r="G389" s="30">
        <v>0</v>
      </c>
      <c r="H389" s="30">
        <v>0</v>
      </c>
      <c r="I389" s="30">
        <v>0</v>
      </c>
      <c r="J389" s="30"/>
      <c r="K389" s="168">
        <f>Лист4!E387/1000</f>
        <v>1067.0767199999998</v>
      </c>
      <c r="L389" s="31"/>
      <c r="M389" s="31"/>
    </row>
    <row r="390" spans="1:13" s="32" customFormat="1" ht="18.75" customHeight="1" x14ac:dyDescent="0.25">
      <c r="A390" s="22" t="str">
        <f>Лист4!A388</f>
        <v xml:space="preserve">Ботвина ул. д.18 </v>
      </c>
      <c r="B390" s="64" t="str">
        <f>Лист4!C388</f>
        <v>г. Астрахань</v>
      </c>
      <c r="C390" s="39">
        <f t="shared" si="10"/>
        <v>962.49479436619708</v>
      </c>
      <c r="D390" s="39">
        <f t="shared" si="11"/>
        <v>42.463005633802808</v>
      </c>
      <c r="E390" s="28">
        <v>0</v>
      </c>
      <c r="F390" s="29">
        <v>42.463005633802808</v>
      </c>
      <c r="G390" s="30">
        <v>0</v>
      </c>
      <c r="H390" s="30">
        <v>0</v>
      </c>
      <c r="I390" s="30">
        <v>0</v>
      </c>
      <c r="J390" s="30"/>
      <c r="K390" s="168">
        <f>Лист4!E388/1000</f>
        <v>1004.9577999999999</v>
      </c>
      <c r="L390" s="31"/>
      <c r="M390" s="31"/>
    </row>
    <row r="391" spans="1:13" s="32" customFormat="1" ht="18.75" customHeight="1" x14ac:dyDescent="0.25">
      <c r="A391" s="22" t="str">
        <f>Лист4!A389</f>
        <v xml:space="preserve">Ботвина ул. д.1А </v>
      </c>
      <c r="B391" s="64" t="str">
        <f>Лист4!C389</f>
        <v>г. Астрахань</v>
      </c>
      <c r="C391" s="39">
        <f t="shared" ref="C391:C454" si="12">K391+J391-F391</f>
        <v>161.62003436619716</v>
      </c>
      <c r="D391" s="39">
        <f t="shared" ref="D391:D454" si="13">F391</f>
        <v>7.1302956338028167</v>
      </c>
      <c r="E391" s="28">
        <v>0</v>
      </c>
      <c r="F391" s="29">
        <v>7.1302956338028167</v>
      </c>
      <c r="G391" s="30">
        <v>0</v>
      </c>
      <c r="H391" s="30">
        <v>0</v>
      </c>
      <c r="I391" s="30">
        <v>0</v>
      </c>
      <c r="J391" s="30"/>
      <c r="K391" s="168">
        <f>Лист4!E389/1000</f>
        <v>168.75032999999999</v>
      </c>
      <c r="L391" s="31"/>
      <c r="M391" s="31"/>
    </row>
    <row r="392" spans="1:13" s="32" customFormat="1" ht="25.5" customHeight="1" x14ac:dyDescent="0.25">
      <c r="A392" s="22" t="str">
        <f>Лист4!A390</f>
        <v xml:space="preserve">Ботвина ул. д.22 </v>
      </c>
      <c r="B392" s="64" t="str">
        <f>Лист4!C390</f>
        <v>г. Астрахань</v>
      </c>
      <c r="C392" s="39">
        <f t="shared" si="12"/>
        <v>762.74011098591563</v>
      </c>
      <c r="D392" s="39">
        <f t="shared" si="13"/>
        <v>33.65029901408451</v>
      </c>
      <c r="E392" s="28">
        <v>0</v>
      </c>
      <c r="F392" s="29">
        <v>33.65029901408451</v>
      </c>
      <c r="G392" s="30">
        <v>0</v>
      </c>
      <c r="H392" s="30">
        <v>0</v>
      </c>
      <c r="I392" s="30">
        <v>0</v>
      </c>
      <c r="J392" s="30"/>
      <c r="K392" s="168">
        <f>Лист4!E390/1000-J392</f>
        <v>796.39041000000009</v>
      </c>
      <c r="L392" s="31"/>
      <c r="M392" s="31"/>
    </row>
    <row r="393" spans="1:13" s="32" customFormat="1" ht="18.75" customHeight="1" x14ac:dyDescent="0.25">
      <c r="A393" s="22" t="str">
        <f>Лист4!A391</f>
        <v xml:space="preserve">Ботвина ул. д.26 </v>
      </c>
      <c r="B393" s="64" t="str">
        <f>Лист4!C391</f>
        <v>г. Астрахань</v>
      </c>
      <c r="C393" s="39">
        <f t="shared" si="12"/>
        <v>729.26489859154958</v>
      </c>
      <c r="D393" s="39">
        <f t="shared" si="13"/>
        <v>32.173451408450717</v>
      </c>
      <c r="E393" s="28">
        <v>0</v>
      </c>
      <c r="F393" s="29">
        <v>32.173451408450717</v>
      </c>
      <c r="G393" s="30">
        <v>0</v>
      </c>
      <c r="H393" s="30">
        <v>0</v>
      </c>
      <c r="I393" s="30">
        <v>0</v>
      </c>
      <c r="J393" s="30"/>
      <c r="K393" s="168">
        <f>Лист4!E391/1000</f>
        <v>761.43835000000024</v>
      </c>
      <c r="L393" s="31"/>
      <c r="M393" s="31"/>
    </row>
    <row r="394" spans="1:13" s="32" customFormat="1" ht="18.75" customHeight="1" x14ac:dyDescent="0.25">
      <c r="A394" s="22" t="str">
        <f>Лист4!A392</f>
        <v xml:space="preserve">Ботвина ул. д.28 </v>
      </c>
      <c r="B394" s="64" t="str">
        <f>Лист4!C392</f>
        <v>г. Астрахань</v>
      </c>
      <c r="C394" s="39">
        <f t="shared" si="12"/>
        <v>745.8001999999999</v>
      </c>
      <c r="D394" s="39">
        <f t="shared" si="13"/>
        <v>32.902949999999997</v>
      </c>
      <c r="E394" s="28">
        <v>0</v>
      </c>
      <c r="F394" s="29">
        <v>32.902949999999997</v>
      </c>
      <c r="G394" s="30">
        <v>0</v>
      </c>
      <c r="H394" s="30">
        <v>0</v>
      </c>
      <c r="I394" s="30">
        <v>0</v>
      </c>
      <c r="J394" s="30"/>
      <c r="K394" s="168">
        <f>Лист4!E392/1000</f>
        <v>778.70314999999994</v>
      </c>
      <c r="L394" s="31"/>
      <c r="M394" s="31"/>
    </row>
    <row r="395" spans="1:13" s="32" customFormat="1" ht="25.5" customHeight="1" x14ac:dyDescent="0.25">
      <c r="A395" s="22" t="str">
        <f>Лист4!A393</f>
        <v xml:space="preserve">Ботвина ул. д.29 - корп. 1 </v>
      </c>
      <c r="B395" s="64" t="str">
        <f>Лист4!C393</f>
        <v>г. Астрахань</v>
      </c>
      <c r="C395" s="39">
        <f t="shared" si="12"/>
        <v>545.49876788732399</v>
      </c>
      <c r="D395" s="39">
        <f t="shared" si="13"/>
        <v>24.066122112676062</v>
      </c>
      <c r="E395" s="28">
        <v>0</v>
      </c>
      <c r="F395" s="29">
        <v>24.066122112676062</v>
      </c>
      <c r="G395" s="30">
        <v>0</v>
      </c>
      <c r="H395" s="30">
        <v>0</v>
      </c>
      <c r="I395" s="30">
        <v>0</v>
      </c>
      <c r="J395" s="30"/>
      <c r="K395" s="168">
        <f>Лист4!E393/1000-J395</f>
        <v>569.5648900000001</v>
      </c>
      <c r="L395" s="31"/>
      <c r="M395" s="31"/>
    </row>
    <row r="396" spans="1:13" s="32" customFormat="1" ht="25.5" customHeight="1" x14ac:dyDescent="0.25">
      <c r="A396" s="22" t="str">
        <f>Лист4!A394</f>
        <v xml:space="preserve">Ботвина ул. д.30 </v>
      </c>
      <c r="B396" s="64" t="str">
        <f>Лист4!C394</f>
        <v>г. Астрахань</v>
      </c>
      <c r="C396" s="39">
        <f t="shared" si="12"/>
        <v>714.60572676056336</v>
      </c>
      <c r="D396" s="39">
        <f t="shared" si="13"/>
        <v>31.526723239436617</v>
      </c>
      <c r="E396" s="28">
        <v>0</v>
      </c>
      <c r="F396" s="29">
        <v>31.526723239436617</v>
      </c>
      <c r="G396" s="30">
        <v>0</v>
      </c>
      <c r="H396" s="30">
        <v>0</v>
      </c>
      <c r="I396" s="30">
        <v>0</v>
      </c>
      <c r="J396" s="30"/>
      <c r="K396" s="168">
        <f>Лист4!E394/1000</f>
        <v>746.13244999999995</v>
      </c>
      <c r="L396" s="31"/>
      <c r="M396" s="31"/>
    </row>
    <row r="397" spans="1:13" s="32" customFormat="1" ht="25.5" customHeight="1" x14ac:dyDescent="0.25">
      <c r="A397" s="22" t="str">
        <f>Лист4!A395</f>
        <v xml:space="preserve">Ботвина ул. д.4 </v>
      </c>
      <c r="B397" s="64" t="str">
        <f>Лист4!C395</f>
        <v>г. Астрахань</v>
      </c>
      <c r="C397" s="39">
        <f t="shared" si="12"/>
        <v>832.85573464788763</v>
      </c>
      <c r="D397" s="39">
        <f t="shared" si="13"/>
        <v>36.74363535211269</v>
      </c>
      <c r="E397" s="28">
        <v>0</v>
      </c>
      <c r="F397" s="29">
        <v>36.74363535211269</v>
      </c>
      <c r="G397" s="30">
        <v>0</v>
      </c>
      <c r="H397" s="30">
        <v>0</v>
      </c>
      <c r="I397" s="30">
        <v>0</v>
      </c>
      <c r="J397" s="30"/>
      <c r="K397" s="168">
        <f>Лист4!E395/1000</f>
        <v>869.59937000000036</v>
      </c>
      <c r="L397" s="31"/>
      <c r="M397" s="31"/>
    </row>
    <row r="398" spans="1:13" s="32" customFormat="1" ht="25.5" customHeight="1" x14ac:dyDescent="0.25">
      <c r="A398" s="22" t="str">
        <f>Лист4!A396</f>
        <v xml:space="preserve">Ботвина ул. д.6 </v>
      </c>
      <c r="B398" s="64" t="str">
        <f>Лист4!C396</f>
        <v>г. Астрахань</v>
      </c>
      <c r="C398" s="39">
        <f t="shared" si="12"/>
        <v>558.50495549295772</v>
      </c>
      <c r="D398" s="39">
        <f t="shared" si="13"/>
        <v>24.639924507042252</v>
      </c>
      <c r="E398" s="28">
        <v>0</v>
      </c>
      <c r="F398" s="29">
        <v>24.639924507042252</v>
      </c>
      <c r="G398" s="30">
        <v>0</v>
      </c>
      <c r="H398" s="30">
        <v>0</v>
      </c>
      <c r="I398" s="30">
        <v>0</v>
      </c>
      <c r="J398" s="30"/>
      <c r="K398" s="168">
        <f>Лист4!E396/1000-J398</f>
        <v>583.14487999999994</v>
      </c>
      <c r="L398" s="31"/>
      <c r="M398" s="31"/>
    </row>
    <row r="399" spans="1:13" s="32" customFormat="1" ht="18.75" customHeight="1" x14ac:dyDescent="0.25">
      <c r="A399" s="22" t="str">
        <f>Лист4!A397</f>
        <v xml:space="preserve">Ботвина ул. д.83 </v>
      </c>
      <c r="B399" s="64" t="str">
        <f>Лист4!C397</f>
        <v>г. Астрахань</v>
      </c>
      <c r="C399" s="39">
        <f t="shared" si="12"/>
        <v>178.50940507042259</v>
      </c>
      <c r="D399" s="39">
        <f t="shared" si="13"/>
        <v>7.8754149295774667</v>
      </c>
      <c r="E399" s="28">
        <v>0</v>
      </c>
      <c r="F399" s="29">
        <v>7.8754149295774667</v>
      </c>
      <c r="G399" s="30">
        <v>0</v>
      </c>
      <c r="H399" s="30">
        <v>0</v>
      </c>
      <c r="I399" s="30">
        <v>0</v>
      </c>
      <c r="J399" s="153"/>
      <c r="K399" s="168">
        <f>Лист4!E397/1000-J399</f>
        <v>186.38482000000005</v>
      </c>
      <c r="L399" s="31"/>
      <c r="M399" s="31"/>
    </row>
    <row r="400" spans="1:13" s="32" customFormat="1" ht="25.5" customHeight="1" x14ac:dyDescent="0.25">
      <c r="A400" s="22" t="str">
        <f>Лист4!A398</f>
        <v xml:space="preserve">Ботвина ул. д.85 </v>
      </c>
      <c r="B400" s="64" t="str">
        <f>Лист4!C398</f>
        <v>г. Астрахань</v>
      </c>
      <c r="C400" s="39">
        <f t="shared" si="12"/>
        <v>191.10523661971828</v>
      </c>
      <c r="D400" s="39">
        <f t="shared" si="13"/>
        <v>8.4311133802816887</v>
      </c>
      <c r="E400" s="28">
        <v>0</v>
      </c>
      <c r="F400" s="29">
        <v>8.4311133802816887</v>
      </c>
      <c r="G400" s="30">
        <v>0</v>
      </c>
      <c r="H400" s="30">
        <v>0</v>
      </c>
      <c r="I400" s="30">
        <v>0</v>
      </c>
      <c r="J400" s="30"/>
      <c r="K400" s="168">
        <f>Лист4!E398/1000</f>
        <v>199.53634999999997</v>
      </c>
      <c r="L400" s="31"/>
      <c r="M400" s="31"/>
    </row>
    <row r="401" spans="1:13" s="32" customFormat="1" ht="18.75" customHeight="1" x14ac:dyDescent="0.25">
      <c r="A401" s="22" t="str">
        <f>Лист4!A399</f>
        <v xml:space="preserve">Ботвина ул. д.85А </v>
      </c>
      <c r="B401" s="64" t="str">
        <f>Лист4!C399</f>
        <v>г. Астрахань</v>
      </c>
      <c r="C401" s="39">
        <f t="shared" si="12"/>
        <v>94.119470422535159</v>
      </c>
      <c r="D401" s="39">
        <f t="shared" si="13"/>
        <v>4.1523295774647861</v>
      </c>
      <c r="E401" s="28">
        <v>0</v>
      </c>
      <c r="F401" s="29">
        <v>4.1523295774647861</v>
      </c>
      <c r="G401" s="30">
        <v>0</v>
      </c>
      <c r="H401" s="30">
        <v>0</v>
      </c>
      <c r="I401" s="30">
        <v>0</v>
      </c>
      <c r="J401" s="30"/>
      <c r="K401" s="168">
        <f>Лист4!E399/1000-J401</f>
        <v>98.271799999999942</v>
      </c>
      <c r="L401" s="31"/>
      <c r="M401" s="31"/>
    </row>
    <row r="402" spans="1:13" s="32" customFormat="1" ht="19.5" customHeight="1" x14ac:dyDescent="0.25">
      <c r="A402" s="22" t="str">
        <f>Лист4!A400</f>
        <v xml:space="preserve">Ботвина ул. д.87 </v>
      </c>
      <c r="B402" s="64" t="str">
        <f>Лист4!C400</f>
        <v>г. Астрахань</v>
      </c>
      <c r="C402" s="39">
        <f t="shared" si="12"/>
        <v>200.97505352112671</v>
      </c>
      <c r="D402" s="39">
        <f t="shared" si="13"/>
        <v>8.8665464788732375</v>
      </c>
      <c r="E402" s="28">
        <v>0</v>
      </c>
      <c r="F402" s="29">
        <v>8.8665464788732375</v>
      </c>
      <c r="G402" s="30">
        <v>0</v>
      </c>
      <c r="H402" s="30">
        <v>0</v>
      </c>
      <c r="I402" s="30">
        <v>0</v>
      </c>
      <c r="J402" s="30"/>
      <c r="K402" s="168">
        <f>Лист4!E400/1000</f>
        <v>209.84159999999994</v>
      </c>
      <c r="L402" s="31"/>
      <c r="M402" s="31"/>
    </row>
    <row r="403" spans="1:13" s="32" customFormat="1" ht="19.5" customHeight="1" x14ac:dyDescent="0.25">
      <c r="A403" s="22" t="str">
        <f>Лист4!A401</f>
        <v xml:space="preserve">Ботвина ул. д.87А </v>
      </c>
      <c r="B403" s="64" t="str">
        <f>Лист4!C401</f>
        <v>г. Астрахань</v>
      </c>
      <c r="C403" s="39">
        <f t="shared" si="12"/>
        <v>186.66500901408449</v>
      </c>
      <c r="D403" s="39">
        <f t="shared" si="13"/>
        <v>8.2352209859154932</v>
      </c>
      <c r="E403" s="28">
        <v>0</v>
      </c>
      <c r="F403" s="29">
        <v>8.2352209859154932</v>
      </c>
      <c r="G403" s="30">
        <v>0</v>
      </c>
      <c r="H403" s="30">
        <v>0</v>
      </c>
      <c r="I403" s="30">
        <v>0</v>
      </c>
      <c r="J403" s="30"/>
      <c r="K403" s="168">
        <f>Лист4!E401/1000-J403</f>
        <v>194.90022999999999</v>
      </c>
      <c r="L403" s="31"/>
      <c r="M403" s="31"/>
    </row>
    <row r="404" spans="1:13" s="32" customFormat="1" ht="18.75" customHeight="1" x14ac:dyDescent="0.25">
      <c r="A404" s="22" t="str">
        <f>Лист4!A402</f>
        <v xml:space="preserve">Ботвина ул. д.89 </v>
      </c>
      <c r="B404" s="64" t="str">
        <f>Лист4!C402</f>
        <v>г. Астрахань</v>
      </c>
      <c r="C404" s="39">
        <f t="shared" si="12"/>
        <v>422.22512112676054</v>
      </c>
      <c r="D404" s="39">
        <f t="shared" si="13"/>
        <v>18.627578873239436</v>
      </c>
      <c r="E404" s="28">
        <v>0</v>
      </c>
      <c r="F404" s="29">
        <v>18.627578873239436</v>
      </c>
      <c r="G404" s="30">
        <v>0</v>
      </c>
      <c r="H404" s="30">
        <v>0</v>
      </c>
      <c r="I404" s="30">
        <v>0</v>
      </c>
      <c r="J404" s="30"/>
      <c r="K404" s="168">
        <f>Лист4!E402/1000</f>
        <v>440.85269999999997</v>
      </c>
      <c r="L404" s="31"/>
      <c r="M404" s="31"/>
    </row>
    <row r="405" spans="1:13" s="32" customFormat="1" ht="18.75" customHeight="1" x14ac:dyDescent="0.25">
      <c r="A405" s="22" t="str">
        <f>Лист4!A403</f>
        <v xml:space="preserve">Ботвина ул. д.91А </v>
      </c>
      <c r="B405" s="64" t="str">
        <f>Лист4!C403</f>
        <v>г. Астрахань</v>
      </c>
      <c r="C405" s="39">
        <f t="shared" si="12"/>
        <v>445.20462929577474</v>
      </c>
      <c r="D405" s="39">
        <f t="shared" si="13"/>
        <v>19.641380704225355</v>
      </c>
      <c r="E405" s="28">
        <v>0</v>
      </c>
      <c r="F405" s="29">
        <v>19.641380704225355</v>
      </c>
      <c r="G405" s="30">
        <v>0</v>
      </c>
      <c r="H405" s="30">
        <v>0</v>
      </c>
      <c r="I405" s="30">
        <v>0</v>
      </c>
      <c r="J405" s="153"/>
      <c r="K405" s="168">
        <f>Лист4!E403/1000-J405</f>
        <v>464.84601000000009</v>
      </c>
      <c r="L405" s="31"/>
      <c r="M405" s="31"/>
    </row>
    <row r="406" spans="1:13" s="32" customFormat="1" ht="18.75" customHeight="1" x14ac:dyDescent="0.25">
      <c r="A406" s="22" t="str">
        <f>Лист4!A404</f>
        <v xml:space="preserve">Ботвина ул. д.93 </v>
      </c>
      <c r="B406" s="64" t="str">
        <f>Лист4!C404</f>
        <v>г. Астрахань</v>
      </c>
      <c r="C406" s="39">
        <f t="shared" si="12"/>
        <v>139.77706478873236</v>
      </c>
      <c r="D406" s="39">
        <f t="shared" si="13"/>
        <v>6.1666352112676046</v>
      </c>
      <c r="E406" s="28">
        <v>0</v>
      </c>
      <c r="F406" s="29">
        <v>6.1666352112676046</v>
      </c>
      <c r="G406" s="30">
        <v>0</v>
      </c>
      <c r="H406" s="30">
        <v>0</v>
      </c>
      <c r="I406" s="30">
        <v>0</v>
      </c>
      <c r="J406" s="30"/>
      <c r="K406" s="168">
        <f>Лист4!E404/1000-J406</f>
        <v>145.94369999999998</v>
      </c>
      <c r="L406" s="31"/>
      <c r="M406" s="31"/>
    </row>
    <row r="407" spans="1:13" s="32" customFormat="1" ht="18.75" customHeight="1" x14ac:dyDescent="0.25">
      <c r="A407" s="22" t="str">
        <f>Лист4!A405</f>
        <v xml:space="preserve">Ботвина ул. д.95 </v>
      </c>
      <c r="B407" s="64" t="str">
        <f>Лист4!C405</f>
        <v>г. Астрахань</v>
      </c>
      <c r="C407" s="39">
        <f t="shared" si="12"/>
        <v>109.23649295774648</v>
      </c>
      <c r="D407" s="39">
        <f t="shared" si="13"/>
        <v>4.8192570422535219</v>
      </c>
      <c r="E407" s="28">
        <v>0</v>
      </c>
      <c r="F407" s="29">
        <v>4.8192570422535219</v>
      </c>
      <c r="G407" s="30">
        <v>0</v>
      </c>
      <c r="H407" s="30">
        <v>0</v>
      </c>
      <c r="I407" s="30">
        <v>0</v>
      </c>
      <c r="J407" s="30"/>
      <c r="K407" s="168">
        <f>Лист4!E405/1000-J407</f>
        <v>114.05575</v>
      </c>
      <c r="L407" s="31"/>
      <c r="M407" s="31"/>
    </row>
    <row r="408" spans="1:13" s="32" customFormat="1" ht="18.75" customHeight="1" x14ac:dyDescent="0.25">
      <c r="A408" s="22" t="str">
        <f>Лист4!A406</f>
        <v xml:space="preserve">Ботвина ул. д.97 </v>
      </c>
      <c r="B408" s="64" t="str">
        <f>Лист4!C406</f>
        <v>г. Астрахань</v>
      </c>
      <c r="C408" s="39">
        <f t="shared" si="12"/>
        <v>915.1476777464793</v>
      </c>
      <c r="D408" s="39">
        <f t="shared" si="13"/>
        <v>40.374162253521149</v>
      </c>
      <c r="E408" s="28">
        <v>0</v>
      </c>
      <c r="F408" s="29">
        <v>40.374162253521149</v>
      </c>
      <c r="G408" s="30">
        <v>0</v>
      </c>
      <c r="H408" s="30">
        <v>0</v>
      </c>
      <c r="I408" s="30">
        <v>0</v>
      </c>
      <c r="J408" s="30"/>
      <c r="K408" s="168">
        <f>Лист4!E406/1000</f>
        <v>955.52184000000045</v>
      </c>
      <c r="L408" s="31"/>
      <c r="M408" s="31"/>
    </row>
    <row r="409" spans="1:13" s="32" customFormat="1" ht="18.75" customHeight="1" x14ac:dyDescent="0.25">
      <c r="A409" s="22" t="str">
        <f>Лист4!A407</f>
        <v xml:space="preserve">Бульварная ул. д.1 - корп. 1 </v>
      </c>
      <c r="B409" s="64" t="str">
        <f>Лист4!C407</f>
        <v>г. Астрахань</v>
      </c>
      <c r="C409" s="39">
        <f t="shared" si="12"/>
        <v>55.973816901408448</v>
      </c>
      <c r="D409" s="39">
        <f t="shared" si="13"/>
        <v>2.4694330985915496</v>
      </c>
      <c r="E409" s="28">
        <v>0</v>
      </c>
      <c r="F409" s="29">
        <v>2.4694330985915496</v>
      </c>
      <c r="G409" s="30">
        <v>0</v>
      </c>
      <c r="H409" s="30">
        <v>0</v>
      </c>
      <c r="I409" s="30">
        <v>0</v>
      </c>
      <c r="J409" s="30"/>
      <c r="K409" s="168">
        <f>Лист4!E407/1000</f>
        <v>58.443249999999999</v>
      </c>
      <c r="L409" s="31"/>
      <c r="M409" s="31"/>
    </row>
    <row r="410" spans="1:13" s="32" customFormat="1" ht="18.75" customHeight="1" x14ac:dyDescent="0.25">
      <c r="A410" s="22" t="str">
        <f>Лист4!A408</f>
        <v xml:space="preserve">Бульварная ул. д.11 - корп. 1 </v>
      </c>
      <c r="B410" s="64" t="str">
        <f>Лист4!C408</f>
        <v>г. Астрахань</v>
      </c>
      <c r="C410" s="39">
        <f t="shared" si="12"/>
        <v>848.70377633802798</v>
      </c>
      <c r="D410" s="39">
        <f t="shared" si="13"/>
        <v>37.442813661971826</v>
      </c>
      <c r="E410" s="28">
        <v>0</v>
      </c>
      <c r="F410" s="29">
        <v>37.442813661971826</v>
      </c>
      <c r="G410" s="30">
        <v>0</v>
      </c>
      <c r="H410" s="30">
        <v>0</v>
      </c>
      <c r="I410" s="30">
        <v>0</v>
      </c>
      <c r="J410" s="30"/>
      <c r="K410" s="168">
        <f>Лист4!E408/1000</f>
        <v>886.14658999999983</v>
      </c>
      <c r="L410" s="31"/>
      <c r="M410" s="31"/>
    </row>
    <row r="411" spans="1:13" s="32" customFormat="1" ht="18.75" customHeight="1" x14ac:dyDescent="0.25">
      <c r="A411" s="22" t="str">
        <f>Лист4!A409</f>
        <v xml:space="preserve">Бульварная ул. д.11 - корп. 2 </v>
      </c>
      <c r="B411" s="64" t="str">
        <f>Лист4!C409</f>
        <v>г. Астрахань</v>
      </c>
      <c r="C411" s="39">
        <f t="shared" si="12"/>
        <v>566.94894647887315</v>
      </c>
      <c r="D411" s="39">
        <f t="shared" si="13"/>
        <v>25.012453521126755</v>
      </c>
      <c r="E411" s="28">
        <v>0</v>
      </c>
      <c r="F411" s="29">
        <v>25.012453521126755</v>
      </c>
      <c r="G411" s="30">
        <v>0</v>
      </c>
      <c r="H411" s="30">
        <v>0</v>
      </c>
      <c r="I411" s="30">
        <v>0</v>
      </c>
      <c r="J411" s="30"/>
      <c r="K411" s="168">
        <f>Лист4!E409/1000</f>
        <v>591.96139999999991</v>
      </c>
      <c r="L411" s="31"/>
      <c r="M411" s="31"/>
    </row>
    <row r="412" spans="1:13" s="32" customFormat="1" ht="18.75" customHeight="1" x14ac:dyDescent="0.25">
      <c r="A412" s="22" t="str">
        <f>Лист4!A410</f>
        <v xml:space="preserve">Бульварная ул. д.12 </v>
      </c>
      <c r="B412" s="64" t="str">
        <f>Лист4!C410</f>
        <v>г. Астрахань</v>
      </c>
      <c r="C412" s="39">
        <f t="shared" si="12"/>
        <v>1332.6836338028165</v>
      </c>
      <c r="D412" s="39">
        <f t="shared" si="13"/>
        <v>58.794866197183083</v>
      </c>
      <c r="E412" s="28">
        <v>0</v>
      </c>
      <c r="F412" s="29">
        <v>58.794866197183083</v>
      </c>
      <c r="G412" s="30">
        <v>0</v>
      </c>
      <c r="H412" s="30">
        <v>0</v>
      </c>
      <c r="I412" s="30">
        <v>0</v>
      </c>
      <c r="J412" s="30"/>
      <c r="K412" s="168">
        <f>Лист4!E410/1000</f>
        <v>1391.4784999999997</v>
      </c>
      <c r="L412" s="31"/>
      <c r="M412" s="31"/>
    </row>
    <row r="413" spans="1:13" s="32" customFormat="1" ht="18.75" customHeight="1" x14ac:dyDescent="0.25">
      <c r="A413" s="22" t="str">
        <f>Лист4!A411</f>
        <v xml:space="preserve">Бульварная ул. д.14 </v>
      </c>
      <c r="B413" s="64" t="str">
        <f>Лист4!C411</f>
        <v>г. Астрахань</v>
      </c>
      <c r="C413" s="39">
        <f t="shared" si="12"/>
        <v>1372.4511352112677</v>
      </c>
      <c r="D413" s="39">
        <f t="shared" si="13"/>
        <v>60.549314788732389</v>
      </c>
      <c r="E413" s="28">
        <v>0</v>
      </c>
      <c r="F413" s="29">
        <v>60.549314788732389</v>
      </c>
      <c r="G413" s="30">
        <v>0</v>
      </c>
      <c r="H413" s="30">
        <v>0</v>
      </c>
      <c r="I413" s="30">
        <v>0</v>
      </c>
      <c r="J413" s="30"/>
      <c r="K413" s="168">
        <f>Лист4!E411/1000</f>
        <v>1433.00045</v>
      </c>
      <c r="L413" s="31"/>
      <c r="M413" s="31"/>
    </row>
    <row r="414" spans="1:13" s="32" customFormat="1" ht="18.75" customHeight="1" x14ac:dyDescent="0.25">
      <c r="A414" s="22" t="str">
        <f>Лист4!A412</f>
        <v xml:space="preserve">Бульварная ул. д.15 </v>
      </c>
      <c r="B414" s="64" t="str">
        <f>Лист4!C412</f>
        <v>г. Астрахань</v>
      </c>
      <c r="C414" s="39">
        <f t="shared" si="12"/>
        <v>1266.6136366197186</v>
      </c>
      <c r="D414" s="39">
        <f t="shared" si="13"/>
        <v>55.880013380281696</v>
      </c>
      <c r="E414" s="28">
        <v>0</v>
      </c>
      <c r="F414" s="29">
        <v>55.880013380281696</v>
      </c>
      <c r="G414" s="30">
        <v>0</v>
      </c>
      <c r="H414" s="30">
        <v>0</v>
      </c>
      <c r="I414" s="30">
        <v>0</v>
      </c>
      <c r="J414" s="30"/>
      <c r="K414" s="168">
        <f>Лист4!E412/1000</f>
        <v>1322.4936500000003</v>
      </c>
      <c r="L414" s="31"/>
      <c r="M414" s="31"/>
    </row>
    <row r="415" spans="1:13" s="32" customFormat="1" ht="18.75" customHeight="1" x14ac:dyDescent="0.25">
      <c r="A415" s="22" t="str">
        <f>Лист4!A413</f>
        <v xml:space="preserve">Бульварная ул. д.2 - корп. 2 </v>
      </c>
      <c r="B415" s="64" t="str">
        <f>Лист4!C413</f>
        <v>г. Астрахань</v>
      </c>
      <c r="C415" s="39">
        <f t="shared" si="12"/>
        <v>851.34287549295755</v>
      </c>
      <c r="D415" s="39">
        <f t="shared" si="13"/>
        <v>37.559244507042251</v>
      </c>
      <c r="E415" s="28">
        <v>0</v>
      </c>
      <c r="F415" s="29">
        <v>37.559244507042251</v>
      </c>
      <c r="G415" s="30">
        <v>0</v>
      </c>
      <c r="H415" s="30">
        <v>0</v>
      </c>
      <c r="I415" s="30">
        <v>0</v>
      </c>
      <c r="J415" s="30"/>
      <c r="K415" s="168">
        <f>Лист4!E413/1000</f>
        <v>888.90211999999985</v>
      </c>
      <c r="L415" s="31"/>
      <c r="M415" s="31"/>
    </row>
    <row r="416" spans="1:13" s="32" customFormat="1" ht="18.75" customHeight="1" x14ac:dyDescent="0.25">
      <c r="A416" s="22" t="str">
        <f>Лист4!A414</f>
        <v xml:space="preserve">Бульварная ул. д.4 </v>
      </c>
      <c r="B416" s="64" t="str">
        <f>Лист4!C414</f>
        <v>г. Астрахань</v>
      </c>
      <c r="C416" s="39">
        <f t="shared" si="12"/>
        <v>2381.1352743661978</v>
      </c>
      <c r="D416" s="39">
        <f t="shared" si="13"/>
        <v>105.05008563380285</v>
      </c>
      <c r="E416" s="28">
        <v>0</v>
      </c>
      <c r="F416" s="29">
        <v>105.05008563380285</v>
      </c>
      <c r="G416" s="30">
        <v>0</v>
      </c>
      <c r="H416" s="30">
        <v>0</v>
      </c>
      <c r="I416" s="30">
        <v>0</v>
      </c>
      <c r="J416" s="30"/>
      <c r="K416" s="168">
        <f>Лист4!E414/1000</f>
        <v>2486.1853600000009</v>
      </c>
      <c r="L416" s="31"/>
      <c r="M416" s="31"/>
    </row>
    <row r="417" spans="1:13" s="32" customFormat="1" ht="18.75" customHeight="1" x14ac:dyDescent="0.25">
      <c r="A417" s="22" t="str">
        <f>Лист4!A415</f>
        <v xml:space="preserve">Бульварная ул. д.4 - корп. 1 </v>
      </c>
      <c r="B417" s="64" t="str">
        <f>Лист4!C415</f>
        <v>г. Астрахань</v>
      </c>
      <c r="C417" s="39">
        <f t="shared" si="12"/>
        <v>1363.2076174647882</v>
      </c>
      <c r="D417" s="39">
        <f t="shared" si="13"/>
        <v>60.141512535211248</v>
      </c>
      <c r="E417" s="28">
        <v>0</v>
      </c>
      <c r="F417" s="29">
        <v>60.141512535211248</v>
      </c>
      <c r="G417" s="30">
        <v>0</v>
      </c>
      <c r="H417" s="30">
        <v>0</v>
      </c>
      <c r="I417" s="30">
        <v>0</v>
      </c>
      <c r="J417" s="30"/>
      <c r="K417" s="168">
        <f>Лист4!E415/1000</f>
        <v>1423.3491299999994</v>
      </c>
      <c r="L417" s="31"/>
      <c r="M417" s="31"/>
    </row>
    <row r="418" spans="1:13" s="32" customFormat="1" ht="18.75" customHeight="1" x14ac:dyDescent="0.25">
      <c r="A418" s="22" t="str">
        <f>Лист4!A416</f>
        <v xml:space="preserve">Бульварная ул. д.6 </v>
      </c>
      <c r="B418" s="64" t="str">
        <f>Лист4!C416</f>
        <v>г. Астрахань</v>
      </c>
      <c r="C418" s="39">
        <f t="shared" si="12"/>
        <v>1685.9923543661969</v>
      </c>
      <c r="D418" s="39">
        <f t="shared" si="13"/>
        <v>74.382015633802808</v>
      </c>
      <c r="E418" s="28">
        <v>0</v>
      </c>
      <c r="F418" s="29">
        <v>74.382015633802808</v>
      </c>
      <c r="G418" s="30">
        <v>0</v>
      </c>
      <c r="H418" s="30">
        <v>0</v>
      </c>
      <c r="I418" s="30">
        <v>0</v>
      </c>
      <c r="J418" s="30"/>
      <c r="K418" s="168">
        <f>Лист4!E416/1000</f>
        <v>1760.3743699999998</v>
      </c>
      <c r="L418" s="31"/>
      <c r="M418" s="31"/>
    </row>
    <row r="419" spans="1:13" s="32" customFormat="1" ht="18.75" customHeight="1" x14ac:dyDescent="0.25">
      <c r="A419" s="22" t="str">
        <f>Лист4!A417</f>
        <v xml:space="preserve">Бульварная ул. д.6 - корп. 1 </v>
      </c>
      <c r="B419" s="64" t="str">
        <f>Лист4!C417</f>
        <v>г. Астрахань</v>
      </c>
      <c r="C419" s="39">
        <f t="shared" si="12"/>
        <v>1354.325074366197</v>
      </c>
      <c r="D419" s="39">
        <f t="shared" si="13"/>
        <v>59.749635633802811</v>
      </c>
      <c r="E419" s="28">
        <v>0</v>
      </c>
      <c r="F419" s="29">
        <v>59.749635633802811</v>
      </c>
      <c r="G419" s="30">
        <v>0</v>
      </c>
      <c r="H419" s="30">
        <v>0</v>
      </c>
      <c r="I419" s="30">
        <v>0</v>
      </c>
      <c r="J419" s="30"/>
      <c r="K419" s="168">
        <f>Лист4!E417/1000</f>
        <v>1414.0747099999999</v>
      </c>
      <c r="L419" s="31"/>
      <c r="M419" s="31"/>
    </row>
    <row r="420" spans="1:13" s="32" customFormat="1" ht="18.75" customHeight="1" x14ac:dyDescent="0.25">
      <c r="A420" s="22" t="str">
        <f>Лист4!A418</f>
        <v xml:space="preserve">Бульварная ул. д.7 </v>
      </c>
      <c r="B420" s="64" t="str">
        <f>Лист4!C418</f>
        <v>г. Астрахань</v>
      </c>
      <c r="C420" s="39">
        <f t="shared" si="12"/>
        <v>2009.3278242253521</v>
      </c>
      <c r="D420" s="39">
        <f t="shared" si="13"/>
        <v>88.646815774647877</v>
      </c>
      <c r="E420" s="28">
        <v>0</v>
      </c>
      <c r="F420" s="29">
        <v>88.646815774647877</v>
      </c>
      <c r="G420" s="30">
        <v>0</v>
      </c>
      <c r="H420" s="30">
        <v>0</v>
      </c>
      <c r="I420" s="30">
        <v>0</v>
      </c>
      <c r="J420" s="30"/>
      <c r="K420" s="168">
        <f>Лист4!E418/1000</f>
        <v>2097.9746399999999</v>
      </c>
      <c r="L420" s="31"/>
      <c r="M420" s="31"/>
    </row>
    <row r="421" spans="1:13" s="32" customFormat="1" ht="18.75" customHeight="1" x14ac:dyDescent="0.25">
      <c r="A421" s="22" t="str">
        <f>Лист4!A419</f>
        <v xml:space="preserve">Бульварная ул. д.7 - корп. 2 </v>
      </c>
      <c r="B421" s="64" t="str">
        <f>Лист4!C419</f>
        <v>г. Астрахань</v>
      </c>
      <c r="C421" s="39">
        <f t="shared" si="12"/>
        <v>251.25039380281689</v>
      </c>
      <c r="D421" s="39">
        <f t="shared" si="13"/>
        <v>11.084576197183099</v>
      </c>
      <c r="E421" s="28">
        <v>0</v>
      </c>
      <c r="F421" s="29">
        <v>11.084576197183099</v>
      </c>
      <c r="G421" s="30">
        <v>0</v>
      </c>
      <c r="H421" s="30">
        <v>0</v>
      </c>
      <c r="I421" s="30">
        <v>0</v>
      </c>
      <c r="J421" s="30"/>
      <c r="K421" s="168">
        <f>Лист4!E419/1000</f>
        <v>262.33497</v>
      </c>
      <c r="L421" s="31"/>
      <c r="M421" s="31"/>
    </row>
    <row r="422" spans="1:13" s="32" customFormat="1" ht="18.75" customHeight="1" x14ac:dyDescent="0.25">
      <c r="A422" s="22" t="str">
        <f>Лист4!A420</f>
        <v xml:space="preserve">Бульварная ул. д.7 - корп. 3 </v>
      </c>
      <c r="B422" s="64" t="str">
        <f>Лист4!C420</f>
        <v>г. Астрахань</v>
      </c>
      <c r="C422" s="39">
        <f t="shared" si="12"/>
        <v>735.45266873239439</v>
      </c>
      <c r="D422" s="39">
        <f t="shared" si="13"/>
        <v>32.446441267605636</v>
      </c>
      <c r="E422" s="28">
        <v>0</v>
      </c>
      <c r="F422" s="29">
        <v>32.446441267605636</v>
      </c>
      <c r="G422" s="30">
        <v>0</v>
      </c>
      <c r="H422" s="30">
        <v>0</v>
      </c>
      <c r="I422" s="30">
        <v>0</v>
      </c>
      <c r="J422" s="30"/>
      <c r="K422" s="168">
        <f>Лист4!E420/1000</f>
        <v>767.89911000000006</v>
      </c>
      <c r="L422" s="31"/>
      <c r="M422" s="31"/>
    </row>
    <row r="423" spans="1:13" s="32" customFormat="1" ht="18.75" customHeight="1" x14ac:dyDescent="0.25">
      <c r="A423" s="22" t="str">
        <f>Лист4!A421</f>
        <v xml:space="preserve">Бульварная ул. д.9 </v>
      </c>
      <c r="B423" s="64" t="str">
        <f>Лист4!C421</f>
        <v>г. Астрахань</v>
      </c>
      <c r="C423" s="39">
        <f t="shared" si="12"/>
        <v>1986.6014484507045</v>
      </c>
      <c r="D423" s="39">
        <f t="shared" si="13"/>
        <v>87.64418154929578</v>
      </c>
      <c r="E423" s="28">
        <v>0</v>
      </c>
      <c r="F423" s="29">
        <v>87.64418154929578</v>
      </c>
      <c r="G423" s="30">
        <v>0</v>
      </c>
      <c r="H423" s="30">
        <v>0</v>
      </c>
      <c r="I423" s="30">
        <v>0</v>
      </c>
      <c r="J423" s="30"/>
      <c r="K423" s="168">
        <f>Лист4!E421/1000</f>
        <v>2074.2456300000003</v>
      </c>
      <c r="L423" s="31"/>
      <c r="M423" s="31"/>
    </row>
    <row r="424" spans="1:13" s="32" customFormat="1" ht="18.75" customHeight="1" x14ac:dyDescent="0.25">
      <c r="A424" s="22" t="str">
        <f>Лист4!A422</f>
        <v xml:space="preserve">Бульварная ул. д.9 - корп. 1 </v>
      </c>
      <c r="B424" s="64" t="str">
        <f>Лист4!C422</f>
        <v>г. Астрахань</v>
      </c>
      <c r="C424" s="39">
        <f t="shared" si="12"/>
        <v>755.15114816901382</v>
      </c>
      <c r="D424" s="39">
        <f t="shared" si="13"/>
        <v>33.315491830985906</v>
      </c>
      <c r="E424" s="28">
        <v>0</v>
      </c>
      <c r="F424" s="29">
        <v>33.315491830985906</v>
      </c>
      <c r="G424" s="30">
        <v>0</v>
      </c>
      <c r="H424" s="30">
        <v>0</v>
      </c>
      <c r="I424" s="30">
        <v>0</v>
      </c>
      <c r="J424" s="30"/>
      <c r="K424" s="168">
        <f>Лист4!E422/1000</f>
        <v>788.46663999999976</v>
      </c>
      <c r="L424" s="31"/>
      <c r="M424" s="31"/>
    </row>
    <row r="425" spans="1:13" s="32" customFormat="1" ht="25.5" customHeight="1" x14ac:dyDescent="0.25">
      <c r="A425" s="22" t="str">
        <f>Лист4!A423</f>
        <v xml:space="preserve">Бульварная ул. д.9 - корп. 2 </v>
      </c>
      <c r="B425" s="64" t="str">
        <f>Лист4!C423</f>
        <v>г. Астрахань</v>
      </c>
      <c r="C425" s="39">
        <f t="shared" si="12"/>
        <v>488.27432563380273</v>
      </c>
      <c r="D425" s="39">
        <f t="shared" si="13"/>
        <v>21.54151436619718</v>
      </c>
      <c r="E425" s="28">
        <v>0</v>
      </c>
      <c r="F425" s="29">
        <v>21.54151436619718</v>
      </c>
      <c r="G425" s="30">
        <v>0</v>
      </c>
      <c r="H425" s="30">
        <v>0</v>
      </c>
      <c r="I425" s="30">
        <v>0</v>
      </c>
      <c r="J425" s="30"/>
      <c r="K425" s="168">
        <f>Лист4!E423/1000</f>
        <v>509.81583999999992</v>
      </c>
      <c r="L425" s="31"/>
      <c r="M425" s="31"/>
    </row>
    <row r="426" spans="1:13" s="32" customFormat="1" ht="18.75" customHeight="1" x14ac:dyDescent="0.25">
      <c r="A426" s="22" t="str">
        <f>Лист4!A424</f>
        <v xml:space="preserve">Бумажников пр-кт д.1/9 </v>
      </c>
      <c r="B426" s="64" t="str">
        <f>Лист4!C424</f>
        <v>г. Астрахань</v>
      </c>
      <c r="C426" s="39">
        <f t="shared" si="12"/>
        <v>642.12168225352139</v>
      </c>
      <c r="D426" s="39">
        <f t="shared" si="13"/>
        <v>28.328897746478887</v>
      </c>
      <c r="E426" s="28">
        <v>0</v>
      </c>
      <c r="F426" s="29">
        <v>28.328897746478887</v>
      </c>
      <c r="G426" s="30">
        <v>0</v>
      </c>
      <c r="H426" s="30">
        <v>0</v>
      </c>
      <c r="I426" s="30">
        <v>0</v>
      </c>
      <c r="J426" s="30"/>
      <c r="K426" s="168">
        <f>Лист4!E424/1000</f>
        <v>670.45058000000029</v>
      </c>
      <c r="L426" s="31"/>
      <c r="M426" s="31"/>
    </row>
    <row r="427" spans="1:13" s="32" customFormat="1" ht="18.75" customHeight="1" x14ac:dyDescent="0.25">
      <c r="A427" s="22" t="str">
        <f>Лист4!A425</f>
        <v xml:space="preserve">Бумажников пр-кт д.11 </v>
      </c>
      <c r="B427" s="64" t="str">
        <f>Лист4!C425</f>
        <v>г. Астрахань</v>
      </c>
      <c r="C427" s="39">
        <f t="shared" si="12"/>
        <v>621.08440732394365</v>
      </c>
      <c r="D427" s="39">
        <f t="shared" si="13"/>
        <v>27.400782676056338</v>
      </c>
      <c r="E427" s="28">
        <v>0</v>
      </c>
      <c r="F427" s="29">
        <v>27.400782676056338</v>
      </c>
      <c r="G427" s="30">
        <v>0</v>
      </c>
      <c r="H427" s="30">
        <v>0</v>
      </c>
      <c r="I427" s="30">
        <v>0</v>
      </c>
      <c r="J427" s="30"/>
      <c r="K427" s="168">
        <f>Лист4!E425/1000</f>
        <v>648.48518999999999</v>
      </c>
      <c r="L427" s="31"/>
      <c r="M427" s="31"/>
    </row>
    <row r="428" spans="1:13" s="32" customFormat="1" ht="18.75" customHeight="1" x14ac:dyDescent="0.25">
      <c r="A428" s="22" t="str">
        <f>Лист4!A426</f>
        <v xml:space="preserve">Бумажников пр-кт д.12 </v>
      </c>
      <c r="B428" s="64" t="str">
        <f>Лист4!C426</f>
        <v>г. Астрахань</v>
      </c>
      <c r="C428" s="39">
        <f t="shared" si="12"/>
        <v>625.27522816901399</v>
      </c>
      <c r="D428" s="39">
        <f t="shared" si="13"/>
        <v>27.585671830985909</v>
      </c>
      <c r="E428" s="28">
        <v>0</v>
      </c>
      <c r="F428" s="29">
        <v>27.585671830985909</v>
      </c>
      <c r="G428" s="30">
        <v>0</v>
      </c>
      <c r="H428" s="30">
        <v>0</v>
      </c>
      <c r="I428" s="30">
        <v>0</v>
      </c>
      <c r="J428" s="30"/>
      <c r="K428" s="168">
        <f>Лист4!E426/1000</f>
        <v>652.8608999999999</v>
      </c>
      <c r="L428" s="31"/>
      <c r="M428" s="31"/>
    </row>
    <row r="429" spans="1:13" s="32" customFormat="1" ht="18.75" customHeight="1" x14ac:dyDescent="0.25">
      <c r="A429" s="22" t="str">
        <f>Лист4!A427</f>
        <v xml:space="preserve">Бумажников пр-кт д.13 </v>
      </c>
      <c r="B429" s="64" t="str">
        <f>Лист4!C427</f>
        <v>г. Астрахань</v>
      </c>
      <c r="C429" s="39">
        <f t="shared" si="12"/>
        <v>800.19601464788752</v>
      </c>
      <c r="D429" s="39">
        <f t="shared" si="13"/>
        <v>35.302765352112687</v>
      </c>
      <c r="E429" s="28">
        <v>0</v>
      </c>
      <c r="F429" s="29">
        <v>35.302765352112687</v>
      </c>
      <c r="G429" s="30">
        <v>0</v>
      </c>
      <c r="H429" s="30">
        <v>0</v>
      </c>
      <c r="I429" s="30">
        <v>0</v>
      </c>
      <c r="J429" s="30"/>
      <c r="K429" s="168">
        <f>Лист4!E427/1000</f>
        <v>835.49878000000024</v>
      </c>
      <c r="L429" s="31"/>
      <c r="M429" s="31"/>
    </row>
    <row r="430" spans="1:13" s="32" customFormat="1" ht="18.75" customHeight="1" x14ac:dyDescent="0.25">
      <c r="A430" s="22" t="str">
        <f>Лист4!A428</f>
        <v xml:space="preserve">Бумажников пр-кт д.13Б </v>
      </c>
      <c r="B430" s="64" t="str">
        <f>Лист4!C428</f>
        <v>г. Астрахань</v>
      </c>
      <c r="C430" s="39">
        <f t="shared" si="12"/>
        <v>1130.6908214084508</v>
      </c>
      <c r="D430" s="39">
        <f t="shared" si="13"/>
        <v>49.883418591549301</v>
      </c>
      <c r="E430" s="28">
        <v>0</v>
      </c>
      <c r="F430" s="29">
        <v>49.883418591549301</v>
      </c>
      <c r="G430" s="30">
        <v>0</v>
      </c>
      <c r="H430" s="30">
        <v>0</v>
      </c>
      <c r="I430" s="30">
        <v>0</v>
      </c>
      <c r="J430" s="30"/>
      <c r="K430" s="168">
        <f>Лист4!E428/1000</f>
        <v>1180.5742400000001</v>
      </c>
      <c r="L430" s="31"/>
      <c r="M430" s="31"/>
    </row>
    <row r="431" spans="1:13" s="32" customFormat="1" ht="18.75" customHeight="1" x14ac:dyDescent="0.25">
      <c r="A431" s="22" t="str">
        <f>Лист4!A429</f>
        <v xml:space="preserve">Бумажников пр-кт д.15 </v>
      </c>
      <c r="B431" s="64" t="str">
        <f>Лист4!C429</f>
        <v>г. Астрахань</v>
      </c>
      <c r="C431" s="39">
        <f t="shared" si="12"/>
        <v>678.13064169014069</v>
      </c>
      <c r="D431" s="39">
        <f t="shared" si="13"/>
        <v>29.917528309859144</v>
      </c>
      <c r="E431" s="28">
        <v>0</v>
      </c>
      <c r="F431" s="29">
        <v>29.917528309859144</v>
      </c>
      <c r="G431" s="30">
        <v>0</v>
      </c>
      <c r="H431" s="30">
        <v>0</v>
      </c>
      <c r="I431" s="30">
        <v>0</v>
      </c>
      <c r="J431" s="30"/>
      <c r="K431" s="168">
        <f>Лист4!E429/1000</f>
        <v>708.0481699999998</v>
      </c>
      <c r="L431" s="31"/>
      <c r="M431" s="31"/>
    </row>
    <row r="432" spans="1:13" s="32" customFormat="1" ht="15.75" customHeight="1" x14ac:dyDescent="0.25">
      <c r="A432" s="22" t="str">
        <f>Лист4!A430</f>
        <v xml:space="preserve">Бумажников пр-кт д.15 - корп. 1 </v>
      </c>
      <c r="B432" s="64" t="str">
        <f>Лист4!C430</f>
        <v>г. Астрахань</v>
      </c>
      <c r="C432" s="39">
        <f t="shared" si="12"/>
        <v>2857.3200428169025</v>
      </c>
      <c r="D432" s="39">
        <f t="shared" si="13"/>
        <v>126.05823718309864</v>
      </c>
      <c r="E432" s="28">
        <v>0</v>
      </c>
      <c r="F432" s="29">
        <v>126.05823718309864</v>
      </c>
      <c r="G432" s="30">
        <v>0</v>
      </c>
      <c r="H432" s="30">
        <v>0</v>
      </c>
      <c r="I432" s="30">
        <v>0</v>
      </c>
      <c r="J432" s="30"/>
      <c r="K432" s="168">
        <f>Лист4!E430/1000</f>
        <v>2983.3782800000013</v>
      </c>
      <c r="L432" s="31"/>
      <c r="M432" s="31"/>
    </row>
    <row r="433" spans="1:13" s="32" customFormat="1" ht="15.75" customHeight="1" x14ac:dyDescent="0.25">
      <c r="A433" s="22" t="str">
        <f>Лист4!A431</f>
        <v xml:space="preserve">Бумажников пр-кт д.16 </v>
      </c>
      <c r="B433" s="64" t="str">
        <f>Лист4!C431</f>
        <v>г. Астрахань</v>
      </c>
      <c r="C433" s="39">
        <f t="shared" si="12"/>
        <v>1038.988521126761</v>
      </c>
      <c r="D433" s="39">
        <f t="shared" si="13"/>
        <v>45.837728873239456</v>
      </c>
      <c r="E433" s="28">
        <v>0</v>
      </c>
      <c r="F433" s="29">
        <v>45.837728873239456</v>
      </c>
      <c r="G433" s="30">
        <v>0</v>
      </c>
      <c r="H433" s="30">
        <v>0</v>
      </c>
      <c r="I433" s="30">
        <v>0</v>
      </c>
      <c r="J433" s="30">
        <v>2359.9</v>
      </c>
      <c r="K433" s="168">
        <f>Лист4!E431/1000-J433</f>
        <v>-1275.0737499999996</v>
      </c>
      <c r="L433" s="31"/>
      <c r="M433" s="31"/>
    </row>
    <row r="434" spans="1:13" s="32" customFormat="1" ht="15.75" customHeight="1" x14ac:dyDescent="0.25">
      <c r="A434" s="22" t="str">
        <f>Лист4!A432</f>
        <v xml:space="preserve">Бумажников пр-кт д.17 </v>
      </c>
      <c r="B434" s="64" t="str">
        <f>Лист4!C432</f>
        <v>г. Астрахань</v>
      </c>
      <c r="C434" s="39">
        <f t="shared" si="12"/>
        <v>1084.9020157746479</v>
      </c>
      <c r="D434" s="39">
        <f t="shared" si="13"/>
        <v>47.863324225352109</v>
      </c>
      <c r="E434" s="28">
        <v>0</v>
      </c>
      <c r="F434" s="29">
        <v>47.863324225352109</v>
      </c>
      <c r="G434" s="30">
        <v>0</v>
      </c>
      <c r="H434" s="30">
        <v>0</v>
      </c>
      <c r="I434" s="30">
        <v>0</v>
      </c>
      <c r="J434" s="30"/>
      <c r="K434" s="168">
        <f>Лист4!E432/1000</f>
        <v>1132.7653399999999</v>
      </c>
      <c r="L434" s="31"/>
      <c r="M434" s="31"/>
    </row>
    <row r="435" spans="1:13" s="32" customFormat="1" ht="15.75" customHeight="1" x14ac:dyDescent="0.25">
      <c r="A435" s="22" t="str">
        <f>Лист4!A433</f>
        <v xml:space="preserve">Бумажников пр-кт д.18 </v>
      </c>
      <c r="B435" s="64" t="str">
        <f>Лист4!C433</f>
        <v>г. Астрахань</v>
      </c>
      <c r="C435" s="39">
        <f t="shared" si="12"/>
        <v>473.3092687323944</v>
      </c>
      <c r="D435" s="39">
        <f t="shared" si="13"/>
        <v>20.881291267605636</v>
      </c>
      <c r="E435" s="28">
        <v>0</v>
      </c>
      <c r="F435" s="29">
        <v>20.881291267605636</v>
      </c>
      <c r="G435" s="30">
        <v>0</v>
      </c>
      <c r="H435" s="30">
        <v>0</v>
      </c>
      <c r="I435" s="30">
        <v>0</v>
      </c>
      <c r="J435" s="30">
        <v>950.2</v>
      </c>
      <c r="K435" s="168">
        <f>Лист4!E433/1000-J435</f>
        <v>-456.00943999999998</v>
      </c>
      <c r="L435" s="31"/>
      <c r="M435" s="31"/>
    </row>
    <row r="436" spans="1:13" s="32" customFormat="1" ht="15.75" customHeight="1" x14ac:dyDescent="0.25">
      <c r="A436" s="22" t="str">
        <f>Лист4!A434</f>
        <v xml:space="preserve">Бумажников пр-кт д.2 </v>
      </c>
      <c r="B436" s="64" t="str">
        <f>Лист4!C434</f>
        <v>г. Астрахань</v>
      </c>
      <c r="C436" s="39">
        <f t="shared" si="12"/>
        <v>711.9117295774646</v>
      </c>
      <c r="D436" s="39">
        <f t="shared" si="13"/>
        <v>31.407870422535204</v>
      </c>
      <c r="E436" s="28">
        <v>0</v>
      </c>
      <c r="F436" s="29">
        <v>31.407870422535204</v>
      </c>
      <c r="G436" s="30">
        <v>0</v>
      </c>
      <c r="H436" s="30">
        <v>0</v>
      </c>
      <c r="I436" s="30">
        <v>0</v>
      </c>
      <c r="J436" s="30"/>
      <c r="K436" s="168">
        <f>Лист4!E434/1000</f>
        <v>743.31959999999981</v>
      </c>
      <c r="L436" s="31"/>
      <c r="M436" s="31"/>
    </row>
    <row r="437" spans="1:13" s="32" customFormat="1" ht="15.75" customHeight="1" x14ac:dyDescent="0.25">
      <c r="A437" s="22" t="str">
        <f>Лист4!A435</f>
        <v xml:space="preserve">Бумажников пр-кт д.20 </v>
      </c>
      <c r="B437" s="64" t="str">
        <f>Лист4!C435</f>
        <v>г. Астрахань</v>
      </c>
      <c r="C437" s="39">
        <f t="shared" si="12"/>
        <v>1112.6716929577465</v>
      </c>
      <c r="D437" s="39">
        <f t="shared" si="13"/>
        <v>49.088457042253523</v>
      </c>
      <c r="E437" s="28">
        <v>0</v>
      </c>
      <c r="F437" s="29">
        <v>49.088457042253523</v>
      </c>
      <c r="G437" s="30">
        <v>0</v>
      </c>
      <c r="H437" s="30">
        <v>0</v>
      </c>
      <c r="I437" s="30">
        <v>0</v>
      </c>
      <c r="J437" s="30"/>
      <c r="K437" s="168">
        <f>Лист4!E435/1000</f>
        <v>1161.7601500000001</v>
      </c>
      <c r="L437" s="31"/>
      <c r="M437" s="31"/>
    </row>
    <row r="438" spans="1:13" s="32" customFormat="1" ht="18.75" customHeight="1" x14ac:dyDescent="0.25">
      <c r="A438" s="22" t="str">
        <f>Лист4!A436</f>
        <v xml:space="preserve">Бумажников пр-кт д.20А </v>
      </c>
      <c r="B438" s="64" t="str">
        <f>Лист4!C436</f>
        <v>г. Астрахань</v>
      </c>
      <c r="C438" s="39">
        <f t="shared" si="12"/>
        <v>947.3134974647885</v>
      </c>
      <c r="D438" s="39">
        <f t="shared" si="13"/>
        <v>41.793242535211256</v>
      </c>
      <c r="E438" s="28">
        <v>0</v>
      </c>
      <c r="F438" s="29">
        <v>41.793242535211256</v>
      </c>
      <c r="G438" s="30">
        <v>0</v>
      </c>
      <c r="H438" s="30">
        <v>0</v>
      </c>
      <c r="I438" s="30">
        <v>0</v>
      </c>
      <c r="J438" s="30"/>
      <c r="K438" s="168">
        <f>Лист4!E436/1000</f>
        <v>989.10673999999972</v>
      </c>
      <c r="L438" s="31"/>
      <c r="M438" s="31"/>
    </row>
    <row r="439" spans="1:13" s="32" customFormat="1" ht="18.75" customHeight="1" x14ac:dyDescent="0.25">
      <c r="A439" s="22" t="str">
        <f>Лист4!A437</f>
        <v xml:space="preserve">Бумажников пр-кт д.20Б </v>
      </c>
      <c r="B439" s="64" t="str">
        <f>Лист4!C437</f>
        <v>г. Астрахань</v>
      </c>
      <c r="C439" s="39">
        <f t="shared" si="12"/>
        <v>963.47776788732403</v>
      </c>
      <c r="D439" s="39">
        <f t="shared" si="13"/>
        <v>42.506372112676061</v>
      </c>
      <c r="E439" s="28">
        <v>0</v>
      </c>
      <c r="F439" s="29">
        <v>42.506372112676061</v>
      </c>
      <c r="G439" s="30">
        <v>0</v>
      </c>
      <c r="H439" s="30">
        <v>0</v>
      </c>
      <c r="I439" s="30">
        <v>0</v>
      </c>
      <c r="J439" s="30"/>
      <c r="K439" s="168">
        <f>Лист4!E437/1000</f>
        <v>1005.9841400000001</v>
      </c>
      <c r="L439" s="31"/>
      <c r="M439" s="31"/>
    </row>
    <row r="440" spans="1:13" s="32" customFormat="1" ht="18.75" customHeight="1" x14ac:dyDescent="0.25">
      <c r="A440" s="22" t="str">
        <f>Лист4!A438</f>
        <v xml:space="preserve">Бумажников пр-кт д.3 </v>
      </c>
      <c r="B440" s="64" t="str">
        <f>Лист4!C438</f>
        <v>г. Астрахань</v>
      </c>
      <c r="C440" s="39">
        <f t="shared" si="12"/>
        <v>581.13989521126734</v>
      </c>
      <c r="D440" s="39">
        <f t="shared" si="13"/>
        <v>25.638524788732383</v>
      </c>
      <c r="E440" s="28">
        <v>0</v>
      </c>
      <c r="F440" s="29">
        <v>25.638524788732383</v>
      </c>
      <c r="G440" s="30">
        <v>0</v>
      </c>
      <c r="H440" s="30">
        <v>0</v>
      </c>
      <c r="I440" s="30">
        <v>0</v>
      </c>
      <c r="J440" s="30"/>
      <c r="K440" s="168">
        <f>Лист4!E438/1000</f>
        <v>606.77841999999976</v>
      </c>
      <c r="L440" s="31"/>
      <c r="M440" s="31"/>
    </row>
    <row r="441" spans="1:13" s="32" customFormat="1" ht="18.75" customHeight="1" x14ac:dyDescent="0.25">
      <c r="A441" s="22" t="str">
        <f>Лист4!A439</f>
        <v xml:space="preserve">Бумажников пр-кт д.4 </v>
      </c>
      <c r="B441" s="64" t="str">
        <f>Лист4!C439</f>
        <v>г. Астрахань</v>
      </c>
      <c r="C441" s="39">
        <f t="shared" si="12"/>
        <v>637.04232169014085</v>
      </c>
      <c r="D441" s="39">
        <f t="shared" si="13"/>
        <v>28.104808309859159</v>
      </c>
      <c r="E441" s="28">
        <v>0</v>
      </c>
      <c r="F441" s="29">
        <v>28.104808309859159</v>
      </c>
      <c r="G441" s="30">
        <v>0</v>
      </c>
      <c r="H441" s="30">
        <v>0</v>
      </c>
      <c r="I441" s="30">
        <v>0</v>
      </c>
      <c r="J441" s="30"/>
      <c r="K441" s="168">
        <f>Лист4!E439/1000</f>
        <v>665.14713000000006</v>
      </c>
      <c r="L441" s="31"/>
      <c r="M441" s="31"/>
    </row>
    <row r="442" spans="1:13" s="32" customFormat="1" ht="21" customHeight="1" x14ac:dyDescent="0.25">
      <c r="A442" s="22" t="str">
        <f>Лист4!A440</f>
        <v xml:space="preserve">Бумажников пр-кт д.5 </v>
      </c>
      <c r="B442" s="64" t="str">
        <f>Лист4!C440</f>
        <v>г. Астрахань</v>
      </c>
      <c r="C442" s="39">
        <f t="shared" si="12"/>
        <v>810.05477915492975</v>
      </c>
      <c r="D442" s="39">
        <f t="shared" si="13"/>
        <v>35.737710845070431</v>
      </c>
      <c r="E442" s="28">
        <v>0</v>
      </c>
      <c r="F442" s="29">
        <v>35.737710845070431</v>
      </c>
      <c r="G442" s="30">
        <v>0</v>
      </c>
      <c r="H442" s="30">
        <v>0</v>
      </c>
      <c r="I442" s="30">
        <v>0</v>
      </c>
      <c r="J442" s="30"/>
      <c r="K442" s="168">
        <f>Лист4!E440/1000</f>
        <v>845.79249000000016</v>
      </c>
      <c r="L442" s="31"/>
      <c r="M442" s="31"/>
    </row>
    <row r="443" spans="1:13" s="32" customFormat="1" ht="21" customHeight="1" x14ac:dyDescent="0.25">
      <c r="A443" s="22" t="str">
        <f>Лист4!A441</f>
        <v xml:space="preserve">Бумажников пр-кт д.6 </v>
      </c>
      <c r="B443" s="64" t="str">
        <f>Лист4!C441</f>
        <v>г. Астрахань</v>
      </c>
      <c r="C443" s="39">
        <f t="shared" si="12"/>
        <v>667.94314985915503</v>
      </c>
      <c r="D443" s="39">
        <f t="shared" si="13"/>
        <v>29.468080140845075</v>
      </c>
      <c r="E443" s="28">
        <v>0</v>
      </c>
      <c r="F443" s="29">
        <v>29.468080140845075</v>
      </c>
      <c r="G443" s="30">
        <v>0</v>
      </c>
      <c r="H443" s="30">
        <v>0</v>
      </c>
      <c r="I443" s="30">
        <v>0</v>
      </c>
      <c r="J443" s="30"/>
      <c r="K443" s="168">
        <f>Лист4!E441/1000</f>
        <v>697.41123000000005</v>
      </c>
      <c r="L443" s="31"/>
      <c r="M443" s="31"/>
    </row>
    <row r="444" spans="1:13" s="32" customFormat="1" ht="21" customHeight="1" x14ac:dyDescent="0.25">
      <c r="A444" s="22" t="str">
        <f>Лист4!A442</f>
        <v xml:space="preserve">Бумажников пр-кт д.7 </v>
      </c>
      <c r="B444" s="64" t="str">
        <f>Лист4!C442</f>
        <v>г. Астрахань</v>
      </c>
      <c r="C444" s="39">
        <f t="shared" si="12"/>
        <v>801.00498478873271</v>
      </c>
      <c r="D444" s="39">
        <f t="shared" si="13"/>
        <v>35.338455211267622</v>
      </c>
      <c r="E444" s="28">
        <v>0</v>
      </c>
      <c r="F444" s="29">
        <v>35.338455211267622</v>
      </c>
      <c r="G444" s="30">
        <v>0</v>
      </c>
      <c r="H444" s="30">
        <v>0</v>
      </c>
      <c r="I444" s="30">
        <v>0</v>
      </c>
      <c r="J444" s="30"/>
      <c r="K444" s="168">
        <f>Лист4!E442/1000</f>
        <v>836.34344000000033</v>
      </c>
      <c r="L444" s="31"/>
      <c r="M444" s="31"/>
    </row>
    <row r="445" spans="1:13" s="32" customFormat="1" ht="21" customHeight="1" x14ac:dyDescent="0.25">
      <c r="A445" s="22" t="str">
        <f>Лист4!A443</f>
        <v xml:space="preserve">Бумажников пр-кт д.8 </v>
      </c>
      <c r="B445" s="64" t="str">
        <f>Лист4!C443</f>
        <v>г. Астрахань</v>
      </c>
      <c r="C445" s="39">
        <f t="shared" si="12"/>
        <v>703.68757014084508</v>
      </c>
      <c r="D445" s="39">
        <f t="shared" si="13"/>
        <v>31.045039859154929</v>
      </c>
      <c r="E445" s="28">
        <v>0</v>
      </c>
      <c r="F445" s="29">
        <v>31.045039859154929</v>
      </c>
      <c r="G445" s="30">
        <v>0</v>
      </c>
      <c r="H445" s="30">
        <v>0</v>
      </c>
      <c r="I445" s="30">
        <v>0</v>
      </c>
      <c r="J445" s="30"/>
      <c r="K445" s="168">
        <f>Лист4!E443/1000</f>
        <v>734.73261000000002</v>
      </c>
      <c r="L445" s="31"/>
      <c r="M445" s="31"/>
    </row>
    <row r="446" spans="1:13" s="32" customFormat="1" ht="21" customHeight="1" x14ac:dyDescent="0.25">
      <c r="A446" s="22" t="str">
        <f>Лист4!A444</f>
        <v xml:space="preserve">Бумажников пр-кт д.8А </v>
      </c>
      <c r="B446" s="64" t="str">
        <f>Лист4!C444</f>
        <v>г. Астрахань</v>
      </c>
      <c r="C446" s="39">
        <f t="shared" si="12"/>
        <v>679.70757126760577</v>
      </c>
      <c r="D446" s="39">
        <f t="shared" si="13"/>
        <v>29.987098732394372</v>
      </c>
      <c r="E446" s="28">
        <v>0</v>
      </c>
      <c r="F446" s="29">
        <v>29.987098732394372</v>
      </c>
      <c r="G446" s="30">
        <v>0</v>
      </c>
      <c r="H446" s="30">
        <v>0</v>
      </c>
      <c r="I446" s="30">
        <v>0</v>
      </c>
      <c r="J446" s="30"/>
      <c r="K446" s="168">
        <f>Лист4!E444/1000</f>
        <v>709.6946700000002</v>
      </c>
      <c r="L446" s="31"/>
      <c r="M446" s="31"/>
    </row>
    <row r="447" spans="1:13" s="32" customFormat="1" ht="21" customHeight="1" x14ac:dyDescent="0.25">
      <c r="A447" s="22" t="str">
        <f>Лист4!A445</f>
        <v xml:space="preserve">Бумажников пр-кт д.9 </v>
      </c>
      <c r="B447" s="64" t="str">
        <f>Лист4!C445</f>
        <v>г. Астрахань</v>
      </c>
      <c r="C447" s="39">
        <f t="shared" si="12"/>
        <v>922.43809183098574</v>
      </c>
      <c r="D447" s="39">
        <f t="shared" si="13"/>
        <v>40.695798169014076</v>
      </c>
      <c r="E447" s="28">
        <v>0</v>
      </c>
      <c r="F447" s="29">
        <v>40.695798169014076</v>
      </c>
      <c r="G447" s="30">
        <v>0</v>
      </c>
      <c r="H447" s="30">
        <v>0</v>
      </c>
      <c r="I447" s="30">
        <v>0</v>
      </c>
      <c r="J447" s="30"/>
      <c r="K447" s="168">
        <f>Лист4!E445/1000</f>
        <v>963.13388999999984</v>
      </c>
      <c r="L447" s="31"/>
      <c r="M447" s="31"/>
    </row>
    <row r="448" spans="1:13" s="32" customFormat="1" ht="21" customHeight="1" x14ac:dyDescent="0.25">
      <c r="A448" s="22" t="str">
        <f>Лист4!A446</f>
        <v xml:space="preserve">Бумажников пр-кт д.9 - корп. 1 </v>
      </c>
      <c r="B448" s="64" t="str">
        <f>Лист4!C446</f>
        <v>г. Астрахань</v>
      </c>
      <c r="C448" s="39">
        <f t="shared" si="12"/>
        <v>2853.9267470422542</v>
      </c>
      <c r="D448" s="39">
        <f t="shared" si="13"/>
        <v>125.90853295774652</v>
      </c>
      <c r="E448" s="28">
        <v>0</v>
      </c>
      <c r="F448" s="29">
        <v>125.90853295774652</v>
      </c>
      <c r="G448" s="30">
        <v>0</v>
      </c>
      <c r="H448" s="30">
        <v>0</v>
      </c>
      <c r="I448" s="30">
        <v>0</v>
      </c>
      <c r="J448" s="30"/>
      <c r="K448" s="168">
        <f>Лист4!E446/1000</f>
        <v>2979.8352800000007</v>
      </c>
      <c r="L448" s="31"/>
      <c r="M448" s="31"/>
    </row>
    <row r="449" spans="1:13" s="32" customFormat="1" ht="15" customHeight="1" x14ac:dyDescent="0.25">
      <c r="A449" s="22" t="str">
        <f>Лист4!A447</f>
        <v xml:space="preserve">Бурова ул. д.12 </v>
      </c>
      <c r="B449" s="64" t="str">
        <f>Лист4!C447</f>
        <v>г. Астрахань</v>
      </c>
      <c r="C449" s="39">
        <f t="shared" si="12"/>
        <v>5.2806309859154936</v>
      </c>
      <c r="D449" s="39">
        <f t="shared" si="13"/>
        <v>0.23296901408450704</v>
      </c>
      <c r="E449" s="28">
        <v>0</v>
      </c>
      <c r="F449" s="29">
        <v>0.23296901408450704</v>
      </c>
      <c r="G449" s="30">
        <v>0</v>
      </c>
      <c r="H449" s="30">
        <v>0</v>
      </c>
      <c r="I449" s="30">
        <v>0</v>
      </c>
      <c r="J449" s="30"/>
      <c r="K449" s="168">
        <f>Лист4!E447/1000</f>
        <v>5.5136000000000003</v>
      </c>
      <c r="L449" s="31"/>
      <c r="M449" s="31"/>
    </row>
    <row r="450" spans="1:13" s="32" customFormat="1" ht="25.5" customHeight="1" x14ac:dyDescent="0.25">
      <c r="A450" s="22" t="str">
        <f>Лист4!A448</f>
        <v xml:space="preserve">Бурова ул. д.4 </v>
      </c>
      <c r="B450" s="64" t="str">
        <f>Лист4!C448</f>
        <v>г. Астрахань</v>
      </c>
      <c r="C450" s="39">
        <f t="shared" si="12"/>
        <v>291.4147183098591</v>
      </c>
      <c r="D450" s="39">
        <f t="shared" si="13"/>
        <v>12.856531690140841</v>
      </c>
      <c r="E450" s="28">
        <v>0</v>
      </c>
      <c r="F450" s="29">
        <v>12.856531690140841</v>
      </c>
      <c r="G450" s="30">
        <v>0</v>
      </c>
      <c r="H450" s="30">
        <v>0</v>
      </c>
      <c r="I450" s="30">
        <v>0</v>
      </c>
      <c r="J450" s="30"/>
      <c r="K450" s="168">
        <f>Лист4!E448/1000</f>
        <v>304.27124999999995</v>
      </c>
      <c r="L450" s="31"/>
      <c r="M450" s="31"/>
    </row>
    <row r="451" spans="1:13" s="32" customFormat="1" ht="25.5" customHeight="1" x14ac:dyDescent="0.25">
      <c r="A451" s="22" t="str">
        <f>Лист4!A449</f>
        <v xml:space="preserve">Бурова ул. д.6 </v>
      </c>
      <c r="B451" s="64" t="str">
        <f>Лист4!C449</f>
        <v>г. Астрахань</v>
      </c>
      <c r="C451" s="39">
        <f t="shared" si="12"/>
        <v>458.75634929577467</v>
      </c>
      <c r="D451" s="39">
        <f t="shared" si="13"/>
        <v>20.239250704225352</v>
      </c>
      <c r="E451" s="28">
        <v>0</v>
      </c>
      <c r="F451" s="29">
        <v>20.239250704225352</v>
      </c>
      <c r="G451" s="30">
        <v>0</v>
      </c>
      <c r="H451" s="30">
        <v>0</v>
      </c>
      <c r="I451" s="30">
        <v>0</v>
      </c>
      <c r="J451" s="30"/>
      <c r="K451" s="168">
        <f>Лист4!E449/1000</f>
        <v>478.99560000000002</v>
      </c>
      <c r="L451" s="31"/>
      <c r="M451" s="31"/>
    </row>
    <row r="452" spans="1:13" s="32" customFormat="1" ht="25.5" customHeight="1" x14ac:dyDescent="0.25">
      <c r="A452" s="22" t="str">
        <f>Лист4!A450</f>
        <v xml:space="preserve">Бэра ул. д.20 </v>
      </c>
      <c r="B452" s="64" t="str">
        <f>Лист4!C450</f>
        <v>г. Астрахань</v>
      </c>
      <c r="C452" s="39">
        <f t="shared" si="12"/>
        <v>343.92963380281685</v>
      </c>
      <c r="D452" s="39">
        <f t="shared" si="13"/>
        <v>15.173366197183096</v>
      </c>
      <c r="E452" s="28">
        <v>0</v>
      </c>
      <c r="F452" s="29">
        <v>15.173366197183096</v>
      </c>
      <c r="G452" s="30">
        <v>0</v>
      </c>
      <c r="H452" s="30">
        <v>0</v>
      </c>
      <c r="I452" s="30">
        <v>0</v>
      </c>
      <c r="J452" s="30"/>
      <c r="K452" s="168">
        <f>Лист4!E450/1000</f>
        <v>359.10299999999995</v>
      </c>
      <c r="L452" s="31"/>
      <c r="M452" s="31"/>
    </row>
    <row r="453" spans="1:13" s="32" customFormat="1" ht="25.5" customHeight="1" x14ac:dyDescent="0.25">
      <c r="A453" s="22" t="str">
        <f>Лист4!A451</f>
        <v xml:space="preserve">Бэра ул. д.3 </v>
      </c>
      <c r="B453" s="64" t="str">
        <f>Лист4!C451</f>
        <v>г. Астрахань</v>
      </c>
      <c r="C453" s="39">
        <f t="shared" si="12"/>
        <v>5.3124760563380278</v>
      </c>
      <c r="D453" s="39">
        <f t="shared" si="13"/>
        <v>0.23437394366197184</v>
      </c>
      <c r="E453" s="28">
        <v>0</v>
      </c>
      <c r="F453" s="29">
        <v>0.23437394366197184</v>
      </c>
      <c r="G453" s="30">
        <v>0</v>
      </c>
      <c r="H453" s="30">
        <v>0</v>
      </c>
      <c r="I453" s="30">
        <v>0</v>
      </c>
      <c r="J453" s="30"/>
      <c r="K453" s="168">
        <f>Лист4!E451/1000-J453</f>
        <v>5.5468500000000001</v>
      </c>
      <c r="L453" s="31"/>
      <c r="M453" s="31"/>
    </row>
    <row r="454" spans="1:13" s="32" customFormat="1" ht="25.5" customHeight="1" x14ac:dyDescent="0.25">
      <c r="A454" s="22" t="str">
        <f>Лист4!A452</f>
        <v xml:space="preserve">Бэра ул. д.4 </v>
      </c>
      <c r="B454" s="64" t="str">
        <f>Лист4!C452</f>
        <v>г. Астрахань</v>
      </c>
      <c r="C454" s="39">
        <f t="shared" si="12"/>
        <v>55.805014084507043</v>
      </c>
      <c r="D454" s="39">
        <f t="shared" si="13"/>
        <v>2.4619859154929582</v>
      </c>
      <c r="E454" s="28">
        <v>0</v>
      </c>
      <c r="F454" s="29">
        <v>2.4619859154929582</v>
      </c>
      <c r="G454" s="30">
        <v>0</v>
      </c>
      <c r="H454" s="30">
        <v>0</v>
      </c>
      <c r="I454" s="30">
        <v>0</v>
      </c>
      <c r="J454" s="30"/>
      <c r="K454" s="168">
        <f>Лист4!E452/1000</f>
        <v>58.267000000000003</v>
      </c>
      <c r="L454" s="31"/>
      <c r="M454" s="31"/>
    </row>
    <row r="455" spans="1:13" s="32" customFormat="1" ht="25.5" customHeight="1" x14ac:dyDescent="0.25">
      <c r="A455" s="22" t="str">
        <f>Лист4!A453</f>
        <v xml:space="preserve">Бэра ул. д.5 </v>
      </c>
      <c r="B455" s="64" t="str">
        <f>Лист4!C453</f>
        <v>г. Астрахань</v>
      </c>
      <c r="C455" s="39">
        <f t="shared" ref="C455:C518" si="14">K455+J455-F455</f>
        <v>30.728290140845065</v>
      </c>
      <c r="D455" s="39">
        <f t="shared" ref="D455:D518" si="15">F455</f>
        <v>1.3556598591549294</v>
      </c>
      <c r="E455" s="28">
        <v>0</v>
      </c>
      <c r="F455" s="29">
        <v>1.3556598591549294</v>
      </c>
      <c r="G455" s="30">
        <v>0</v>
      </c>
      <c r="H455" s="30">
        <v>0</v>
      </c>
      <c r="I455" s="30">
        <v>0</v>
      </c>
      <c r="J455" s="30"/>
      <c r="K455" s="168">
        <f>Лист4!E453/1000-J455</f>
        <v>32.083949999999994</v>
      </c>
      <c r="L455" s="31"/>
      <c r="M455" s="31"/>
    </row>
    <row r="456" spans="1:13" s="32" customFormat="1" ht="25.5" customHeight="1" x14ac:dyDescent="0.25">
      <c r="A456" s="22" t="str">
        <f>Лист4!A454</f>
        <v xml:space="preserve">Бэра ул. д.57 </v>
      </c>
      <c r="B456" s="64" t="str">
        <f>Лист4!C454</f>
        <v>г. Астрахань</v>
      </c>
      <c r="C456" s="39">
        <f t="shared" si="14"/>
        <v>1250.8473673239444</v>
      </c>
      <c r="D456" s="39">
        <f t="shared" si="15"/>
        <v>55.184442676056364</v>
      </c>
      <c r="E456" s="28">
        <v>0</v>
      </c>
      <c r="F456" s="29">
        <v>55.184442676056364</v>
      </c>
      <c r="G456" s="30">
        <v>0</v>
      </c>
      <c r="H456" s="30">
        <v>0</v>
      </c>
      <c r="I456" s="30">
        <v>0</v>
      </c>
      <c r="J456" s="30"/>
      <c r="K456" s="168">
        <f>Лист4!E454/1000</f>
        <v>1306.0318100000006</v>
      </c>
      <c r="L456" s="31"/>
      <c r="M456" s="31"/>
    </row>
    <row r="457" spans="1:13" s="32" customFormat="1" ht="25.5" customHeight="1" x14ac:dyDescent="0.25">
      <c r="A457" s="22" t="str">
        <f>Лист4!A455</f>
        <v xml:space="preserve">Валерии Барсовой ул. д.12 </v>
      </c>
      <c r="B457" s="64" t="str">
        <f>Лист4!C455</f>
        <v>г. Астрахань</v>
      </c>
      <c r="C457" s="39">
        <f t="shared" si="14"/>
        <v>2871.5850636619712</v>
      </c>
      <c r="D457" s="39">
        <f t="shared" si="15"/>
        <v>126.68757633802814</v>
      </c>
      <c r="E457" s="28">
        <v>0</v>
      </c>
      <c r="F457" s="29">
        <v>126.68757633802814</v>
      </c>
      <c r="G457" s="30">
        <v>0</v>
      </c>
      <c r="H457" s="30">
        <v>0</v>
      </c>
      <c r="I457" s="30">
        <v>0</v>
      </c>
      <c r="J457" s="30">
        <v>1881.6</v>
      </c>
      <c r="K457" s="168">
        <f>Лист4!E455/1000-J457</f>
        <v>1116.6726399999993</v>
      </c>
      <c r="L457" s="31"/>
      <c r="M457" s="31"/>
    </row>
    <row r="458" spans="1:13" s="32" customFormat="1" ht="25.5" customHeight="1" x14ac:dyDescent="0.25">
      <c r="A458" s="22" t="str">
        <f>Лист4!A456</f>
        <v xml:space="preserve">Валерии Барсовой ул. д.12 - корп. 1 </v>
      </c>
      <c r="B458" s="64" t="str">
        <f>Лист4!C456</f>
        <v>г. Астрахань</v>
      </c>
      <c r="C458" s="39">
        <f t="shared" si="14"/>
        <v>2128.4284259154933</v>
      </c>
      <c r="D458" s="39">
        <f t="shared" si="15"/>
        <v>93.901254084507059</v>
      </c>
      <c r="E458" s="28">
        <v>0</v>
      </c>
      <c r="F458" s="29">
        <v>93.901254084507059</v>
      </c>
      <c r="G458" s="30">
        <v>0</v>
      </c>
      <c r="H458" s="30">
        <v>0</v>
      </c>
      <c r="I458" s="30">
        <v>0</v>
      </c>
      <c r="J458" s="30"/>
      <c r="K458" s="168">
        <f>Лист4!E456/1000</f>
        <v>2222.3296800000003</v>
      </c>
      <c r="L458" s="31"/>
      <c r="M458" s="31"/>
    </row>
    <row r="459" spans="1:13" s="32" customFormat="1" ht="25.5" customHeight="1" x14ac:dyDescent="0.25">
      <c r="A459" s="22" t="str">
        <f>Лист4!A457</f>
        <v xml:space="preserve">Валерии Барсовой ул. д.12 - корп. 2 </v>
      </c>
      <c r="B459" s="64" t="str">
        <f>Лист4!C457</f>
        <v>г. Астрахань</v>
      </c>
      <c r="C459" s="39">
        <f t="shared" si="14"/>
        <v>1288.8665887323939</v>
      </c>
      <c r="D459" s="39">
        <f t="shared" si="15"/>
        <v>56.861761267605601</v>
      </c>
      <c r="E459" s="28">
        <v>0</v>
      </c>
      <c r="F459" s="29">
        <v>56.861761267605601</v>
      </c>
      <c r="G459" s="30">
        <v>0</v>
      </c>
      <c r="H459" s="30">
        <v>0</v>
      </c>
      <c r="I459" s="30">
        <v>0</v>
      </c>
      <c r="J459" s="30"/>
      <c r="K459" s="168">
        <f>Лист4!E457/1000</f>
        <v>1345.7283499999994</v>
      </c>
      <c r="L459" s="31"/>
      <c r="M459" s="31"/>
    </row>
    <row r="460" spans="1:13" s="32" customFormat="1" ht="25.5" customHeight="1" x14ac:dyDescent="0.25">
      <c r="A460" s="22" t="str">
        <f>Лист4!A458</f>
        <v xml:space="preserve">Валерии Барсовой ул. д.15 - корп. 2 </v>
      </c>
      <c r="B460" s="64" t="str">
        <f>Лист4!C458</f>
        <v>г. Астрахань</v>
      </c>
      <c r="C460" s="39">
        <f t="shared" si="14"/>
        <v>2307.20173802817</v>
      </c>
      <c r="D460" s="39">
        <f t="shared" si="15"/>
        <v>101.78831197183102</v>
      </c>
      <c r="E460" s="28">
        <v>0</v>
      </c>
      <c r="F460" s="29">
        <v>101.78831197183102</v>
      </c>
      <c r="G460" s="30">
        <v>0</v>
      </c>
      <c r="H460" s="30">
        <v>0</v>
      </c>
      <c r="I460" s="30">
        <v>0</v>
      </c>
      <c r="J460" s="30"/>
      <c r="K460" s="168">
        <f>Лист4!E458/1000</f>
        <v>2408.9900500000008</v>
      </c>
      <c r="L460" s="31"/>
      <c r="M460" s="31"/>
    </row>
    <row r="461" spans="1:13" s="32" customFormat="1" ht="25.5" customHeight="1" x14ac:dyDescent="0.25">
      <c r="A461" s="22" t="str">
        <f>Лист4!A459</f>
        <v xml:space="preserve">Валерии Барсовой ул. д.15 - корп. 4 </v>
      </c>
      <c r="B461" s="64" t="str">
        <f>Лист4!C459</f>
        <v>г. Астрахань</v>
      </c>
      <c r="C461" s="39">
        <f t="shared" si="14"/>
        <v>2372.468003943663</v>
      </c>
      <c r="D461" s="39">
        <f t="shared" si="15"/>
        <v>104.66770605633808</v>
      </c>
      <c r="E461" s="28">
        <v>0</v>
      </c>
      <c r="F461" s="29">
        <v>104.66770605633808</v>
      </c>
      <c r="G461" s="30">
        <v>0</v>
      </c>
      <c r="H461" s="30">
        <v>0</v>
      </c>
      <c r="I461" s="30">
        <v>0</v>
      </c>
      <c r="J461" s="153"/>
      <c r="K461" s="168">
        <f>Лист4!E459/1000-J461</f>
        <v>2477.1357100000009</v>
      </c>
      <c r="L461" s="31"/>
      <c r="M461" s="31"/>
    </row>
    <row r="462" spans="1:13" s="32" customFormat="1" ht="25.5" customHeight="1" x14ac:dyDescent="0.25">
      <c r="A462" s="22" t="str">
        <f>Лист4!A460</f>
        <v xml:space="preserve">Валерии Барсовой ул. д.17 </v>
      </c>
      <c r="B462" s="64" t="str">
        <f>Лист4!C460</f>
        <v>г. Астрахань</v>
      </c>
      <c r="C462" s="39">
        <f t="shared" si="14"/>
        <v>3243.1886766197185</v>
      </c>
      <c r="D462" s="39">
        <f t="shared" si="15"/>
        <v>143.0818533802817</v>
      </c>
      <c r="E462" s="28">
        <v>0</v>
      </c>
      <c r="F462" s="29">
        <v>143.0818533802817</v>
      </c>
      <c r="G462" s="30">
        <v>0</v>
      </c>
      <c r="H462" s="30">
        <v>0</v>
      </c>
      <c r="I462" s="30">
        <v>0</v>
      </c>
      <c r="J462" s="30"/>
      <c r="K462" s="168">
        <f>Лист4!E460/1000</f>
        <v>3386.2705300000002</v>
      </c>
      <c r="L462" s="31"/>
      <c r="M462" s="31"/>
    </row>
    <row r="463" spans="1:13" s="32" customFormat="1" ht="25.5" customHeight="1" x14ac:dyDescent="0.25">
      <c r="A463" s="22" t="str">
        <f>Лист4!A461</f>
        <v xml:space="preserve">Валерии Барсовой ул. д.17 - корп. 1 </v>
      </c>
      <c r="B463" s="64" t="str">
        <f>Лист4!C461</f>
        <v>г. Астрахань</v>
      </c>
      <c r="C463" s="39">
        <f t="shared" si="14"/>
        <v>2038.5058101408438</v>
      </c>
      <c r="D463" s="39">
        <f t="shared" si="15"/>
        <v>89.934079859154878</v>
      </c>
      <c r="E463" s="28">
        <v>0</v>
      </c>
      <c r="F463" s="29">
        <v>89.934079859154878</v>
      </c>
      <c r="G463" s="30">
        <v>0</v>
      </c>
      <c r="H463" s="30">
        <v>0</v>
      </c>
      <c r="I463" s="30">
        <v>0</v>
      </c>
      <c r="J463" s="30"/>
      <c r="K463" s="168">
        <f>Лист4!E461/1000-J463</f>
        <v>2128.4398899999987</v>
      </c>
      <c r="L463" s="31"/>
      <c r="M463" s="31"/>
    </row>
    <row r="464" spans="1:13" s="32" customFormat="1" ht="25.5" customHeight="1" x14ac:dyDescent="0.25">
      <c r="A464" s="22" t="str">
        <f>Лист4!A462</f>
        <v xml:space="preserve">Валерии Барсовой ул. д.18 </v>
      </c>
      <c r="B464" s="64" t="str">
        <f>Лист4!C462</f>
        <v>г. Астрахань</v>
      </c>
      <c r="C464" s="39">
        <f t="shared" si="14"/>
        <v>0</v>
      </c>
      <c r="D464" s="39">
        <f t="shared" si="15"/>
        <v>0</v>
      </c>
      <c r="E464" s="28">
        <v>0</v>
      </c>
      <c r="F464" s="29">
        <v>0</v>
      </c>
      <c r="G464" s="30">
        <v>0</v>
      </c>
      <c r="H464" s="30">
        <v>0</v>
      </c>
      <c r="I464" s="30">
        <v>0</v>
      </c>
      <c r="J464" s="30"/>
      <c r="K464" s="168">
        <f>Лист4!E462/1000</f>
        <v>0</v>
      </c>
      <c r="L464" s="31"/>
      <c r="M464" s="31"/>
    </row>
    <row r="465" spans="1:13" s="32" customFormat="1" ht="25.5" customHeight="1" x14ac:dyDescent="0.25">
      <c r="A465" s="22" t="str">
        <f>Лист4!A463</f>
        <v xml:space="preserve">Валерии Барсовой ул. д.2 </v>
      </c>
      <c r="B465" s="64" t="str">
        <f>Лист4!C463</f>
        <v>г. Астрахань</v>
      </c>
      <c r="C465" s="39">
        <f t="shared" si="14"/>
        <v>1422.4082546478869</v>
      </c>
      <c r="D465" s="39">
        <f t="shared" si="15"/>
        <v>62.753305352112662</v>
      </c>
      <c r="E465" s="28">
        <v>0</v>
      </c>
      <c r="F465" s="29">
        <v>62.753305352112662</v>
      </c>
      <c r="G465" s="30">
        <v>0</v>
      </c>
      <c r="H465" s="30">
        <v>0</v>
      </c>
      <c r="I465" s="30">
        <v>0</v>
      </c>
      <c r="J465" s="30"/>
      <c r="K465" s="168">
        <f>Лист4!E463/1000</f>
        <v>1485.1615599999996</v>
      </c>
      <c r="L465" s="31"/>
      <c r="M465" s="31"/>
    </row>
    <row r="466" spans="1:13" s="32" customFormat="1" ht="25.5" customHeight="1" x14ac:dyDescent="0.25">
      <c r="A466" s="22" t="str">
        <f>Лист4!A464</f>
        <v xml:space="preserve">Валерии Барсовой ул. д.8 </v>
      </c>
      <c r="B466" s="64" t="str">
        <f>Лист4!C464</f>
        <v>г. Астрахань</v>
      </c>
      <c r="C466" s="39">
        <f t="shared" si="14"/>
        <v>1137.2099047887327</v>
      </c>
      <c r="D466" s="39">
        <f t="shared" si="15"/>
        <v>50.171025211267612</v>
      </c>
      <c r="E466" s="28">
        <v>0</v>
      </c>
      <c r="F466" s="29">
        <v>50.171025211267612</v>
      </c>
      <c r="G466" s="30">
        <v>0</v>
      </c>
      <c r="H466" s="30">
        <v>0</v>
      </c>
      <c r="I466" s="30">
        <v>0</v>
      </c>
      <c r="J466" s="30"/>
      <c r="K466" s="168">
        <f>Лист4!E464/1000</f>
        <v>1187.3809300000003</v>
      </c>
      <c r="L466" s="31"/>
      <c r="M466" s="31"/>
    </row>
    <row r="467" spans="1:13" s="32" customFormat="1" ht="25.5" customHeight="1" x14ac:dyDescent="0.25">
      <c r="A467" s="22" t="str">
        <f>Лист4!A465</f>
        <v xml:space="preserve">Варшавская ул. д.6/2 </v>
      </c>
      <c r="B467" s="64" t="str">
        <f>Лист4!C465</f>
        <v>г. Астрахань</v>
      </c>
      <c r="C467" s="39">
        <f t="shared" si="14"/>
        <v>1186.3484861971829</v>
      </c>
      <c r="D467" s="39">
        <f t="shared" si="15"/>
        <v>52.338903802816887</v>
      </c>
      <c r="E467" s="28">
        <v>0</v>
      </c>
      <c r="F467" s="29">
        <v>52.338903802816887</v>
      </c>
      <c r="G467" s="30">
        <v>0</v>
      </c>
      <c r="H467" s="30">
        <v>0</v>
      </c>
      <c r="I467" s="30">
        <v>0</v>
      </c>
      <c r="J467" s="30"/>
      <c r="K467" s="168">
        <f>Лист4!E465/1000-J467</f>
        <v>1238.6873899999998</v>
      </c>
      <c r="L467" s="31"/>
      <c r="M467" s="31"/>
    </row>
    <row r="468" spans="1:13" s="32" customFormat="1" ht="25.5" customHeight="1" x14ac:dyDescent="0.25">
      <c r="A468" s="22" t="str">
        <f>Лист4!A466</f>
        <v xml:space="preserve">Васильковая ул. д.17 </v>
      </c>
      <c r="B468" s="64" t="str">
        <f>Лист4!C466</f>
        <v>г. Астрахань</v>
      </c>
      <c r="C468" s="39">
        <f t="shared" si="14"/>
        <v>1747.2007250704223</v>
      </c>
      <c r="D468" s="39">
        <f t="shared" si="15"/>
        <v>77.082384929577458</v>
      </c>
      <c r="E468" s="28">
        <v>0</v>
      </c>
      <c r="F468" s="29">
        <v>77.082384929577458</v>
      </c>
      <c r="G468" s="30">
        <v>0</v>
      </c>
      <c r="H468" s="30">
        <v>0</v>
      </c>
      <c r="I468" s="30">
        <v>0</v>
      </c>
      <c r="J468" s="30"/>
      <c r="K468" s="168">
        <f>Лист4!E466/1000</f>
        <v>1824.2831099999999</v>
      </c>
      <c r="L468" s="31"/>
      <c r="M468" s="31"/>
    </row>
    <row r="469" spans="1:13" s="32" customFormat="1" ht="25.5" customHeight="1" x14ac:dyDescent="0.25">
      <c r="A469" s="22" t="str">
        <f>Лист4!A467</f>
        <v xml:space="preserve">Васильковая ул. д.19 </v>
      </c>
      <c r="B469" s="64" t="str">
        <f>Лист4!C467</f>
        <v>г. Астрахань</v>
      </c>
      <c r="C469" s="39">
        <f t="shared" si="14"/>
        <v>1192.7314163380283</v>
      </c>
      <c r="D469" s="39">
        <f t="shared" si="15"/>
        <v>52.620503661971838</v>
      </c>
      <c r="E469" s="28">
        <v>0</v>
      </c>
      <c r="F469" s="29">
        <v>52.620503661971838</v>
      </c>
      <c r="G469" s="30">
        <v>0</v>
      </c>
      <c r="H469" s="30">
        <v>0</v>
      </c>
      <c r="I469" s="30">
        <v>0</v>
      </c>
      <c r="J469" s="30"/>
      <c r="K469" s="168">
        <f>Лист4!E467/1000</f>
        <v>1245.3519200000003</v>
      </c>
      <c r="L469" s="31"/>
      <c r="M469" s="31"/>
    </row>
    <row r="470" spans="1:13" s="32" customFormat="1" ht="25.5" customHeight="1" x14ac:dyDescent="0.25">
      <c r="A470" s="22" t="str">
        <f>Лист4!A468</f>
        <v xml:space="preserve">Вельяминова ул. д.12 </v>
      </c>
      <c r="B470" s="64" t="str">
        <f>Лист4!C468</f>
        <v>г. Астрахань</v>
      </c>
      <c r="C470" s="39">
        <f t="shared" si="14"/>
        <v>65.718542535211284</v>
      </c>
      <c r="D470" s="39">
        <f t="shared" si="15"/>
        <v>2.8993474647887334</v>
      </c>
      <c r="E470" s="28">
        <v>0</v>
      </c>
      <c r="F470" s="29">
        <v>2.8993474647887334</v>
      </c>
      <c r="G470" s="30">
        <v>0</v>
      </c>
      <c r="H470" s="30">
        <v>0</v>
      </c>
      <c r="I470" s="30">
        <v>0</v>
      </c>
      <c r="J470" s="30"/>
      <c r="K470" s="168">
        <f>Лист4!E468/1000</f>
        <v>68.617890000000017</v>
      </c>
      <c r="L470" s="31"/>
      <c r="M470" s="31"/>
    </row>
    <row r="471" spans="1:13" s="32" customFormat="1" ht="25.5" customHeight="1" x14ac:dyDescent="0.25">
      <c r="A471" s="22" t="str">
        <f>Лист4!A469</f>
        <v xml:space="preserve">Вельяминова ул. д.14 </v>
      </c>
      <c r="B471" s="64" t="str">
        <f>Лист4!C469</f>
        <v>г. Астрахань</v>
      </c>
      <c r="C471" s="39">
        <f t="shared" si="14"/>
        <v>146.78020281690135</v>
      </c>
      <c r="D471" s="39">
        <f t="shared" si="15"/>
        <v>6.4755971830985892</v>
      </c>
      <c r="E471" s="28">
        <v>0</v>
      </c>
      <c r="F471" s="29">
        <v>6.4755971830985892</v>
      </c>
      <c r="G471" s="30">
        <v>0</v>
      </c>
      <c r="H471" s="30">
        <v>0</v>
      </c>
      <c r="I471" s="30">
        <v>0</v>
      </c>
      <c r="J471" s="30"/>
      <c r="K471" s="168">
        <f>Лист4!E469/1000</f>
        <v>153.25579999999994</v>
      </c>
      <c r="L471" s="31"/>
      <c r="M471" s="31"/>
    </row>
    <row r="472" spans="1:13" s="32" customFormat="1" ht="25.5" customHeight="1" x14ac:dyDescent="0.25">
      <c r="A472" s="22" t="str">
        <f>Лист4!A470</f>
        <v xml:space="preserve">Вельяминова ул. д.6 </v>
      </c>
      <c r="B472" s="64" t="str">
        <f>Лист4!C470</f>
        <v>г. Астрахань</v>
      </c>
      <c r="C472" s="39">
        <f t="shared" si="14"/>
        <v>101.49492281690139</v>
      </c>
      <c r="D472" s="39">
        <f t="shared" si="15"/>
        <v>4.4777171830985907</v>
      </c>
      <c r="E472" s="28">
        <v>0</v>
      </c>
      <c r="F472" s="29">
        <v>4.4777171830985907</v>
      </c>
      <c r="G472" s="30">
        <v>0</v>
      </c>
      <c r="H472" s="30">
        <v>0</v>
      </c>
      <c r="I472" s="30">
        <v>0</v>
      </c>
      <c r="J472" s="30"/>
      <c r="K472" s="168">
        <f>Лист4!E470/1000</f>
        <v>105.97263999999998</v>
      </c>
      <c r="L472" s="31"/>
      <c r="M472" s="31"/>
    </row>
    <row r="473" spans="1:13" s="32" customFormat="1" ht="18.75" customHeight="1" x14ac:dyDescent="0.25">
      <c r="A473" s="22" t="str">
        <f>Лист4!A471</f>
        <v xml:space="preserve">Вильнюсская ул. д.76А </v>
      </c>
      <c r="B473" s="64" t="str">
        <f>Лист4!C471</f>
        <v>г. Астрахань</v>
      </c>
      <c r="C473" s="39">
        <f t="shared" si="14"/>
        <v>293.53224788732399</v>
      </c>
      <c r="D473" s="39">
        <f t="shared" si="15"/>
        <v>12.949952112676058</v>
      </c>
      <c r="E473" s="28">
        <v>0</v>
      </c>
      <c r="F473" s="29">
        <v>12.949952112676058</v>
      </c>
      <c r="G473" s="30">
        <v>0</v>
      </c>
      <c r="H473" s="30">
        <v>0</v>
      </c>
      <c r="I473" s="30">
        <v>0</v>
      </c>
      <c r="J473" s="30"/>
      <c r="K473" s="168">
        <f>Лист4!E471/1000</f>
        <v>306.48220000000003</v>
      </c>
      <c r="L473" s="31"/>
      <c r="M473" s="31"/>
    </row>
    <row r="474" spans="1:13" s="32" customFormat="1" ht="18.75" customHeight="1" x14ac:dyDescent="0.25">
      <c r="A474" s="22" t="str">
        <f>Лист4!A472</f>
        <v xml:space="preserve">Вильямса ул. д.19 </v>
      </c>
      <c r="B474" s="64" t="str">
        <f>Лист4!C472</f>
        <v>г. Астрахань</v>
      </c>
      <c r="C474" s="39">
        <f t="shared" si="14"/>
        <v>12.456450704225354</v>
      </c>
      <c r="D474" s="39">
        <f t="shared" si="15"/>
        <v>0.54954929577464795</v>
      </c>
      <c r="E474" s="28">
        <v>0</v>
      </c>
      <c r="F474" s="29">
        <v>0.54954929577464795</v>
      </c>
      <c r="G474" s="30">
        <v>0</v>
      </c>
      <c r="H474" s="30">
        <v>0</v>
      </c>
      <c r="I474" s="30">
        <v>0</v>
      </c>
      <c r="J474" s="30"/>
      <c r="K474" s="168">
        <f>Лист4!E472/1000</f>
        <v>13.006000000000002</v>
      </c>
      <c r="L474" s="31"/>
      <c r="M474" s="31"/>
    </row>
    <row r="475" spans="1:13" s="32" customFormat="1" ht="18.75" customHeight="1" x14ac:dyDescent="0.25">
      <c r="A475" s="22" t="str">
        <f>Лист4!A473</f>
        <v xml:space="preserve">Вильямса ул. д.21 </v>
      </c>
      <c r="B475" s="64" t="str">
        <f>Лист4!C473</f>
        <v>г. Астрахань</v>
      </c>
      <c r="C475" s="39">
        <f t="shared" si="14"/>
        <v>31.515988732394359</v>
      </c>
      <c r="D475" s="39">
        <f t="shared" si="15"/>
        <v>1.3904112676056335</v>
      </c>
      <c r="E475" s="28">
        <v>0</v>
      </c>
      <c r="F475" s="29">
        <v>1.3904112676056335</v>
      </c>
      <c r="G475" s="30">
        <v>0</v>
      </c>
      <c r="H475" s="30">
        <v>0</v>
      </c>
      <c r="I475" s="30">
        <v>0</v>
      </c>
      <c r="J475" s="30"/>
      <c r="K475" s="168">
        <f>Лист4!E473/1000</f>
        <v>32.906399999999991</v>
      </c>
      <c r="L475" s="31"/>
      <c r="M475" s="31"/>
    </row>
    <row r="476" spans="1:13" s="32" customFormat="1" ht="18.75" customHeight="1" x14ac:dyDescent="0.25">
      <c r="A476" s="22" t="str">
        <f>Лист4!A474</f>
        <v xml:space="preserve">Вильямса ул. д.23 </v>
      </c>
      <c r="B476" s="64" t="str">
        <f>Лист4!C474</f>
        <v>г. Астрахань</v>
      </c>
      <c r="C476" s="39">
        <f t="shared" si="14"/>
        <v>9.4551892957746499</v>
      </c>
      <c r="D476" s="39">
        <f t="shared" si="15"/>
        <v>0.41714070422535215</v>
      </c>
      <c r="E476" s="28">
        <v>0</v>
      </c>
      <c r="F476" s="29">
        <v>0.41714070422535215</v>
      </c>
      <c r="G476" s="30">
        <v>0</v>
      </c>
      <c r="H476" s="30">
        <v>0</v>
      </c>
      <c r="I476" s="30">
        <v>0</v>
      </c>
      <c r="J476" s="30"/>
      <c r="K476" s="168">
        <f>Лист4!E474/1000</f>
        <v>9.8723300000000016</v>
      </c>
      <c r="L476" s="31"/>
      <c r="M476" s="31"/>
    </row>
    <row r="477" spans="1:13" s="32" customFormat="1" ht="18.75" customHeight="1" x14ac:dyDescent="0.25">
      <c r="A477" s="22" t="str">
        <f>Лист4!A475</f>
        <v xml:space="preserve">Вильямса ул. д.23А </v>
      </c>
      <c r="B477" s="64" t="str">
        <f>Лист4!C475</f>
        <v>г. Астрахань</v>
      </c>
      <c r="C477" s="39">
        <f t="shared" si="14"/>
        <v>16.464466478873238</v>
      </c>
      <c r="D477" s="39">
        <f t="shared" si="15"/>
        <v>0.72637352112676046</v>
      </c>
      <c r="E477" s="28">
        <v>0</v>
      </c>
      <c r="F477" s="29">
        <v>0.72637352112676046</v>
      </c>
      <c r="G477" s="30">
        <v>0</v>
      </c>
      <c r="H477" s="30">
        <v>0</v>
      </c>
      <c r="I477" s="30">
        <v>0</v>
      </c>
      <c r="J477" s="30"/>
      <c r="K477" s="168">
        <f>Лист4!E475/1000</f>
        <v>17.190839999999998</v>
      </c>
      <c r="L477" s="31"/>
      <c r="M477" s="31"/>
    </row>
    <row r="478" spans="1:13" s="32" customFormat="1" ht="18.75" customHeight="1" x14ac:dyDescent="0.25">
      <c r="A478" s="22" t="str">
        <f>Лист4!A476</f>
        <v xml:space="preserve">Вильямса ул. д.23Б </v>
      </c>
      <c r="B478" s="64" t="str">
        <f>Лист4!C476</f>
        <v>г. Астрахань</v>
      </c>
      <c r="C478" s="39">
        <f t="shared" si="14"/>
        <v>42.426109859154948</v>
      </c>
      <c r="D478" s="39">
        <f t="shared" si="15"/>
        <v>1.8717401408450711</v>
      </c>
      <c r="E478" s="28">
        <v>0</v>
      </c>
      <c r="F478" s="29">
        <v>1.8717401408450711</v>
      </c>
      <c r="G478" s="30">
        <v>0</v>
      </c>
      <c r="H478" s="30">
        <v>0</v>
      </c>
      <c r="I478" s="30">
        <v>0</v>
      </c>
      <c r="J478" s="30"/>
      <c r="K478" s="168">
        <f>Лист4!E476/1000-J478</f>
        <v>44.297850000000018</v>
      </c>
      <c r="L478" s="31"/>
      <c r="M478" s="31"/>
    </row>
    <row r="479" spans="1:13" s="32" customFormat="1" ht="18.75" customHeight="1" x14ac:dyDescent="0.25">
      <c r="A479" s="22" t="str">
        <f>Лист4!A477</f>
        <v xml:space="preserve">Вильямса ул. д.23В </v>
      </c>
      <c r="B479" s="64" t="str">
        <f>Лист4!C477</f>
        <v>г. Астрахань</v>
      </c>
      <c r="C479" s="39">
        <f t="shared" si="14"/>
        <v>32.525070422535215</v>
      </c>
      <c r="D479" s="39">
        <f t="shared" si="15"/>
        <v>1.4349295774647888</v>
      </c>
      <c r="E479" s="28">
        <v>0</v>
      </c>
      <c r="F479" s="29">
        <v>1.4349295774647888</v>
      </c>
      <c r="G479" s="30">
        <v>0</v>
      </c>
      <c r="H479" s="30">
        <v>0</v>
      </c>
      <c r="I479" s="30">
        <v>0</v>
      </c>
      <c r="J479" s="30"/>
      <c r="K479" s="168">
        <f>Лист4!E477/1000</f>
        <v>33.96</v>
      </c>
      <c r="L479" s="31"/>
      <c r="M479" s="31"/>
    </row>
    <row r="480" spans="1:13" s="32" customFormat="1" ht="18.75" customHeight="1" x14ac:dyDescent="0.25">
      <c r="A480" s="22" t="str">
        <f>Лист4!A478</f>
        <v xml:space="preserve">Власова ул. д.2/18 </v>
      </c>
      <c r="B480" s="64" t="str">
        <f>Лист4!C478</f>
        <v>г. Астрахань</v>
      </c>
      <c r="C480" s="39">
        <f t="shared" si="14"/>
        <v>2484.5724974647883</v>
      </c>
      <c r="D480" s="39">
        <f t="shared" si="15"/>
        <v>109.61349253521125</v>
      </c>
      <c r="E480" s="28">
        <v>0</v>
      </c>
      <c r="F480" s="29">
        <v>109.61349253521125</v>
      </c>
      <c r="G480" s="30">
        <v>0</v>
      </c>
      <c r="H480" s="30">
        <v>0</v>
      </c>
      <c r="I480" s="30">
        <v>0</v>
      </c>
      <c r="J480" s="30"/>
      <c r="K480" s="168">
        <f>Лист4!E478/1000</f>
        <v>2594.1859899999995</v>
      </c>
      <c r="L480" s="31"/>
      <c r="M480" s="31"/>
    </row>
    <row r="481" spans="1:13" s="32" customFormat="1" ht="18.75" customHeight="1" x14ac:dyDescent="0.25">
      <c r="A481" s="22" t="str">
        <f>Лист4!A479</f>
        <v xml:space="preserve">Власова ул. д.4 - корп. 1 </v>
      </c>
      <c r="B481" s="64" t="str">
        <f>Лист4!C479</f>
        <v>г. Астрахань</v>
      </c>
      <c r="C481" s="39">
        <f t="shared" si="14"/>
        <v>1579.1495571830988</v>
      </c>
      <c r="D481" s="39">
        <f t="shared" si="15"/>
        <v>69.668362816901407</v>
      </c>
      <c r="E481" s="28">
        <v>0</v>
      </c>
      <c r="F481" s="29">
        <v>69.668362816901407</v>
      </c>
      <c r="G481" s="30">
        <v>0</v>
      </c>
      <c r="H481" s="30">
        <v>0</v>
      </c>
      <c r="I481" s="30">
        <v>0</v>
      </c>
      <c r="J481" s="30"/>
      <c r="K481" s="168">
        <f>Лист4!E479/1000</f>
        <v>1648.8179200000002</v>
      </c>
      <c r="L481" s="31"/>
      <c r="M481" s="31"/>
    </row>
    <row r="482" spans="1:13" s="32" customFormat="1" ht="25.5" customHeight="1" x14ac:dyDescent="0.25">
      <c r="A482" s="22" t="str">
        <f>Лист4!A480</f>
        <v xml:space="preserve">Власова ул. д.6 </v>
      </c>
      <c r="B482" s="64" t="str">
        <f>Лист4!C480</f>
        <v>г. Астрахань</v>
      </c>
      <c r="C482" s="39">
        <f t="shared" si="14"/>
        <v>2563.4110940845076</v>
      </c>
      <c r="D482" s="39">
        <f t="shared" si="15"/>
        <v>113.09166591549297</v>
      </c>
      <c r="E482" s="28">
        <v>0</v>
      </c>
      <c r="F482" s="29">
        <v>113.09166591549297</v>
      </c>
      <c r="G482" s="30">
        <v>0</v>
      </c>
      <c r="H482" s="30">
        <v>0</v>
      </c>
      <c r="I482" s="30">
        <v>0</v>
      </c>
      <c r="J482" s="30"/>
      <c r="K482" s="168">
        <f>Лист4!E480/1000</f>
        <v>2676.5027600000003</v>
      </c>
      <c r="L482" s="31"/>
      <c r="M482" s="31"/>
    </row>
    <row r="483" spans="1:13" s="32" customFormat="1" ht="18.75" customHeight="1" x14ac:dyDescent="0.25">
      <c r="A483" s="22" t="str">
        <f>Лист4!A481</f>
        <v xml:space="preserve">Водников ул. д.10 </v>
      </c>
      <c r="B483" s="64" t="str">
        <f>Лист4!C481</f>
        <v>г. Астрахань</v>
      </c>
      <c r="C483" s="39">
        <f t="shared" si="14"/>
        <v>276.34139774647878</v>
      </c>
      <c r="D483" s="39">
        <f t="shared" si="15"/>
        <v>12.191532253521123</v>
      </c>
      <c r="E483" s="28">
        <v>0</v>
      </c>
      <c r="F483" s="29">
        <v>12.191532253521123</v>
      </c>
      <c r="G483" s="30">
        <v>0</v>
      </c>
      <c r="H483" s="30">
        <v>0</v>
      </c>
      <c r="I483" s="30">
        <v>0</v>
      </c>
      <c r="J483" s="30"/>
      <c r="K483" s="168">
        <f>Лист4!E481/1000</f>
        <v>288.53292999999991</v>
      </c>
      <c r="L483" s="31"/>
      <c r="M483" s="31"/>
    </row>
    <row r="484" spans="1:13" s="32" customFormat="1" ht="18.75" customHeight="1" x14ac:dyDescent="0.25">
      <c r="A484" s="22" t="str">
        <f>Лист4!A482</f>
        <v xml:space="preserve">Водников ул. д.11 </v>
      </c>
      <c r="B484" s="64" t="str">
        <f>Лист4!C482</f>
        <v>г. Астрахань</v>
      </c>
      <c r="C484" s="39">
        <f t="shared" si="14"/>
        <v>246.86045746478865</v>
      </c>
      <c r="D484" s="39">
        <f t="shared" si="15"/>
        <v>10.890902535211264</v>
      </c>
      <c r="E484" s="28">
        <v>0</v>
      </c>
      <c r="F484" s="29">
        <v>10.890902535211264</v>
      </c>
      <c r="G484" s="30">
        <v>0</v>
      </c>
      <c r="H484" s="30">
        <v>0</v>
      </c>
      <c r="I484" s="30">
        <v>0</v>
      </c>
      <c r="J484" s="30"/>
      <c r="K484" s="168">
        <f>Лист4!E482/1000</f>
        <v>257.75135999999992</v>
      </c>
      <c r="L484" s="31"/>
      <c r="M484" s="31"/>
    </row>
    <row r="485" spans="1:13" s="32" customFormat="1" ht="18.75" customHeight="1" x14ac:dyDescent="0.25">
      <c r="A485" s="22" t="str">
        <f>Лист4!A483</f>
        <v xml:space="preserve">Водников ул. д.13 </v>
      </c>
      <c r="B485" s="64" t="str">
        <f>Лист4!C483</f>
        <v>г. Астрахань</v>
      </c>
      <c r="C485" s="39">
        <f t="shared" si="14"/>
        <v>218.23900845070426</v>
      </c>
      <c r="D485" s="39">
        <f t="shared" si="15"/>
        <v>9.6281915492957761</v>
      </c>
      <c r="E485" s="28">
        <v>0</v>
      </c>
      <c r="F485" s="29">
        <v>9.6281915492957761</v>
      </c>
      <c r="G485" s="30">
        <v>0</v>
      </c>
      <c r="H485" s="30">
        <v>0</v>
      </c>
      <c r="I485" s="30">
        <v>0</v>
      </c>
      <c r="J485" s="30"/>
      <c r="K485" s="168">
        <f>Лист4!E483/1000</f>
        <v>227.86720000000003</v>
      </c>
      <c r="L485" s="31"/>
      <c r="M485" s="31"/>
    </row>
    <row r="486" spans="1:13" s="32" customFormat="1" ht="18.75" customHeight="1" x14ac:dyDescent="0.25">
      <c r="A486" s="22" t="str">
        <f>Лист4!A484</f>
        <v xml:space="preserve">Водников ул. д.14 </v>
      </c>
      <c r="B486" s="64" t="str">
        <f>Лист4!C484</f>
        <v>г. Астрахань</v>
      </c>
      <c r="C486" s="39">
        <f t="shared" si="14"/>
        <v>134.50986140845072</v>
      </c>
      <c r="D486" s="39">
        <f t="shared" si="15"/>
        <v>5.9342585915492965</v>
      </c>
      <c r="E486" s="28">
        <v>0</v>
      </c>
      <c r="F486" s="29">
        <v>5.9342585915492965</v>
      </c>
      <c r="G486" s="30">
        <v>0</v>
      </c>
      <c r="H486" s="30">
        <v>0</v>
      </c>
      <c r="I486" s="30">
        <v>0</v>
      </c>
      <c r="J486" s="30"/>
      <c r="K486" s="168">
        <f>Лист4!E484/1000-J486</f>
        <v>140.44412000000003</v>
      </c>
      <c r="L486" s="31"/>
      <c r="M486" s="31"/>
    </row>
    <row r="487" spans="1:13" s="32" customFormat="1" ht="18.75" customHeight="1" x14ac:dyDescent="0.25">
      <c r="A487" s="22" t="str">
        <f>Лист4!A485</f>
        <v xml:space="preserve">Водников ул. д.15 </v>
      </c>
      <c r="B487" s="64" t="str">
        <f>Лист4!C485</f>
        <v>г. Астрахань</v>
      </c>
      <c r="C487" s="39">
        <f t="shared" si="14"/>
        <v>179.29684507042253</v>
      </c>
      <c r="D487" s="39">
        <f t="shared" si="15"/>
        <v>7.9101549295774642</v>
      </c>
      <c r="E487" s="28">
        <v>0</v>
      </c>
      <c r="F487" s="29">
        <v>7.9101549295774642</v>
      </c>
      <c r="G487" s="30">
        <v>0</v>
      </c>
      <c r="H487" s="30">
        <v>0</v>
      </c>
      <c r="I487" s="30">
        <v>0</v>
      </c>
      <c r="J487" s="30"/>
      <c r="K487" s="168">
        <f>Лист4!E485/1000</f>
        <v>187.20699999999999</v>
      </c>
      <c r="L487" s="31"/>
      <c r="M487" s="31"/>
    </row>
    <row r="488" spans="1:13" s="32" customFormat="1" ht="18.75" customHeight="1" x14ac:dyDescent="0.25">
      <c r="A488" s="22" t="str">
        <f>Лист4!A486</f>
        <v xml:space="preserve">Водников ул. д.16 </v>
      </c>
      <c r="B488" s="64" t="str">
        <f>Лист4!C486</f>
        <v>г. Астрахань</v>
      </c>
      <c r="C488" s="39">
        <f t="shared" si="14"/>
        <v>88.299158873239421</v>
      </c>
      <c r="D488" s="39">
        <f t="shared" si="15"/>
        <v>3.8955511267605623</v>
      </c>
      <c r="E488" s="28">
        <v>0</v>
      </c>
      <c r="F488" s="29">
        <v>3.8955511267605623</v>
      </c>
      <c r="G488" s="30">
        <v>0</v>
      </c>
      <c r="H488" s="30">
        <v>0</v>
      </c>
      <c r="I488" s="30">
        <v>0</v>
      </c>
      <c r="J488" s="30"/>
      <c r="K488" s="168">
        <f>Лист4!E486/1000</f>
        <v>92.194709999999986</v>
      </c>
      <c r="L488" s="31"/>
      <c r="M488" s="31"/>
    </row>
    <row r="489" spans="1:13" s="32" customFormat="1" ht="18.75" customHeight="1" x14ac:dyDescent="0.25">
      <c r="A489" s="22" t="str">
        <f>Лист4!A487</f>
        <v xml:space="preserve">Водников ул. д.17 </v>
      </c>
      <c r="B489" s="64" t="str">
        <f>Лист4!C487</f>
        <v>г. Астрахань</v>
      </c>
      <c r="C489" s="39">
        <f t="shared" si="14"/>
        <v>206.85882535211272</v>
      </c>
      <c r="D489" s="39">
        <f t="shared" si="15"/>
        <v>9.1261246478873268</v>
      </c>
      <c r="E489" s="28">
        <v>0</v>
      </c>
      <c r="F489" s="29">
        <v>9.1261246478873268</v>
      </c>
      <c r="G489" s="30">
        <v>0</v>
      </c>
      <c r="H489" s="30">
        <v>0</v>
      </c>
      <c r="I489" s="30">
        <v>0</v>
      </c>
      <c r="J489" s="30"/>
      <c r="K489" s="168">
        <f>Лист4!E487/1000</f>
        <v>215.98495000000005</v>
      </c>
      <c r="L489" s="31"/>
      <c r="M489" s="31"/>
    </row>
    <row r="490" spans="1:13" s="32" customFormat="1" ht="18.75" customHeight="1" x14ac:dyDescent="0.25">
      <c r="A490" s="22" t="str">
        <f>Лист4!A488</f>
        <v xml:space="preserve">Водников ул. д.19 </v>
      </c>
      <c r="B490" s="64" t="str">
        <f>Лист4!C488</f>
        <v>г. Астрахань</v>
      </c>
      <c r="C490" s="39">
        <f t="shared" si="14"/>
        <v>281.98601070422535</v>
      </c>
      <c r="D490" s="39">
        <f t="shared" si="15"/>
        <v>12.440559295774648</v>
      </c>
      <c r="E490" s="28">
        <v>0</v>
      </c>
      <c r="F490" s="29">
        <v>12.440559295774648</v>
      </c>
      <c r="G490" s="30">
        <v>0</v>
      </c>
      <c r="H490" s="30">
        <v>0</v>
      </c>
      <c r="I490" s="30">
        <v>0</v>
      </c>
      <c r="J490" s="30"/>
      <c r="K490" s="168">
        <f>Лист4!E488/1000</f>
        <v>294.42657000000003</v>
      </c>
      <c r="L490" s="31"/>
      <c r="M490" s="31"/>
    </row>
    <row r="491" spans="1:13" s="32" customFormat="1" ht="18.75" customHeight="1" x14ac:dyDescent="0.25">
      <c r="A491" s="22" t="str">
        <f>Лист4!A489</f>
        <v xml:space="preserve">Водников ул. д.21 </v>
      </c>
      <c r="B491" s="64" t="str">
        <f>Лист4!C489</f>
        <v>г. Астрахань</v>
      </c>
      <c r="C491" s="39">
        <f t="shared" si="14"/>
        <v>645.7311605633804</v>
      </c>
      <c r="D491" s="39">
        <f t="shared" si="15"/>
        <v>28.488139436619726</v>
      </c>
      <c r="E491" s="28">
        <v>0</v>
      </c>
      <c r="F491" s="29">
        <v>28.488139436619726</v>
      </c>
      <c r="G491" s="30">
        <v>0</v>
      </c>
      <c r="H491" s="30">
        <v>0</v>
      </c>
      <c r="I491" s="30">
        <v>0</v>
      </c>
      <c r="J491" s="30"/>
      <c r="K491" s="168">
        <f>Лист4!E489/1000</f>
        <v>674.21930000000009</v>
      </c>
      <c r="L491" s="31"/>
      <c r="M491" s="31"/>
    </row>
    <row r="492" spans="1:13" s="32" customFormat="1" ht="18.75" customHeight="1" x14ac:dyDescent="0.25">
      <c r="A492" s="22" t="str">
        <f>Лист4!A490</f>
        <v xml:space="preserve">Водников ул. д.23 </v>
      </c>
      <c r="B492" s="64" t="str">
        <f>Лист4!C490</f>
        <v>г. Астрахань</v>
      </c>
      <c r="C492" s="39">
        <f t="shared" si="14"/>
        <v>683.20740676056346</v>
      </c>
      <c r="D492" s="39">
        <f t="shared" si="15"/>
        <v>30.14150323943662</v>
      </c>
      <c r="E492" s="28">
        <v>0</v>
      </c>
      <c r="F492" s="29">
        <v>30.14150323943662</v>
      </c>
      <c r="G492" s="30">
        <v>0</v>
      </c>
      <c r="H492" s="30">
        <v>0</v>
      </c>
      <c r="I492" s="30">
        <v>0</v>
      </c>
      <c r="J492" s="30"/>
      <c r="K492" s="168">
        <f>Лист4!E490/1000</f>
        <v>713.34891000000005</v>
      </c>
      <c r="L492" s="31"/>
      <c r="M492" s="31"/>
    </row>
    <row r="493" spans="1:13" s="32" customFormat="1" ht="18.75" customHeight="1" x14ac:dyDescent="0.25">
      <c r="A493" s="22" t="str">
        <f>Лист4!A491</f>
        <v xml:space="preserve">Водников ул. д.25 </v>
      </c>
      <c r="B493" s="64" t="str">
        <f>Лист4!C491</f>
        <v>г. Астрахань</v>
      </c>
      <c r="C493" s="39">
        <f t="shared" si="14"/>
        <v>924.51470647887334</v>
      </c>
      <c r="D493" s="39">
        <f t="shared" si="15"/>
        <v>40.787413521126766</v>
      </c>
      <c r="E493" s="28">
        <v>0</v>
      </c>
      <c r="F493" s="29">
        <v>40.787413521126766</v>
      </c>
      <c r="G493" s="30">
        <v>0</v>
      </c>
      <c r="H493" s="30">
        <v>0</v>
      </c>
      <c r="I493" s="30">
        <v>0</v>
      </c>
      <c r="J493" s="30"/>
      <c r="K493" s="168">
        <f>Лист4!E491/1000</f>
        <v>965.30212000000006</v>
      </c>
      <c r="L493" s="31"/>
      <c r="M493" s="31"/>
    </row>
    <row r="494" spans="1:13" s="32" customFormat="1" ht="18.75" customHeight="1" x14ac:dyDescent="0.25">
      <c r="A494" s="22" t="str">
        <f>Лист4!A492</f>
        <v xml:space="preserve">Водников ул. д.5 </v>
      </c>
      <c r="B494" s="64" t="str">
        <f>Лист4!C492</f>
        <v>г. Астрахань</v>
      </c>
      <c r="C494" s="39">
        <f t="shared" si="14"/>
        <v>211.75578309859151</v>
      </c>
      <c r="D494" s="39">
        <f t="shared" si="15"/>
        <v>9.342166901408449</v>
      </c>
      <c r="E494" s="28">
        <v>0</v>
      </c>
      <c r="F494" s="29">
        <v>9.342166901408449</v>
      </c>
      <c r="G494" s="30">
        <v>0</v>
      </c>
      <c r="H494" s="30">
        <v>0</v>
      </c>
      <c r="I494" s="30">
        <v>0</v>
      </c>
      <c r="J494" s="30"/>
      <c r="K494" s="168">
        <f>Лист4!E492/1000</f>
        <v>221.09794999999997</v>
      </c>
      <c r="L494" s="31"/>
      <c r="M494" s="31"/>
    </row>
    <row r="495" spans="1:13" s="32" customFormat="1" ht="18.75" customHeight="1" x14ac:dyDescent="0.25">
      <c r="A495" s="22" t="str">
        <f>Лист4!A493</f>
        <v xml:space="preserve">Водников ул. д.6 </v>
      </c>
      <c r="B495" s="64" t="str">
        <f>Лист4!C493</f>
        <v>г. Астрахань</v>
      </c>
      <c r="C495" s="39">
        <f t="shared" si="14"/>
        <v>185.48709577464791</v>
      </c>
      <c r="D495" s="39">
        <f t="shared" si="15"/>
        <v>8.1832542253521137</v>
      </c>
      <c r="E495" s="28">
        <v>0</v>
      </c>
      <c r="F495" s="29">
        <v>8.1832542253521137</v>
      </c>
      <c r="G495" s="30">
        <v>0</v>
      </c>
      <c r="H495" s="30">
        <v>0</v>
      </c>
      <c r="I495" s="30">
        <v>0</v>
      </c>
      <c r="J495" s="30"/>
      <c r="K495" s="168">
        <f>Лист4!E493/1000</f>
        <v>193.67035000000001</v>
      </c>
      <c r="L495" s="31"/>
      <c r="M495" s="31"/>
    </row>
    <row r="496" spans="1:13" s="32" customFormat="1" ht="18.75" customHeight="1" x14ac:dyDescent="0.25">
      <c r="A496" s="22" t="str">
        <f>Лист4!A494</f>
        <v xml:space="preserve">Водников ул. д.6А </v>
      </c>
      <c r="B496" s="64" t="str">
        <f>Лист4!C494</f>
        <v>г. Астрахань</v>
      </c>
      <c r="C496" s="39">
        <f t="shared" si="14"/>
        <v>0</v>
      </c>
      <c r="D496" s="39">
        <f t="shared" si="15"/>
        <v>0</v>
      </c>
      <c r="E496" s="28">
        <v>0</v>
      </c>
      <c r="F496" s="29">
        <v>0</v>
      </c>
      <c r="G496" s="30">
        <v>0</v>
      </c>
      <c r="H496" s="30">
        <v>0</v>
      </c>
      <c r="I496" s="30">
        <v>0</v>
      </c>
      <c r="J496" s="30"/>
      <c r="K496" s="168">
        <f>Лист4!E494/1000</f>
        <v>0</v>
      </c>
      <c r="L496" s="31"/>
      <c r="M496" s="31"/>
    </row>
    <row r="497" spans="1:13" s="32" customFormat="1" ht="18.75" customHeight="1" x14ac:dyDescent="0.25">
      <c r="A497" s="22" t="str">
        <f>Лист4!A495</f>
        <v xml:space="preserve">Водников ул. д.9Б </v>
      </c>
      <c r="B497" s="64" t="str">
        <f>Лист4!C495</f>
        <v>г. Астрахань</v>
      </c>
      <c r="C497" s="39">
        <f t="shared" si="14"/>
        <v>201.40799323943662</v>
      </c>
      <c r="D497" s="39">
        <f t="shared" si="15"/>
        <v>8.8856467605633807</v>
      </c>
      <c r="E497" s="28">
        <v>0</v>
      </c>
      <c r="F497" s="29">
        <v>8.8856467605633807</v>
      </c>
      <c r="G497" s="30">
        <v>0</v>
      </c>
      <c r="H497" s="30">
        <v>0</v>
      </c>
      <c r="I497" s="30">
        <v>0</v>
      </c>
      <c r="J497" s="30"/>
      <c r="K497" s="168">
        <f>Лист4!E495/1000</f>
        <v>210.29364000000001</v>
      </c>
      <c r="L497" s="31"/>
      <c r="M497" s="31"/>
    </row>
    <row r="498" spans="1:13" s="32" customFormat="1" ht="18.75" customHeight="1" x14ac:dyDescent="0.25">
      <c r="A498" s="22" t="str">
        <f>Лист4!A496</f>
        <v xml:space="preserve">Вокзальная пл д.1 </v>
      </c>
      <c r="B498" s="64" t="str">
        <f>Лист4!C496</f>
        <v>г. Астрахань</v>
      </c>
      <c r="C498" s="39">
        <f t="shared" si="14"/>
        <v>929.37388112676058</v>
      </c>
      <c r="D498" s="39">
        <f t="shared" si="15"/>
        <v>41.001788873239434</v>
      </c>
      <c r="E498" s="28">
        <v>0</v>
      </c>
      <c r="F498" s="29">
        <v>41.001788873239434</v>
      </c>
      <c r="G498" s="30">
        <v>0</v>
      </c>
      <c r="H498" s="30">
        <v>0</v>
      </c>
      <c r="I498" s="30">
        <v>0</v>
      </c>
      <c r="J498" s="30"/>
      <c r="K498" s="168">
        <f>Лист4!E496/1000</f>
        <v>970.37567000000001</v>
      </c>
      <c r="L498" s="31"/>
      <c r="M498" s="31"/>
    </row>
    <row r="499" spans="1:13" s="32" customFormat="1" ht="18.75" customHeight="1" x14ac:dyDescent="0.25">
      <c r="A499" s="22" t="str">
        <f>Лист4!A497</f>
        <v xml:space="preserve">Вокзальная пл д.1А </v>
      </c>
      <c r="B499" s="64" t="str">
        <f>Лист4!C497</f>
        <v>г. Астрахань</v>
      </c>
      <c r="C499" s="39">
        <f t="shared" si="14"/>
        <v>819.5319008450706</v>
      </c>
      <c r="D499" s="39">
        <f t="shared" si="15"/>
        <v>36.155819154929581</v>
      </c>
      <c r="E499" s="28">
        <v>0</v>
      </c>
      <c r="F499" s="29">
        <v>36.155819154929581</v>
      </c>
      <c r="G499" s="30">
        <v>0</v>
      </c>
      <c r="H499" s="30">
        <v>0</v>
      </c>
      <c r="I499" s="30">
        <v>0</v>
      </c>
      <c r="J499" s="30"/>
      <c r="K499" s="168">
        <f>Лист4!E497/1000</f>
        <v>855.68772000000013</v>
      </c>
      <c r="L499" s="31"/>
      <c r="M499" s="31"/>
    </row>
    <row r="500" spans="1:13" s="32" customFormat="1" ht="18.75" customHeight="1" x14ac:dyDescent="0.25">
      <c r="A500" s="22" t="str">
        <f>Лист4!A498</f>
        <v xml:space="preserve">Вокзальная пл д.3/41 </v>
      </c>
      <c r="B500" s="64" t="str">
        <f>Лист4!C498</f>
        <v>г. Астрахань</v>
      </c>
      <c r="C500" s="39">
        <f t="shared" si="14"/>
        <v>712.14421295774628</v>
      </c>
      <c r="D500" s="39">
        <f t="shared" si="15"/>
        <v>31.418127042253513</v>
      </c>
      <c r="E500" s="28">
        <v>0</v>
      </c>
      <c r="F500" s="29">
        <v>31.418127042253513</v>
      </c>
      <c r="G500" s="30">
        <v>0</v>
      </c>
      <c r="H500" s="30">
        <v>0</v>
      </c>
      <c r="I500" s="30">
        <v>0</v>
      </c>
      <c r="J500" s="30"/>
      <c r="K500" s="168">
        <f>Лист4!E498/1000</f>
        <v>743.56233999999984</v>
      </c>
      <c r="L500" s="31"/>
      <c r="M500" s="31"/>
    </row>
    <row r="501" spans="1:13" s="32" customFormat="1" ht="18.75" customHeight="1" x14ac:dyDescent="0.25">
      <c r="A501" s="22" t="str">
        <f>Лист4!A499</f>
        <v xml:space="preserve">Вокзальная пл д.5 </v>
      </c>
      <c r="B501" s="64" t="str">
        <f>Лист4!C499</f>
        <v>г. Астрахань</v>
      </c>
      <c r="C501" s="39">
        <f t="shared" si="14"/>
        <v>680.80120281690131</v>
      </c>
      <c r="D501" s="39">
        <f t="shared" si="15"/>
        <v>30.035347183098587</v>
      </c>
      <c r="E501" s="28">
        <v>0</v>
      </c>
      <c r="F501" s="29">
        <v>30.035347183098587</v>
      </c>
      <c r="G501" s="30">
        <v>0</v>
      </c>
      <c r="H501" s="30">
        <v>0</v>
      </c>
      <c r="I501" s="30">
        <v>0</v>
      </c>
      <c r="J501" s="30"/>
      <c r="K501" s="168">
        <f>Лист4!E499/1000</f>
        <v>710.83654999999987</v>
      </c>
      <c r="L501" s="31"/>
      <c r="M501" s="31"/>
    </row>
    <row r="502" spans="1:13" s="32" customFormat="1" ht="18" customHeight="1" x14ac:dyDescent="0.25">
      <c r="A502" s="22" t="str">
        <f>Лист4!A500</f>
        <v xml:space="preserve">Волгоградская ул. д.85 </v>
      </c>
      <c r="B502" s="64" t="str">
        <f>Лист4!C500</f>
        <v>г. Астрахань</v>
      </c>
      <c r="C502" s="39">
        <f t="shared" si="14"/>
        <v>374.62339718309858</v>
      </c>
      <c r="D502" s="39">
        <f t="shared" si="15"/>
        <v>16.527502816901407</v>
      </c>
      <c r="E502" s="28">
        <v>0</v>
      </c>
      <c r="F502" s="29">
        <v>16.527502816901407</v>
      </c>
      <c r="G502" s="30">
        <v>0</v>
      </c>
      <c r="H502" s="30">
        <v>0</v>
      </c>
      <c r="I502" s="30">
        <v>0</v>
      </c>
      <c r="J502" s="30"/>
      <c r="K502" s="168">
        <f>Лист4!E500/1000</f>
        <v>391.15089999999998</v>
      </c>
      <c r="L502" s="31"/>
      <c r="M502" s="31"/>
    </row>
    <row r="503" spans="1:13" s="32" customFormat="1" ht="18" customHeight="1" x14ac:dyDescent="0.25">
      <c r="A503" s="22" t="str">
        <f>Лист4!A501</f>
        <v xml:space="preserve">Волгоградская ул. д.85А </v>
      </c>
      <c r="B503" s="64" t="str">
        <f>Лист4!C501</f>
        <v>г. Астрахань</v>
      </c>
      <c r="C503" s="39">
        <f t="shared" si="14"/>
        <v>350.9527025352113</v>
      </c>
      <c r="D503" s="39">
        <f t="shared" si="15"/>
        <v>15.483207464788734</v>
      </c>
      <c r="E503" s="28">
        <v>0</v>
      </c>
      <c r="F503" s="29">
        <v>15.483207464788734</v>
      </c>
      <c r="G503" s="30">
        <v>0</v>
      </c>
      <c r="H503" s="30">
        <v>0</v>
      </c>
      <c r="I503" s="30">
        <v>0</v>
      </c>
      <c r="J503" s="30"/>
      <c r="K503" s="168">
        <f>Лист4!E501/1000</f>
        <v>366.43591000000004</v>
      </c>
      <c r="L503" s="31"/>
      <c r="M503" s="31"/>
    </row>
    <row r="504" spans="1:13" s="32" customFormat="1" ht="18" customHeight="1" x14ac:dyDescent="0.25">
      <c r="A504" s="22" t="str">
        <f>Лист4!A502</f>
        <v xml:space="preserve">Волгоградская ул. д.85Б </v>
      </c>
      <c r="B504" s="64" t="str">
        <f>Лист4!C502</f>
        <v>г. Астрахань</v>
      </c>
      <c r="C504" s="39">
        <f t="shared" si="14"/>
        <v>418.17873802816899</v>
      </c>
      <c r="D504" s="39">
        <f t="shared" si="15"/>
        <v>18.449061971830986</v>
      </c>
      <c r="E504" s="28">
        <v>0</v>
      </c>
      <c r="F504" s="29">
        <v>18.449061971830986</v>
      </c>
      <c r="G504" s="30">
        <v>0</v>
      </c>
      <c r="H504" s="30">
        <v>0</v>
      </c>
      <c r="I504" s="30">
        <v>0</v>
      </c>
      <c r="J504" s="30"/>
      <c r="K504" s="168">
        <f>Лист4!E502/1000</f>
        <v>436.62779999999998</v>
      </c>
      <c r="L504" s="31"/>
      <c r="M504" s="31"/>
    </row>
    <row r="505" spans="1:13" s="32" customFormat="1" ht="18.75" customHeight="1" x14ac:dyDescent="0.25">
      <c r="A505" s="22" t="str">
        <f>Лист4!A503</f>
        <v xml:space="preserve">Волгоградская ул. д.85Г </v>
      </c>
      <c r="B505" s="64" t="str">
        <f>Лист4!C503</f>
        <v>г. Астрахань</v>
      </c>
      <c r="C505" s="39">
        <f t="shared" si="14"/>
        <v>353.45784169014087</v>
      </c>
      <c r="D505" s="39">
        <f t="shared" si="15"/>
        <v>15.593728309859156</v>
      </c>
      <c r="E505" s="28">
        <v>0</v>
      </c>
      <c r="F505" s="29">
        <v>15.593728309859156</v>
      </c>
      <c r="G505" s="30">
        <v>0</v>
      </c>
      <c r="H505" s="30">
        <v>0</v>
      </c>
      <c r="I505" s="30">
        <v>0</v>
      </c>
      <c r="J505" s="30"/>
      <c r="K505" s="168">
        <f>Лист4!E503/1000</f>
        <v>369.05157000000003</v>
      </c>
      <c r="L505" s="31"/>
      <c r="M505" s="31"/>
    </row>
    <row r="506" spans="1:13" s="32" customFormat="1" ht="18.75" customHeight="1" x14ac:dyDescent="0.25">
      <c r="A506" s="22" t="str">
        <f>Лист4!A504</f>
        <v xml:space="preserve">Волгоградская ул. д.85Е </v>
      </c>
      <c r="B506" s="64" t="str">
        <f>Лист4!C504</f>
        <v>г. Астрахань</v>
      </c>
      <c r="C506" s="39">
        <f t="shared" si="14"/>
        <v>1011.4641036619719</v>
      </c>
      <c r="D506" s="39">
        <f t="shared" si="15"/>
        <v>44.623416338028171</v>
      </c>
      <c r="E506" s="28">
        <v>0</v>
      </c>
      <c r="F506" s="29">
        <v>44.623416338028171</v>
      </c>
      <c r="G506" s="30">
        <v>0</v>
      </c>
      <c r="H506" s="30">
        <v>0</v>
      </c>
      <c r="I506" s="30">
        <v>0</v>
      </c>
      <c r="J506" s="30"/>
      <c r="K506" s="168">
        <f>Лист4!E504/1000</f>
        <v>1056.08752</v>
      </c>
      <c r="L506" s="31"/>
      <c r="M506" s="31"/>
    </row>
    <row r="507" spans="1:13" s="32" customFormat="1" ht="18.75" customHeight="1" x14ac:dyDescent="0.25">
      <c r="A507" s="22" t="str">
        <f>Лист4!A505</f>
        <v xml:space="preserve">Волгоградская ул. д.85Ж </v>
      </c>
      <c r="B507" s="64" t="str">
        <f>Лист4!C505</f>
        <v>г. Астрахань</v>
      </c>
      <c r="C507" s="39">
        <f t="shared" si="14"/>
        <v>572.34705464788726</v>
      </c>
      <c r="D507" s="39">
        <f t="shared" si="15"/>
        <v>25.250605352112672</v>
      </c>
      <c r="E507" s="28">
        <v>0</v>
      </c>
      <c r="F507" s="29">
        <v>25.250605352112672</v>
      </c>
      <c r="G507" s="30">
        <v>0</v>
      </c>
      <c r="H507" s="30">
        <v>0</v>
      </c>
      <c r="I507" s="30">
        <v>0</v>
      </c>
      <c r="J507" s="30"/>
      <c r="K507" s="168">
        <f>Лист4!E505/1000</f>
        <v>597.59765999999991</v>
      </c>
      <c r="L507" s="31"/>
      <c r="M507" s="31"/>
    </row>
    <row r="508" spans="1:13" s="32" customFormat="1" ht="18.75" customHeight="1" x14ac:dyDescent="0.25">
      <c r="A508" s="22" t="str">
        <f>Лист4!A506</f>
        <v xml:space="preserve">Волжская ул. д.3 </v>
      </c>
      <c r="B508" s="64" t="str">
        <f>Лист4!C506</f>
        <v>г. Астрахань</v>
      </c>
      <c r="C508" s="39">
        <f t="shared" si="14"/>
        <v>0.38049352112676055</v>
      </c>
      <c r="D508" s="39">
        <f t="shared" si="15"/>
        <v>1.6786478873239433E-2</v>
      </c>
      <c r="E508" s="28">
        <v>0</v>
      </c>
      <c r="F508" s="29">
        <v>1.6786478873239433E-2</v>
      </c>
      <c r="G508" s="30">
        <v>0</v>
      </c>
      <c r="H508" s="30">
        <v>0</v>
      </c>
      <c r="I508" s="30">
        <v>0</v>
      </c>
      <c r="J508" s="30"/>
      <c r="K508" s="168">
        <f>Лист4!E506/1000</f>
        <v>0.39727999999999997</v>
      </c>
      <c r="L508" s="31"/>
      <c r="M508" s="31"/>
    </row>
    <row r="509" spans="1:13" s="32" customFormat="1" ht="18.75" customHeight="1" x14ac:dyDescent="0.25">
      <c r="A509" s="22" t="str">
        <f>Лист4!A507</f>
        <v xml:space="preserve">Волжская ул. д.43 </v>
      </c>
      <c r="B509" s="64" t="str">
        <f>Лист4!C507</f>
        <v>г. Астрахань</v>
      </c>
      <c r="C509" s="39">
        <f t="shared" si="14"/>
        <v>376.00374929577458</v>
      </c>
      <c r="D509" s="39">
        <f t="shared" si="15"/>
        <v>16.58840070422535</v>
      </c>
      <c r="E509" s="28">
        <v>0</v>
      </c>
      <c r="F509" s="29">
        <v>16.58840070422535</v>
      </c>
      <c r="G509" s="30">
        <v>0</v>
      </c>
      <c r="H509" s="30">
        <v>0</v>
      </c>
      <c r="I509" s="30">
        <v>0</v>
      </c>
      <c r="J509" s="30"/>
      <c r="K509" s="168">
        <f>Лист4!E507/1000</f>
        <v>392.59214999999995</v>
      </c>
      <c r="L509" s="31"/>
      <c r="M509" s="31"/>
    </row>
    <row r="510" spans="1:13" s="32" customFormat="1" ht="18.75" customHeight="1" x14ac:dyDescent="0.25">
      <c r="A510" s="22" t="str">
        <f>Лист4!A508</f>
        <v xml:space="preserve">Волжская ул. д.49 </v>
      </c>
      <c r="B510" s="64" t="str">
        <f>Лист4!C508</f>
        <v>г. Астрахань</v>
      </c>
      <c r="C510" s="39">
        <f t="shared" si="14"/>
        <v>927.90209295774685</v>
      </c>
      <c r="D510" s="39">
        <f t="shared" si="15"/>
        <v>40.936857042253536</v>
      </c>
      <c r="E510" s="28">
        <v>0</v>
      </c>
      <c r="F510" s="29">
        <v>40.936857042253536</v>
      </c>
      <c r="G510" s="30">
        <v>0</v>
      </c>
      <c r="H510" s="30">
        <v>0</v>
      </c>
      <c r="I510" s="30">
        <v>0</v>
      </c>
      <c r="J510" s="30"/>
      <c r="K510" s="168">
        <f>Лист4!E508/1000</f>
        <v>968.83895000000041</v>
      </c>
      <c r="L510" s="31"/>
      <c r="M510" s="31"/>
    </row>
    <row r="511" spans="1:13" s="32" customFormat="1" ht="18.75" customHeight="1" x14ac:dyDescent="0.25">
      <c r="A511" s="22" t="str">
        <f>Лист4!A509</f>
        <v xml:space="preserve">Волжская ул. д.60 </v>
      </c>
      <c r="B511" s="64" t="str">
        <f>Лист4!C509</f>
        <v>г. Астрахань</v>
      </c>
      <c r="C511" s="39">
        <f t="shared" si="14"/>
        <v>304.72840000000008</v>
      </c>
      <c r="D511" s="39">
        <f t="shared" si="15"/>
        <v>13.443900000000003</v>
      </c>
      <c r="E511" s="28">
        <v>0</v>
      </c>
      <c r="F511" s="29">
        <v>13.443900000000003</v>
      </c>
      <c r="G511" s="30">
        <v>0</v>
      </c>
      <c r="H511" s="30">
        <v>0</v>
      </c>
      <c r="I511" s="30">
        <v>0</v>
      </c>
      <c r="J511" s="30"/>
      <c r="K511" s="168">
        <f>Лист4!E509/1000</f>
        <v>318.17230000000006</v>
      </c>
      <c r="L511" s="31"/>
      <c r="M511" s="31"/>
    </row>
    <row r="512" spans="1:13" s="32" customFormat="1" ht="18.75" customHeight="1" x14ac:dyDescent="0.25">
      <c r="A512" s="22" t="str">
        <f>Лист4!A510</f>
        <v xml:space="preserve">Волжская ул. д.62 </v>
      </c>
      <c r="B512" s="64" t="str">
        <f>Лист4!C510</f>
        <v>г. Астрахань</v>
      </c>
      <c r="C512" s="39">
        <f t="shared" si="14"/>
        <v>415.55740507042259</v>
      </c>
      <c r="D512" s="39">
        <f t="shared" si="15"/>
        <v>18.333414929577465</v>
      </c>
      <c r="E512" s="28">
        <v>0</v>
      </c>
      <c r="F512" s="29">
        <v>18.333414929577465</v>
      </c>
      <c r="G512" s="30">
        <v>0</v>
      </c>
      <c r="H512" s="30">
        <v>0</v>
      </c>
      <c r="I512" s="30">
        <v>0</v>
      </c>
      <c r="J512" s="30"/>
      <c r="K512" s="168">
        <f>Лист4!E510/1000</f>
        <v>433.89082000000008</v>
      </c>
      <c r="L512" s="31"/>
      <c r="M512" s="31"/>
    </row>
    <row r="513" spans="1:13" s="32" customFormat="1" ht="18.75" customHeight="1" x14ac:dyDescent="0.25">
      <c r="A513" s="22" t="str">
        <f>Лист4!A511</f>
        <v xml:space="preserve">Волжская ул. д.8 </v>
      </c>
      <c r="B513" s="64" t="str">
        <f>Лист4!C511</f>
        <v>г. Астрахань</v>
      </c>
      <c r="C513" s="39">
        <f t="shared" si="14"/>
        <v>32.529428169014082</v>
      </c>
      <c r="D513" s="39">
        <f t="shared" si="15"/>
        <v>1.4351218309859153</v>
      </c>
      <c r="E513" s="28">
        <v>0</v>
      </c>
      <c r="F513" s="29">
        <v>1.4351218309859153</v>
      </c>
      <c r="G513" s="30">
        <v>0</v>
      </c>
      <c r="H513" s="30">
        <v>0</v>
      </c>
      <c r="I513" s="30">
        <v>0</v>
      </c>
      <c r="J513" s="30"/>
      <c r="K513" s="168">
        <f>Лист4!E511/1000</f>
        <v>33.964549999999996</v>
      </c>
      <c r="L513" s="31"/>
      <c r="M513" s="31"/>
    </row>
    <row r="514" spans="1:13" s="32" customFormat="1" ht="18.75" customHeight="1" x14ac:dyDescent="0.25">
      <c r="A514" s="22" t="str">
        <f>Лист4!A512</f>
        <v xml:space="preserve">Володарского ул. д.10 </v>
      </c>
      <c r="B514" s="64" t="str">
        <f>Лист4!C512</f>
        <v>г. Астрахань</v>
      </c>
      <c r="C514" s="39">
        <f t="shared" si="14"/>
        <v>59.882715492957743</v>
      </c>
      <c r="D514" s="39">
        <f t="shared" si="15"/>
        <v>2.6418845070422536</v>
      </c>
      <c r="E514" s="28">
        <v>0</v>
      </c>
      <c r="F514" s="29">
        <v>2.6418845070422536</v>
      </c>
      <c r="G514" s="30">
        <v>0</v>
      </c>
      <c r="H514" s="30">
        <v>0</v>
      </c>
      <c r="I514" s="30">
        <v>0</v>
      </c>
      <c r="J514" s="30"/>
      <c r="K514" s="168">
        <f>Лист4!E512/1000</f>
        <v>62.5246</v>
      </c>
      <c r="L514" s="31"/>
      <c r="M514" s="31"/>
    </row>
    <row r="515" spans="1:13" s="32" customFormat="1" ht="18.75" customHeight="1" x14ac:dyDescent="0.25">
      <c r="A515" s="22" t="str">
        <f>Лист4!A513</f>
        <v xml:space="preserve">Володарского ул. д.14 </v>
      </c>
      <c r="B515" s="64" t="str">
        <f>Лист4!C513</f>
        <v>г. Астрахань</v>
      </c>
      <c r="C515" s="39">
        <f t="shared" si="14"/>
        <v>99.292220845070418</v>
      </c>
      <c r="D515" s="39">
        <f t="shared" si="15"/>
        <v>4.3805391549295774</v>
      </c>
      <c r="E515" s="28">
        <v>0</v>
      </c>
      <c r="F515" s="29">
        <v>4.3805391549295774</v>
      </c>
      <c r="G515" s="30">
        <v>0</v>
      </c>
      <c r="H515" s="30">
        <v>0</v>
      </c>
      <c r="I515" s="30">
        <v>0</v>
      </c>
      <c r="J515" s="30"/>
      <c r="K515" s="168">
        <f>Лист4!E513/1000</f>
        <v>103.67276</v>
      </c>
      <c r="L515" s="31"/>
      <c r="M515" s="31"/>
    </row>
    <row r="516" spans="1:13" s="32" customFormat="1" ht="18.75" customHeight="1" x14ac:dyDescent="0.25">
      <c r="A516" s="22" t="str">
        <f>Лист4!A514</f>
        <v xml:space="preserve">Володарского ул. д.2/21/34 </v>
      </c>
      <c r="B516" s="64" t="str">
        <f>Лист4!C514</f>
        <v>г. Астрахань</v>
      </c>
      <c r="C516" s="39">
        <f t="shared" si="14"/>
        <v>153.33937746478875</v>
      </c>
      <c r="D516" s="39">
        <f t="shared" si="15"/>
        <v>6.7649725352112684</v>
      </c>
      <c r="E516" s="28">
        <v>0</v>
      </c>
      <c r="F516" s="29">
        <v>6.7649725352112684</v>
      </c>
      <c r="G516" s="30">
        <v>0</v>
      </c>
      <c r="H516" s="30">
        <v>0</v>
      </c>
      <c r="I516" s="30">
        <v>0</v>
      </c>
      <c r="J516" s="30"/>
      <c r="K516" s="168">
        <f>Лист4!E514/1000</f>
        <v>160.10435000000001</v>
      </c>
      <c r="L516" s="31"/>
      <c r="M516" s="31"/>
    </row>
    <row r="517" spans="1:13" s="32" customFormat="1" ht="18.75" customHeight="1" x14ac:dyDescent="0.25">
      <c r="A517" s="22" t="str">
        <f>Лист4!A515</f>
        <v xml:space="preserve">Володарского ул. д.22 </v>
      </c>
      <c r="B517" s="64" t="str">
        <f>Лист4!C515</f>
        <v>г. Астрахань</v>
      </c>
      <c r="C517" s="39">
        <f t="shared" si="14"/>
        <v>189.54478028169018</v>
      </c>
      <c r="D517" s="39">
        <f t="shared" si="15"/>
        <v>8.3622697183098609</v>
      </c>
      <c r="E517" s="28">
        <v>0</v>
      </c>
      <c r="F517" s="29">
        <v>8.3622697183098609</v>
      </c>
      <c r="G517" s="30">
        <v>0</v>
      </c>
      <c r="H517" s="30">
        <v>0</v>
      </c>
      <c r="I517" s="30">
        <v>0</v>
      </c>
      <c r="J517" s="30"/>
      <c r="K517" s="168">
        <f>Лист4!E515/1000</f>
        <v>197.90705000000003</v>
      </c>
      <c r="L517" s="31"/>
      <c r="M517" s="31"/>
    </row>
    <row r="518" spans="1:13" s="32" customFormat="1" ht="18.75" customHeight="1" x14ac:dyDescent="0.25">
      <c r="A518" s="22" t="str">
        <f>Лист4!A516</f>
        <v xml:space="preserve">Володарского ул. д.4 - корп. 32 </v>
      </c>
      <c r="B518" s="64" t="str">
        <f>Лист4!C516</f>
        <v>г. Астрахань</v>
      </c>
      <c r="C518" s="39">
        <f t="shared" si="14"/>
        <v>622.79256732394344</v>
      </c>
      <c r="D518" s="39">
        <f t="shared" si="15"/>
        <v>27.47614267605633</v>
      </c>
      <c r="E518" s="28">
        <v>0</v>
      </c>
      <c r="F518" s="29">
        <v>27.47614267605633</v>
      </c>
      <c r="G518" s="30">
        <v>0</v>
      </c>
      <c r="H518" s="30">
        <v>0</v>
      </c>
      <c r="I518" s="30">
        <v>0</v>
      </c>
      <c r="J518" s="30"/>
      <c r="K518" s="168">
        <f>Лист4!E516/1000</f>
        <v>650.26870999999983</v>
      </c>
      <c r="L518" s="31"/>
      <c r="M518" s="31"/>
    </row>
    <row r="519" spans="1:13" s="32" customFormat="1" ht="18.75" customHeight="1" x14ac:dyDescent="0.25">
      <c r="A519" s="22" t="str">
        <f>Лист4!A517</f>
        <v xml:space="preserve">Володарского ул. д.8 </v>
      </c>
      <c r="B519" s="64" t="str">
        <f>Лист4!C517</f>
        <v>г. Астрахань</v>
      </c>
      <c r="C519" s="39">
        <f t="shared" ref="C519:C582" si="16">K519+J519-F519</f>
        <v>63.994656338028179</v>
      </c>
      <c r="D519" s="39">
        <f t="shared" ref="D519:D582" si="17">F519</f>
        <v>2.8232936619718316</v>
      </c>
      <c r="E519" s="28">
        <v>0</v>
      </c>
      <c r="F519" s="29">
        <v>2.8232936619718316</v>
      </c>
      <c r="G519" s="30">
        <v>0</v>
      </c>
      <c r="H519" s="30">
        <v>0</v>
      </c>
      <c r="I519" s="30">
        <v>0</v>
      </c>
      <c r="J519" s="30"/>
      <c r="K519" s="168">
        <f>Лист4!E517/1000</f>
        <v>66.81795000000001</v>
      </c>
      <c r="L519" s="31"/>
      <c r="M519" s="31"/>
    </row>
    <row r="520" spans="1:13" s="32" customFormat="1" ht="18.75" customHeight="1" x14ac:dyDescent="0.25">
      <c r="A520" s="22" t="str">
        <f>Лист4!A518</f>
        <v xml:space="preserve">Волоколамская ул. д.7 </v>
      </c>
      <c r="B520" s="64" t="str">
        <f>Лист4!C518</f>
        <v>г. Астрахань</v>
      </c>
      <c r="C520" s="39">
        <f t="shared" si="16"/>
        <v>1349.9477802816903</v>
      </c>
      <c r="D520" s="39">
        <f t="shared" si="17"/>
        <v>59.556519718309858</v>
      </c>
      <c r="E520" s="28">
        <v>0</v>
      </c>
      <c r="F520" s="29">
        <v>59.556519718309858</v>
      </c>
      <c r="G520" s="30">
        <v>0</v>
      </c>
      <c r="H520" s="30">
        <v>0</v>
      </c>
      <c r="I520" s="30">
        <v>0</v>
      </c>
      <c r="J520" s="30"/>
      <c r="K520" s="168">
        <f>Лист4!E518/1000</f>
        <v>1409.5043000000001</v>
      </c>
      <c r="L520" s="31"/>
      <c r="M520" s="31"/>
    </row>
    <row r="521" spans="1:13" s="32" customFormat="1" ht="18.75" customHeight="1" x14ac:dyDescent="0.25">
      <c r="A521" s="22" t="str">
        <f>Лист4!A519</f>
        <v xml:space="preserve">Воробьева пр. д.14 - корп. 2 </v>
      </c>
      <c r="B521" s="64" t="str">
        <f>Лист4!C519</f>
        <v>г. Астрахань</v>
      </c>
      <c r="C521" s="39">
        <f t="shared" si="16"/>
        <v>738.85048507042245</v>
      </c>
      <c r="D521" s="39">
        <f t="shared" si="17"/>
        <v>32.596344929577455</v>
      </c>
      <c r="E521" s="28">
        <v>0</v>
      </c>
      <c r="F521" s="29">
        <v>32.596344929577455</v>
      </c>
      <c r="G521" s="30">
        <v>0</v>
      </c>
      <c r="H521" s="30">
        <v>0</v>
      </c>
      <c r="I521" s="30">
        <v>0</v>
      </c>
      <c r="J521" s="30"/>
      <c r="K521" s="168">
        <f>Лист4!E519/1000</f>
        <v>771.44682999999986</v>
      </c>
      <c r="L521" s="31"/>
      <c r="M521" s="31"/>
    </row>
    <row r="522" spans="1:13" s="32" customFormat="1" ht="18.75" customHeight="1" x14ac:dyDescent="0.25">
      <c r="A522" s="22" t="str">
        <f>Лист4!A520</f>
        <v xml:space="preserve">Воробьева пр. д.3 </v>
      </c>
      <c r="B522" s="64" t="str">
        <f>Лист4!C520</f>
        <v>г. Астрахань</v>
      </c>
      <c r="C522" s="39">
        <f t="shared" si="16"/>
        <v>1947.1855261971837</v>
      </c>
      <c r="D522" s="39">
        <f t="shared" si="17"/>
        <v>85.905243802816926</v>
      </c>
      <c r="E522" s="28">
        <v>0</v>
      </c>
      <c r="F522" s="29">
        <v>85.905243802816926</v>
      </c>
      <c r="G522" s="30">
        <v>0</v>
      </c>
      <c r="H522" s="30">
        <v>0</v>
      </c>
      <c r="I522" s="30">
        <v>0</v>
      </c>
      <c r="J522" s="30"/>
      <c r="K522" s="168">
        <f>Лист4!E520/1000</f>
        <v>2033.0907700000005</v>
      </c>
      <c r="L522" s="31"/>
      <c r="M522" s="31"/>
    </row>
    <row r="523" spans="1:13" s="32" customFormat="1" ht="25.5" customHeight="1" x14ac:dyDescent="0.25">
      <c r="A523" s="22" t="str">
        <f>Лист4!A521</f>
        <v xml:space="preserve">Воровского ул. д.19 </v>
      </c>
      <c r="B523" s="64" t="str">
        <f>Лист4!C521</f>
        <v>г. Астрахань</v>
      </c>
      <c r="C523" s="39">
        <f t="shared" si="16"/>
        <v>1.193878873239437</v>
      </c>
      <c r="D523" s="39">
        <f t="shared" si="17"/>
        <v>5.2671126760563389E-2</v>
      </c>
      <c r="E523" s="28">
        <v>0</v>
      </c>
      <c r="F523" s="29">
        <v>5.2671126760563389E-2</v>
      </c>
      <c r="G523" s="30">
        <v>0</v>
      </c>
      <c r="H523" s="30">
        <v>0</v>
      </c>
      <c r="I523" s="30">
        <v>0</v>
      </c>
      <c r="J523" s="30"/>
      <c r="K523" s="168">
        <f>Лист4!E521/1000</f>
        <v>1.2465500000000003</v>
      </c>
      <c r="L523" s="31"/>
      <c r="M523" s="31"/>
    </row>
    <row r="524" spans="1:13" s="32" customFormat="1" ht="18.75" customHeight="1" x14ac:dyDescent="0.25">
      <c r="A524" s="22" t="str">
        <f>Лист4!A522</f>
        <v xml:space="preserve">Всеволода Ноздрина ул. д.60 </v>
      </c>
      <c r="B524" s="64" t="str">
        <f>Лист4!C522</f>
        <v>г. Астрахань</v>
      </c>
      <c r="C524" s="39">
        <f t="shared" si="16"/>
        <v>536.30039830985913</v>
      </c>
      <c r="D524" s="39">
        <f t="shared" si="17"/>
        <v>23.660311690140844</v>
      </c>
      <c r="E524" s="28">
        <v>0</v>
      </c>
      <c r="F524" s="29">
        <v>23.660311690140844</v>
      </c>
      <c r="G524" s="30">
        <v>0</v>
      </c>
      <c r="H524" s="30">
        <v>0</v>
      </c>
      <c r="I524" s="30">
        <v>0</v>
      </c>
      <c r="J524" s="30"/>
      <c r="K524" s="168">
        <f>Лист4!E522/1000</f>
        <v>559.96070999999995</v>
      </c>
      <c r="L524" s="31"/>
      <c r="M524" s="31"/>
    </row>
    <row r="525" spans="1:13" s="32" customFormat="1" ht="18.75" customHeight="1" x14ac:dyDescent="0.25">
      <c r="A525" s="22" t="str">
        <f>Лист4!A523</f>
        <v xml:space="preserve">Всеволода Ноздрина ул. д.67 </v>
      </c>
      <c r="B525" s="64" t="str">
        <f>Лист4!C523</f>
        <v>г. Астрахань</v>
      </c>
      <c r="C525" s="39">
        <f t="shared" si="16"/>
        <v>2148.1889385915488</v>
      </c>
      <c r="D525" s="39">
        <f t="shared" si="17"/>
        <v>94.773041408450695</v>
      </c>
      <c r="E525" s="28">
        <v>0</v>
      </c>
      <c r="F525" s="29">
        <v>94.773041408450695</v>
      </c>
      <c r="G525" s="30">
        <v>0</v>
      </c>
      <c r="H525" s="30">
        <v>0</v>
      </c>
      <c r="I525" s="30">
        <v>0</v>
      </c>
      <c r="J525" s="30"/>
      <c r="K525" s="168">
        <f>Лист4!E523/1000</f>
        <v>2242.9619799999996</v>
      </c>
      <c r="L525" s="31"/>
      <c r="M525" s="31"/>
    </row>
    <row r="526" spans="1:13" s="32" customFormat="1" ht="18.75" customHeight="1" x14ac:dyDescent="0.25">
      <c r="A526" s="22" t="str">
        <f>Лист4!A524</f>
        <v xml:space="preserve">Вячеслава Мейера ул. д.1 </v>
      </c>
      <c r="B526" s="64" t="str">
        <f>Лист4!C524</f>
        <v>г. Астрахань</v>
      </c>
      <c r="C526" s="39">
        <f t="shared" si="16"/>
        <v>857.64094929577482</v>
      </c>
      <c r="D526" s="39">
        <f t="shared" si="17"/>
        <v>37.837100704225364</v>
      </c>
      <c r="E526" s="28">
        <v>0</v>
      </c>
      <c r="F526" s="29">
        <v>37.837100704225364</v>
      </c>
      <c r="G526" s="30">
        <v>0</v>
      </c>
      <c r="H526" s="30">
        <v>0</v>
      </c>
      <c r="I526" s="30">
        <v>0</v>
      </c>
      <c r="J526" s="30"/>
      <c r="K526" s="168">
        <f>Лист4!E524/1000</f>
        <v>895.47805000000017</v>
      </c>
      <c r="L526" s="31"/>
      <c r="M526" s="31"/>
    </row>
    <row r="527" spans="1:13" s="32" customFormat="1" ht="18.75" customHeight="1" x14ac:dyDescent="0.25">
      <c r="A527" s="22" t="str">
        <f>Лист4!A525</f>
        <v xml:space="preserve">Вячеслава Мейера ул. д.11 </v>
      </c>
      <c r="B527" s="64" t="str">
        <f>Лист4!C525</f>
        <v>г. Астрахань</v>
      </c>
      <c r="C527" s="39">
        <f t="shared" si="16"/>
        <v>781.98793239436611</v>
      </c>
      <c r="D527" s="39">
        <f t="shared" si="17"/>
        <v>34.499467605633797</v>
      </c>
      <c r="E527" s="28">
        <v>0</v>
      </c>
      <c r="F527" s="29">
        <v>34.499467605633797</v>
      </c>
      <c r="G527" s="30">
        <v>0</v>
      </c>
      <c r="H527" s="30">
        <v>0</v>
      </c>
      <c r="I527" s="30">
        <v>0</v>
      </c>
      <c r="J527" s="30"/>
      <c r="K527" s="168">
        <f>Лист4!E525/1000</f>
        <v>816.48739999999987</v>
      </c>
      <c r="L527" s="31"/>
      <c r="M527" s="31"/>
    </row>
    <row r="528" spans="1:13" s="32" customFormat="1" ht="18.75" customHeight="1" x14ac:dyDescent="0.25">
      <c r="A528" s="22" t="str">
        <f>Лист4!A526</f>
        <v xml:space="preserve">Вячеслава Мейера ул. д.12 </v>
      </c>
      <c r="B528" s="64" t="str">
        <f>Лист4!C526</f>
        <v>г. Астрахань</v>
      </c>
      <c r="C528" s="39">
        <f t="shared" si="16"/>
        <v>467.22258873239434</v>
      </c>
      <c r="D528" s="39">
        <f t="shared" si="17"/>
        <v>20.612761267605631</v>
      </c>
      <c r="E528" s="28">
        <v>0</v>
      </c>
      <c r="F528" s="29">
        <v>20.612761267605631</v>
      </c>
      <c r="G528" s="30">
        <v>0</v>
      </c>
      <c r="H528" s="30">
        <v>0</v>
      </c>
      <c r="I528" s="30">
        <v>0</v>
      </c>
      <c r="J528" s="30"/>
      <c r="K528" s="168">
        <f>Лист4!E526/1000</f>
        <v>487.83534999999995</v>
      </c>
      <c r="L528" s="31"/>
      <c r="M528" s="31"/>
    </row>
    <row r="529" spans="1:13" s="32" customFormat="1" ht="18.75" customHeight="1" x14ac:dyDescent="0.25">
      <c r="A529" s="22" t="str">
        <f>Лист4!A527</f>
        <v xml:space="preserve">Вячеслава Мейера ул. д.13 </v>
      </c>
      <c r="B529" s="64" t="str">
        <f>Лист4!C527</f>
        <v>г. Астрахань</v>
      </c>
      <c r="C529" s="39">
        <f t="shared" si="16"/>
        <v>970.71194309859152</v>
      </c>
      <c r="D529" s="39">
        <f t="shared" si="17"/>
        <v>42.825526901408452</v>
      </c>
      <c r="E529" s="28">
        <v>0</v>
      </c>
      <c r="F529" s="29">
        <v>42.825526901408452</v>
      </c>
      <c r="G529" s="30">
        <v>0</v>
      </c>
      <c r="H529" s="30">
        <v>0</v>
      </c>
      <c r="I529" s="30">
        <v>0</v>
      </c>
      <c r="J529" s="30"/>
      <c r="K529" s="168">
        <f>Лист4!E527/1000</f>
        <v>1013.53747</v>
      </c>
      <c r="L529" s="31"/>
      <c r="M529" s="31"/>
    </row>
    <row r="530" spans="1:13" s="32" customFormat="1" ht="18.75" customHeight="1" x14ac:dyDescent="0.25">
      <c r="A530" s="22" t="str">
        <f>Лист4!A528</f>
        <v xml:space="preserve">Вячеслава Мейера ул. д.15 </v>
      </c>
      <c r="B530" s="64" t="str">
        <f>Лист4!C528</f>
        <v>г. Астрахань</v>
      </c>
      <c r="C530" s="39">
        <f t="shared" si="16"/>
        <v>964.05365126760557</v>
      </c>
      <c r="D530" s="39">
        <f t="shared" si="17"/>
        <v>42.531778732394365</v>
      </c>
      <c r="E530" s="28">
        <v>0</v>
      </c>
      <c r="F530" s="29">
        <v>42.531778732394365</v>
      </c>
      <c r="G530" s="30">
        <v>0</v>
      </c>
      <c r="H530" s="30">
        <v>0</v>
      </c>
      <c r="I530" s="30">
        <v>0</v>
      </c>
      <c r="J530" s="30"/>
      <c r="K530" s="168">
        <f>Лист4!E528/1000</f>
        <v>1006.58543</v>
      </c>
      <c r="L530" s="31"/>
      <c r="M530" s="31"/>
    </row>
    <row r="531" spans="1:13" s="32" customFormat="1" ht="18.75" customHeight="1" x14ac:dyDescent="0.25">
      <c r="A531" s="22" t="str">
        <f>Лист4!A529</f>
        <v xml:space="preserve">Вячеслава Мейера ул. д.16 </v>
      </c>
      <c r="B531" s="64" t="str">
        <f>Лист4!C529</f>
        <v>г. Астрахань</v>
      </c>
      <c r="C531" s="39">
        <f t="shared" si="16"/>
        <v>795.00170535211271</v>
      </c>
      <c r="D531" s="39">
        <f t="shared" si="17"/>
        <v>35.073604647887322</v>
      </c>
      <c r="E531" s="28">
        <v>0</v>
      </c>
      <c r="F531" s="29">
        <v>35.073604647887322</v>
      </c>
      <c r="G531" s="30">
        <v>0</v>
      </c>
      <c r="H531" s="30">
        <v>0</v>
      </c>
      <c r="I531" s="30">
        <v>0</v>
      </c>
      <c r="J531" s="30"/>
      <c r="K531" s="168">
        <f>Лист4!E529/1000</f>
        <v>830.07531000000006</v>
      </c>
      <c r="L531" s="31"/>
      <c r="M531" s="31"/>
    </row>
    <row r="532" spans="1:13" s="32" customFormat="1" ht="18.75" customHeight="1" x14ac:dyDescent="0.25">
      <c r="A532" s="22" t="str">
        <f>Лист4!A530</f>
        <v xml:space="preserve">Вячеслава Мейера ул. д.2 </v>
      </c>
      <c r="B532" s="64" t="str">
        <f>Лист4!C530</f>
        <v>г. Астрахань</v>
      </c>
      <c r="C532" s="39">
        <f t="shared" si="16"/>
        <v>784.86745464788726</v>
      </c>
      <c r="D532" s="39">
        <f t="shared" si="17"/>
        <v>34.626505352112673</v>
      </c>
      <c r="E532" s="28">
        <v>0</v>
      </c>
      <c r="F532" s="29">
        <v>34.626505352112673</v>
      </c>
      <c r="G532" s="30">
        <v>0</v>
      </c>
      <c r="H532" s="30">
        <v>0</v>
      </c>
      <c r="I532" s="30">
        <v>0</v>
      </c>
      <c r="J532" s="30"/>
      <c r="K532" s="168">
        <f>Лист4!E530/1000</f>
        <v>819.4939599999999</v>
      </c>
      <c r="L532" s="31"/>
      <c r="M532" s="31"/>
    </row>
    <row r="533" spans="1:13" s="32" customFormat="1" ht="18.75" customHeight="1" x14ac:dyDescent="0.25">
      <c r="A533" s="22" t="str">
        <f>Лист4!A531</f>
        <v xml:space="preserve">Вячеслава Мейера ул. д.4 </v>
      </c>
      <c r="B533" s="64" t="str">
        <f>Лист4!C531</f>
        <v>г. Астрахань</v>
      </c>
      <c r="C533" s="39">
        <f t="shared" si="16"/>
        <v>834.64429746478879</v>
      </c>
      <c r="D533" s="39">
        <f t="shared" si="17"/>
        <v>36.822542535211269</v>
      </c>
      <c r="E533" s="28">
        <v>0</v>
      </c>
      <c r="F533" s="29">
        <v>36.822542535211269</v>
      </c>
      <c r="G533" s="30">
        <v>0</v>
      </c>
      <c r="H533" s="30">
        <v>0</v>
      </c>
      <c r="I533" s="30">
        <v>0</v>
      </c>
      <c r="J533" s="30"/>
      <c r="K533" s="168">
        <f>Лист4!E531/1000</f>
        <v>871.46684000000005</v>
      </c>
      <c r="L533" s="31"/>
      <c r="M533" s="31"/>
    </row>
    <row r="534" spans="1:13" s="32" customFormat="1" ht="18.75" customHeight="1" x14ac:dyDescent="0.25">
      <c r="A534" s="22" t="str">
        <f>Лист4!A532</f>
        <v xml:space="preserve">Вячеслава Мейера ул. д.5 </v>
      </c>
      <c r="B534" s="64" t="str">
        <f>Лист4!C532</f>
        <v>г. Астрахань</v>
      </c>
      <c r="C534" s="39">
        <f t="shared" si="16"/>
        <v>750.31362816901412</v>
      </c>
      <c r="D534" s="39">
        <f t="shared" si="17"/>
        <v>33.102071830985921</v>
      </c>
      <c r="E534" s="28">
        <v>0</v>
      </c>
      <c r="F534" s="29">
        <v>33.102071830985921</v>
      </c>
      <c r="G534" s="30">
        <v>0</v>
      </c>
      <c r="H534" s="30">
        <v>0</v>
      </c>
      <c r="I534" s="30">
        <v>0</v>
      </c>
      <c r="J534" s="30"/>
      <c r="K534" s="168">
        <f>Лист4!E532/1000</f>
        <v>783.41570000000002</v>
      </c>
      <c r="L534" s="31"/>
      <c r="M534" s="31"/>
    </row>
    <row r="535" spans="1:13" s="32" customFormat="1" ht="18.75" customHeight="1" x14ac:dyDescent="0.25">
      <c r="A535" s="22" t="str">
        <f>Лист4!A533</f>
        <v xml:space="preserve">Вячеслава Мейера ул. д.7 </v>
      </c>
      <c r="B535" s="64" t="str">
        <f>Лист4!C533</f>
        <v>г. Астрахань</v>
      </c>
      <c r="C535" s="39">
        <f t="shared" si="16"/>
        <v>753.03265126760562</v>
      </c>
      <c r="D535" s="39">
        <f t="shared" si="17"/>
        <v>33.222028732394364</v>
      </c>
      <c r="E535" s="28">
        <v>0</v>
      </c>
      <c r="F535" s="29">
        <v>33.222028732394364</v>
      </c>
      <c r="G535" s="30">
        <v>0</v>
      </c>
      <c r="H535" s="30">
        <v>0</v>
      </c>
      <c r="I535" s="30">
        <v>0</v>
      </c>
      <c r="J535" s="30"/>
      <c r="K535" s="168">
        <f>Лист4!E533/1000</f>
        <v>786.25468000000001</v>
      </c>
      <c r="L535" s="31"/>
      <c r="M535" s="31"/>
    </row>
    <row r="536" spans="1:13" s="32" customFormat="1" ht="18.75" customHeight="1" x14ac:dyDescent="0.25">
      <c r="A536" s="22" t="str">
        <f>Лист4!A534</f>
        <v xml:space="preserve">Вячеслава Мейера ул. д.8 </v>
      </c>
      <c r="B536" s="64" t="str">
        <f>Лист4!C534</f>
        <v>г. Астрахань</v>
      </c>
      <c r="C536" s="39">
        <f t="shared" si="16"/>
        <v>560.45155605633818</v>
      </c>
      <c r="D536" s="39">
        <f t="shared" si="17"/>
        <v>24.72580394366198</v>
      </c>
      <c r="E536" s="28">
        <v>0</v>
      </c>
      <c r="F536" s="29">
        <v>24.72580394366198</v>
      </c>
      <c r="G536" s="30">
        <v>0</v>
      </c>
      <c r="H536" s="30">
        <v>0</v>
      </c>
      <c r="I536" s="30">
        <v>0</v>
      </c>
      <c r="J536" s="30"/>
      <c r="K536" s="168">
        <f>Лист4!E534/1000</f>
        <v>585.17736000000014</v>
      </c>
      <c r="L536" s="31"/>
      <c r="M536" s="31"/>
    </row>
    <row r="537" spans="1:13" s="32" customFormat="1" ht="18.75" customHeight="1" x14ac:dyDescent="0.25">
      <c r="A537" s="22" t="str">
        <f>Лист4!A535</f>
        <v xml:space="preserve">Гагарина (Трусовский р-н) ул. д.100 </v>
      </c>
      <c r="B537" s="64" t="str">
        <f>Лист4!C535</f>
        <v>г. Астрахань</v>
      </c>
      <c r="C537" s="39">
        <f t="shared" si="16"/>
        <v>45.706199999999995</v>
      </c>
      <c r="D537" s="39">
        <f t="shared" si="17"/>
        <v>2.0164499999999999</v>
      </c>
      <c r="E537" s="28">
        <v>0</v>
      </c>
      <c r="F537" s="29">
        <v>2.0164499999999999</v>
      </c>
      <c r="G537" s="30">
        <v>0</v>
      </c>
      <c r="H537" s="30">
        <v>0</v>
      </c>
      <c r="I537" s="30">
        <v>0</v>
      </c>
      <c r="J537" s="30"/>
      <c r="K537" s="168">
        <f>Лист4!E535/1000</f>
        <v>47.722649999999994</v>
      </c>
      <c r="L537" s="31"/>
      <c r="M537" s="31"/>
    </row>
    <row r="538" spans="1:13" s="32" customFormat="1" ht="18.75" customHeight="1" x14ac:dyDescent="0.25">
      <c r="A538" s="22" t="str">
        <f>Лист4!A536</f>
        <v xml:space="preserve">Гагарина (Трусовский р-н) ул. д.102 </v>
      </c>
      <c r="B538" s="64" t="str">
        <f>Лист4!C536</f>
        <v>г. Астрахань</v>
      </c>
      <c r="C538" s="39">
        <f t="shared" si="16"/>
        <v>129.99947887323944</v>
      </c>
      <c r="D538" s="39">
        <f t="shared" si="17"/>
        <v>5.7352711267605629</v>
      </c>
      <c r="E538" s="28">
        <v>0</v>
      </c>
      <c r="F538" s="29">
        <v>5.7352711267605629</v>
      </c>
      <c r="G538" s="30">
        <v>0</v>
      </c>
      <c r="H538" s="30">
        <v>0</v>
      </c>
      <c r="I538" s="30">
        <v>0</v>
      </c>
      <c r="J538" s="30"/>
      <c r="K538" s="168">
        <f>Лист4!E536/1000</f>
        <v>135.73474999999999</v>
      </c>
      <c r="L538" s="31"/>
      <c r="M538" s="31"/>
    </row>
    <row r="539" spans="1:13" s="32" customFormat="1" ht="18.75" customHeight="1" x14ac:dyDescent="0.25">
      <c r="A539" s="22" t="str">
        <f>Лист4!A537</f>
        <v xml:space="preserve">Гагарина (Трусовский р-н) ул. д.102А </v>
      </c>
      <c r="B539" s="64" t="str">
        <f>Лист4!C537</f>
        <v>г. Астрахань</v>
      </c>
      <c r="C539" s="39">
        <f t="shared" si="16"/>
        <v>98.773562816901389</v>
      </c>
      <c r="D539" s="39">
        <f t="shared" si="17"/>
        <v>4.3576571830985902</v>
      </c>
      <c r="E539" s="28">
        <v>0</v>
      </c>
      <c r="F539" s="29">
        <v>4.3576571830985902</v>
      </c>
      <c r="G539" s="30">
        <v>0</v>
      </c>
      <c r="H539" s="30">
        <v>0</v>
      </c>
      <c r="I539" s="30">
        <v>0</v>
      </c>
      <c r="J539" s="30"/>
      <c r="K539" s="168">
        <f>Лист4!E537/1000</f>
        <v>103.13121999999998</v>
      </c>
      <c r="L539" s="31"/>
      <c r="M539" s="31"/>
    </row>
    <row r="540" spans="1:13" s="32" customFormat="1" ht="18.75" customHeight="1" x14ac:dyDescent="0.25">
      <c r="A540" s="22" t="str">
        <f>Лист4!A538</f>
        <v xml:space="preserve">Галины Николаевой ул. д.1 </v>
      </c>
      <c r="B540" s="64" t="str">
        <f>Лист4!C538</f>
        <v>г. Астрахань</v>
      </c>
      <c r="C540" s="39">
        <f t="shared" si="16"/>
        <v>27.942751549295778</v>
      </c>
      <c r="D540" s="39">
        <f t="shared" si="17"/>
        <v>1.2327684507042254</v>
      </c>
      <c r="E540" s="28">
        <v>0</v>
      </c>
      <c r="F540" s="29">
        <v>1.2327684507042254</v>
      </c>
      <c r="G540" s="30">
        <v>0</v>
      </c>
      <c r="H540" s="30">
        <v>0</v>
      </c>
      <c r="I540" s="30">
        <v>0</v>
      </c>
      <c r="J540" s="30"/>
      <c r="K540" s="168">
        <f>Лист4!E538/1000</f>
        <v>29.175520000000002</v>
      </c>
      <c r="L540" s="31"/>
      <c r="M540" s="31"/>
    </row>
    <row r="541" spans="1:13" s="32" customFormat="1" ht="18.75" customHeight="1" x14ac:dyDescent="0.25">
      <c r="A541" s="22" t="str">
        <f>Лист4!A539</f>
        <v xml:space="preserve">Галины Николаевой ул. д.11 </v>
      </c>
      <c r="B541" s="64" t="str">
        <f>Лист4!C539</f>
        <v>г. Астрахань</v>
      </c>
      <c r="C541" s="39">
        <f t="shared" si="16"/>
        <v>45.95131605633803</v>
      </c>
      <c r="D541" s="39">
        <f t="shared" si="17"/>
        <v>2.0272639436619722</v>
      </c>
      <c r="E541" s="28">
        <v>0</v>
      </c>
      <c r="F541" s="29">
        <v>2.0272639436619722</v>
      </c>
      <c r="G541" s="30">
        <v>0</v>
      </c>
      <c r="H541" s="30">
        <v>0</v>
      </c>
      <c r="I541" s="30">
        <v>0</v>
      </c>
      <c r="J541" s="30"/>
      <c r="K541" s="168">
        <f>Лист4!E539/1000</f>
        <v>47.978580000000001</v>
      </c>
      <c r="L541" s="31"/>
      <c r="M541" s="31"/>
    </row>
    <row r="542" spans="1:13" s="32" customFormat="1" ht="18.75" customHeight="1" x14ac:dyDescent="0.25">
      <c r="A542" s="22" t="str">
        <f>Лист4!A540</f>
        <v xml:space="preserve">Галины Николаевой ул. д.12 - корп. 1 </v>
      </c>
      <c r="B542" s="64" t="str">
        <f>Лист4!C540</f>
        <v>г. Астрахань</v>
      </c>
      <c r="C542" s="39">
        <f t="shared" si="16"/>
        <v>315.88528450704229</v>
      </c>
      <c r="D542" s="39">
        <f t="shared" si="17"/>
        <v>13.93611549295775</v>
      </c>
      <c r="E542" s="28">
        <v>0</v>
      </c>
      <c r="F542" s="29">
        <v>13.93611549295775</v>
      </c>
      <c r="G542" s="30">
        <v>0</v>
      </c>
      <c r="H542" s="30">
        <v>0</v>
      </c>
      <c r="I542" s="30">
        <v>0</v>
      </c>
      <c r="J542" s="30"/>
      <c r="K542" s="168">
        <f>Лист4!E540/1000</f>
        <v>329.82140000000004</v>
      </c>
      <c r="L542" s="31"/>
      <c r="M542" s="31"/>
    </row>
    <row r="543" spans="1:13" s="32" customFormat="1" ht="18.75" customHeight="1" x14ac:dyDescent="0.25">
      <c r="A543" s="22" t="str">
        <f>Лист4!A541</f>
        <v xml:space="preserve">Галины Николаевой ул. д.12 - корп. 2 </v>
      </c>
      <c r="B543" s="64" t="str">
        <f>Лист4!C541</f>
        <v>г. Астрахань</v>
      </c>
      <c r="C543" s="39">
        <f t="shared" si="16"/>
        <v>29.31815211267606</v>
      </c>
      <c r="D543" s="39">
        <f t="shared" si="17"/>
        <v>1.2934478873239439</v>
      </c>
      <c r="E543" s="28">
        <v>0</v>
      </c>
      <c r="F543" s="29">
        <v>1.2934478873239439</v>
      </c>
      <c r="G543" s="30">
        <v>0</v>
      </c>
      <c r="H543" s="30">
        <v>0</v>
      </c>
      <c r="I543" s="30">
        <v>0</v>
      </c>
      <c r="J543" s="30"/>
      <c r="K543" s="168">
        <f>Лист4!E541/1000</f>
        <v>30.611600000000003</v>
      </c>
      <c r="L543" s="31"/>
      <c r="M543" s="31"/>
    </row>
    <row r="544" spans="1:13" s="32" customFormat="1" ht="18.75" customHeight="1" x14ac:dyDescent="0.25">
      <c r="A544" s="22" t="str">
        <f>Лист4!A542</f>
        <v xml:space="preserve">Галины Николаевой ул. д.13 </v>
      </c>
      <c r="B544" s="64" t="str">
        <f>Лист4!C542</f>
        <v>г. Астрахань</v>
      </c>
      <c r="C544" s="39">
        <f t="shared" si="16"/>
        <v>56.249868169014078</v>
      </c>
      <c r="D544" s="39">
        <f t="shared" si="17"/>
        <v>2.4816118309859156</v>
      </c>
      <c r="E544" s="28">
        <v>0</v>
      </c>
      <c r="F544" s="29">
        <v>2.4816118309859156</v>
      </c>
      <c r="G544" s="30">
        <v>0</v>
      </c>
      <c r="H544" s="30">
        <v>0</v>
      </c>
      <c r="I544" s="30">
        <v>0</v>
      </c>
      <c r="J544" s="30"/>
      <c r="K544" s="168">
        <f>Лист4!E542/1000</f>
        <v>58.731479999999998</v>
      </c>
      <c r="L544" s="31"/>
      <c r="M544" s="31"/>
    </row>
    <row r="545" spans="1:13" s="32" customFormat="1" ht="18.75" customHeight="1" x14ac:dyDescent="0.25">
      <c r="A545" s="22" t="str">
        <f>Лист4!A543</f>
        <v xml:space="preserve">Галины Николаевой ул. д.15 </v>
      </c>
      <c r="B545" s="64" t="str">
        <f>Лист4!C543</f>
        <v>г. Астрахань</v>
      </c>
      <c r="C545" s="39">
        <f t="shared" si="16"/>
        <v>35.344245070422538</v>
      </c>
      <c r="D545" s="39">
        <f t="shared" si="17"/>
        <v>1.559304929577465</v>
      </c>
      <c r="E545" s="28">
        <v>0</v>
      </c>
      <c r="F545" s="29">
        <v>1.559304929577465</v>
      </c>
      <c r="G545" s="30">
        <v>0</v>
      </c>
      <c r="H545" s="30">
        <v>0</v>
      </c>
      <c r="I545" s="30">
        <v>0</v>
      </c>
      <c r="J545" s="30"/>
      <c r="K545" s="168">
        <f>Лист4!E543/1000</f>
        <v>36.903550000000003</v>
      </c>
      <c r="L545" s="31"/>
      <c r="M545" s="31"/>
    </row>
    <row r="546" spans="1:13" s="32" customFormat="1" ht="18.75" customHeight="1" x14ac:dyDescent="0.25">
      <c r="A546" s="22" t="str">
        <f>Лист4!A544</f>
        <v xml:space="preserve">Галины Николаевой ул. д.17 </v>
      </c>
      <c r="B546" s="64" t="str">
        <f>Лист4!C544</f>
        <v>г. Астрахань</v>
      </c>
      <c r="C546" s="39">
        <f t="shared" si="16"/>
        <v>79.626764507042253</v>
      </c>
      <c r="D546" s="39">
        <f t="shared" si="17"/>
        <v>3.5129454929577464</v>
      </c>
      <c r="E546" s="28">
        <v>0</v>
      </c>
      <c r="F546" s="29">
        <v>3.5129454929577464</v>
      </c>
      <c r="G546" s="30">
        <v>0</v>
      </c>
      <c r="H546" s="30">
        <v>0</v>
      </c>
      <c r="I546" s="30">
        <v>0</v>
      </c>
      <c r="J546" s="30"/>
      <c r="K546" s="168">
        <f>Лист4!E544/1000</f>
        <v>83.139709999999994</v>
      </c>
      <c r="L546" s="31"/>
      <c r="M546" s="31"/>
    </row>
    <row r="547" spans="1:13" s="32" customFormat="1" ht="18.75" customHeight="1" x14ac:dyDescent="0.25">
      <c r="A547" s="22" t="str">
        <f>Лист4!A545</f>
        <v xml:space="preserve">Галины Николаевой ул. д.19 </v>
      </c>
      <c r="B547" s="64" t="str">
        <f>Лист4!C545</f>
        <v>г. Астрахань</v>
      </c>
      <c r="C547" s="39">
        <f t="shared" si="16"/>
        <v>23.828828169014084</v>
      </c>
      <c r="D547" s="39">
        <f t="shared" si="17"/>
        <v>1.0512718309859155</v>
      </c>
      <c r="E547" s="28">
        <v>0</v>
      </c>
      <c r="F547" s="29">
        <v>1.0512718309859155</v>
      </c>
      <c r="G547" s="30">
        <v>0</v>
      </c>
      <c r="H547" s="30">
        <v>0</v>
      </c>
      <c r="I547" s="30">
        <v>0</v>
      </c>
      <c r="J547" s="30"/>
      <c r="K547" s="168">
        <f>Лист4!E545/1000</f>
        <v>24.880099999999999</v>
      </c>
      <c r="L547" s="31"/>
      <c r="M547" s="31"/>
    </row>
    <row r="548" spans="1:13" s="32" customFormat="1" ht="18.75" customHeight="1" x14ac:dyDescent="0.25">
      <c r="A548" s="22" t="str">
        <f>Лист4!A546</f>
        <v xml:space="preserve">Галины Николаевой ул. д.2 - корп. 1 </v>
      </c>
      <c r="B548" s="64" t="str">
        <f>Лист4!C546</f>
        <v>г. Астрахань</v>
      </c>
      <c r="C548" s="39">
        <f t="shared" si="16"/>
        <v>327.59287323943659</v>
      </c>
      <c r="D548" s="39">
        <f t="shared" si="17"/>
        <v>14.45262676056338</v>
      </c>
      <c r="E548" s="28">
        <v>0</v>
      </c>
      <c r="F548" s="29">
        <v>14.45262676056338</v>
      </c>
      <c r="G548" s="30">
        <v>0</v>
      </c>
      <c r="H548" s="30">
        <v>0</v>
      </c>
      <c r="I548" s="30">
        <v>0</v>
      </c>
      <c r="J548" s="30"/>
      <c r="K548" s="168">
        <f>Лист4!E546/1000</f>
        <v>342.04549999999995</v>
      </c>
      <c r="L548" s="31"/>
      <c r="M548" s="31"/>
    </row>
    <row r="549" spans="1:13" s="32" customFormat="1" ht="18.75" customHeight="1" x14ac:dyDescent="0.25">
      <c r="A549" s="22" t="str">
        <f>Лист4!A547</f>
        <v xml:space="preserve">Галины Николаевой ул. д.21 </v>
      </c>
      <c r="B549" s="64" t="str">
        <f>Лист4!C547</f>
        <v>г. Астрахань</v>
      </c>
      <c r="C549" s="39">
        <f t="shared" si="16"/>
        <v>23.765243380281696</v>
      </c>
      <c r="D549" s="39">
        <f t="shared" si="17"/>
        <v>1.0484666197183099</v>
      </c>
      <c r="E549" s="28">
        <v>0</v>
      </c>
      <c r="F549" s="29">
        <v>1.0484666197183099</v>
      </c>
      <c r="G549" s="30">
        <v>0</v>
      </c>
      <c r="H549" s="30">
        <v>0</v>
      </c>
      <c r="I549" s="30">
        <v>0</v>
      </c>
      <c r="J549" s="30"/>
      <c r="K549" s="168">
        <f>Лист4!E547/1000</f>
        <v>24.813710000000004</v>
      </c>
      <c r="L549" s="31"/>
      <c r="M549" s="31"/>
    </row>
    <row r="550" spans="1:13" s="32" customFormat="1" ht="18.75" customHeight="1" x14ac:dyDescent="0.25">
      <c r="A550" s="22" t="str">
        <f>Лист4!A548</f>
        <v xml:space="preserve">Галины Николаевой ул. д.25 </v>
      </c>
      <c r="B550" s="64" t="str">
        <f>Лист4!C548</f>
        <v>г. Астрахань</v>
      </c>
      <c r="C550" s="39">
        <f t="shared" si="16"/>
        <v>21.219304225352111</v>
      </c>
      <c r="D550" s="39">
        <f t="shared" si="17"/>
        <v>0.93614577464788729</v>
      </c>
      <c r="E550" s="28">
        <v>0</v>
      </c>
      <c r="F550" s="29">
        <v>0.93614577464788729</v>
      </c>
      <c r="G550" s="30">
        <v>0</v>
      </c>
      <c r="H550" s="30">
        <v>0</v>
      </c>
      <c r="I550" s="30">
        <v>0</v>
      </c>
      <c r="J550" s="30"/>
      <c r="K550" s="168">
        <f>Лист4!E548/1000</f>
        <v>22.155449999999998</v>
      </c>
      <c r="L550" s="31"/>
      <c r="M550" s="31"/>
    </row>
    <row r="551" spans="1:13" s="32" customFormat="1" ht="25.5" customHeight="1" x14ac:dyDescent="0.25">
      <c r="A551" s="22" t="str">
        <f>Лист4!A549</f>
        <v xml:space="preserve">Галины Николаевой ул. д.27 </v>
      </c>
      <c r="B551" s="64" t="str">
        <f>Лист4!C549</f>
        <v>г. Астрахань</v>
      </c>
      <c r="C551" s="39">
        <f t="shared" si="16"/>
        <v>63.015695774647902</v>
      </c>
      <c r="D551" s="39">
        <f t="shared" si="17"/>
        <v>2.7801042253521135</v>
      </c>
      <c r="E551" s="28">
        <v>0</v>
      </c>
      <c r="F551" s="29">
        <v>2.7801042253521135</v>
      </c>
      <c r="G551" s="30">
        <v>0</v>
      </c>
      <c r="H551" s="30">
        <v>0</v>
      </c>
      <c r="I551" s="30">
        <v>0</v>
      </c>
      <c r="J551" s="30"/>
      <c r="K551" s="168">
        <f>Лист4!E549/1000</f>
        <v>65.795800000000014</v>
      </c>
      <c r="L551" s="31"/>
      <c r="M551" s="31"/>
    </row>
    <row r="552" spans="1:13" s="32" customFormat="1" ht="18.75" customHeight="1" x14ac:dyDescent="0.25">
      <c r="A552" s="22" t="str">
        <f>Лист4!A550</f>
        <v xml:space="preserve">Галины Николаевой ул. д.29 </v>
      </c>
      <c r="B552" s="64" t="str">
        <f>Лист4!C550</f>
        <v>г. Астрахань</v>
      </c>
      <c r="C552" s="39">
        <f t="shared" si="16"/>
        <v>38.696759999999998</v>
      </c>
      <c r="D552" s="39">
        <f t="shared" si="17"/>
        <v>1.7072099999999999</v>
      </c>
      <c r="E552" s="28">
        <v>0</v>
      </c>
      <c r="F552" s="29">
        <v>1.7072099999999999</v>
      </c>
      <c r="G552" s="30">
        <v>0</v>
      </c>
      <c r="H552" s="30">
        <v>0</v>
      </c>
      <c r="I552" s="30">
        <v>0</v>
      </c>
      <c r="J552" s="30"/>
      <c r="K552" s="168">
        <f>Лист4!E550/1000</f>
        <v>40.403969999999994</v>
      </c>
      <c r="L552" s="31"/>
      <c r="M552" s="31"/>
    </row>
    <row r="553" spans="1:13" s="32" customFormat="1" ht="18.75" customHeight="1" x14ac:dyDescent="0.25">
      <c r="A553" s="22" t="str">
        <f>Лист4!A551</f>
        <v xml:space="preserve">Галины Николаевой ул. д.3 </v>
      </c>
      <c r="B553" s="64" t="str">
        <f>Лист4!C551</f>
        <v>г. Астрахань</v>
      </c>
      <c r="C553" s="39">
        <f t="shared" si="16"/>
        <v>34.10808169014085</v>
      </c>
      <c r="D553" s="39">
        <f t="shared" si="17"/>
        <v>1.5047683098591551</v>
      </c>
      <c r="E553" s="28">
        <v>0</v>
      </c>
      <c r="F553" s="29">
        <v>1.5047683098591551</v>
      </c>
      <c r="G553" s="30">
        <v>0</v>
      </c>
      <c r="H553" s="30">
        <v>0</v>
      </c>
      <c r="I553" s="30">
        <v>0</v>
      </c>
      <c r="J553" s="30"/>
      <c r="K553" s="168">
        <f>Лист4!E551/1000</f>
        <v>35.612850000000002</v>
      </c>
      <c r="L553" s="31"/>
      <c r="M553" s="31"/>
    </row>
    <row r="554" spans="1:13" s="32" customFormat="1" ht="18.75" customHeight="1" x14ac:dyDescent="0.25">
      <c r="A554" s="22" t="str">
        <f>Лист4!A552</f>
        <v xml:space="preserve">Галины Николаевой ул. д.31 </v>
      </c>
      <c r="B554" s="64" t="str">
        <f>Лист4!C552</f>
        <v>г. Астрахань</v>
      </c>
      <c r="C554" s="39">
        <f t="shared" si="16"/>
        <v>21.700150422535209</v>
      </c>
      <c r="D554" s="39">
        <f t="shared" si="17"/>
        <v>0.95735957746478872</v>
      </c>
      <c r="E554" s="28">
        <v>0</v>
      </c>
      <c r="F554" s="29">
        <v>0.95735957746478872</v>
      </c>
      <c r="G554" s="30">
        <v>0</v>
      </c>
      <c r="H554" s="30">
        <v>0</v>
      </c>
      <c r="I554" s="30">
        <v>0</v>
      </c>
      <c r="J554" s="30"/>
      <c r="K554" s="168">
        <f>Лист4!E552/1000</f>
        <v>22.657509999999998</v>
      </c>
      <c r="L554" s="31"/>
      <c r="M554" s="31"/>
    </row>
    <row r="555" spans="1:13" s="32" customFormat="1" ht="18.75" customHeight="1" x14ac:dyDescent="0.25">
      <c r="A555" s="22" t="str">
        <f>Лист4!A553</f>
        <v xml:space="preserve">Галины Николаевой ул. д.4/1 </v>
      </c>
      <c r="B555" s="64" t="str">
        <f>Лист4!C553</f>
        <v>г. Астрахань</v>
      </c>
      <c r="C555" s="39">
        <f t="shared" si="16"/>
        <v>332.87029577464784</v>
      </c>
      <c r="D555" s="39">
        <f t="shared" si="17"/>
        <v>14.685454225352109</v>
      </c>
      <c r="E555" s="28">
        <v>0</v>
      </c>
      <c r="F555" s="29">
        <v>14.685454225352109</v>
      </c>
      <c r="G555" s="30">
        <v>0</v>
      </c>
      <c r="H555" s="30">
        <v>0</v>
      </c>
      <c r="I555" s="30">
        <v>0</v>
      </c>
      <c r="J555" s="30"/>
      <c r="K555" s="168">
        <f>Лист4!E553/1000</f>
        <v>347.55574999999993</v>
      </c>
      <c r="L555" s="31"/>
      <c r="M555" s="31"/>
    </row>
    <row r="556" spans="1:13" s="32" customFormat="1" ht="18.75" customHeight="1" x14ac:dyDescent="0.25">
      <c r="A556" s="22" t="str">
        <f>Лист4!A554</f>
        <v xml:space="preserve">Галины Николаевой ул. д.5 </v>
      </c>
      <c r="B556" s="64" t="str">
        <f>Лист4!C554</f>
        <v>г. Астрахань</v>
      </c>
      <c r="C556" s="39">
        <f t="shared" si="16"/>
        <v>43.927138028169018</v>
      </c>
      <c r="D556" s="39">
        <f t="shared" si="17"/>
        <v>1.9379619718309864</v>
      </c>
      <c r="E556" s="28">
        <v>0</v>
      </c>
      <c r="F556" s="29">
        <v>1.9379619718309864</v>
      </c>
      <c r="G556" s="30">
        <v>0</v>
      </c>
      <c r="H556" s="30">
        <v>0</v>
      </c>
      <c r="I556" s="30">
        <v>0</v>
      </c>
      <c r="J556" s="30"/>
      <c r="K556" s="168">
        <f>Лист4!E554/1000</f>
        <v>45.865100000000005</v>
      </c>
      <c r="L556" s="31"/>
      <c r="M556" s="31"/>
    </row>
    <row r="557" spans="1:13" s="32" customFormat="1" ht="18.75" customHeight="1" x14ac:dyDescent="0.25">
      <c r="A557" s="22" t="str">
        <f>Лист4!A555</f>
        <v xml:space="preserve">Галины Николаевой ул. д.6 - корп. 1 </v>
      </c>
      <c r="B557" s="64" t="str">
        <f>Лист4!C555</f>
        <v>г. Астрахань</v>
      </c>
      <c r="C557" s="39">
        <f t="shared" si="16"/>
        <v>334.44135436619717</v>
      </c>
      <c r="D557" s="39">
        <f t="shared" si="17"/>
        <v>14.754765633802815</v>
      </c>
      <c r="E557" s="28">
        <v>0</v>
      </c>
      <c r="F557" s="29">
        <v>14.754765633802815</v>
      </c>
      <c r="G557" s="30">
        <v>0</v>
      </c>
      <c r="H557" s="30">
        <v>0</v>
      </c>
      <c r="I557" s="30">
        <v>0</v>
      </c>
      <c r="J557" s="30"/>
      <c r="K557" s="168">
        <f>Лист4!E555/1000</f>
        <v>349.19612000000001</v>
      </c>
      <c r="L557" s="31"/>
      <c r="M557" s="31"/>
    </row>
    <row r="558" spans="1:13" s="32" customFormat="1" ht="17.25" customHeight="1" x14ac:dyDescent="0.25">
      <c r="A558" s="22" t="str">
        <f>Лист4!A556</f>
        <v xml:space="preserve">Галины Николаевой ул. д.7 </v>
      </c>
      <c r="B558" s="64" t="str">
        <f>Лист4!C556</f>
        <v>г. Астрахань</v>
      </c>
      <c r="C558" s="39">
        <f t="shared" si="16"/>
        <v>67.818890140845056</v>
      </c>
      <c r="D558" s="39">
        <f t="shared" si="17"/>
        <v>2.9920098591549289</v>
      </c>
      <c r="E558" s="28">
        <v>0</v>
      </c>
      <c r="F558" s="29">
        <v>2.9920098591549289</v>
      </c>
      <c r="G558" s="30">
        <v>0</v>
      </c>
      <c r="H558" s="30">
        <v>0</v>
      </c>
      <c r="I558" s="30">
        <v>0</v>
      </c>
      <c r="J558" s="30"/>
      <c r="K558" s="168">
        <f>Лист4!E556/1000</f>
        <v>70.81089999999999</v>
      </c>
      <c r="L558" s="31"/>
      <c r="M558" s="31"/>
    </row>
    <row r="559" spans="1:13" s="32" customFormat="1" ht="18.75" customHeight="1" x14ac:dyDescent="0.25">
      <c r="A559" s="22" t="str">
        <f>Лист4!A557</f>
        <v xml:space="preserve">Галины Николаевой ул. д.8 - корп. 1 </v>
      </c>
      <c r="B559" s="64" t="str">
        <f>Лист4!C557</f>
        <v>г. Астрахань</v>
      </c>
      <c r="C559" s="39">
        <f t="shared" si="16"/>
        <v>360.84956619718304</v>
      </c>
      <c r="D559" s="39">
        <f t="shared" si="17"/>
        <v>15.9198338028169</v>
      </c>
      <c r="E559" s="28">
        <v>0</v>
      </c>
      <c r="F559" s="29">
        <v>15.9198338028169</v>
      </c>
      <c r="G559" s="30">
        <v>0</v>
      </c>
      <c r="H559" s="30">
        <v>0</v>
      </c>
      <c r="I559" s="30">
        <v>0</v>
      </c>
      <c r="J559" s="30"/>
      <c r="K559" s="168">
        <f>Лист4!E557/1000</f>
        <v>376.76939999999996</v>
      </c>
      <c r="L559" s="31"/>
      <c r="M559" s="31"/>
    </row>
    <row r="560" spans="1:13" s="32" customFormat="1" ht="18.75" customHeight="1" x14ac:dyDescent="0.25">
      <c r="A560" s="22" t="str">
        <f>Лист4!A558</f>
        <v xml:space="preserve">Галины Николаевой ул. д.8 - корп. 2 </v>
      </c>
      <c r="B560" s="64" t="str">
        <f>Лист4!C558</f>
        <v>г. Астрахань</v>
      </c>
      <c r="C560" s="39">
        <f t="shared" si="16"/>
        <v>297.88896957746488</v>
      </c>
      <c r="D560" s="39">
        <f t="shared" si="17"/>
        <v>13.142160422535216</v>
      </c>
      <c r="E560" s="28">
        <v>0</v>
      </c>
      <c r="F560" s="29">
        <v>13.142160422535216</v>
      </c>
      <c r="G560" s="30">
        <v>0</v>
      </c>
      <c r="H560" s="30">
        <v>0</v>
      </c>
      <c r="I560" s="30">
        <v>0</v>
      </c>
      <c r="J560" s="30"/>
      <c r="K560" s="168">
        <f>Лист4!E558/1000</f>
        <v>311.03113000000008</v>
      </c>
      <c r="L560" s="31"/>
      <c r="M560" s="31"/>
    </row>
    <row r="561" spans="1:13" s="32" customFormat="1" ht="18.75" customHeight="1" x14ac:dyDescent="0.25">
      <c r="A561" s="22" t="str">
        <f>Лист4!A559</f>
        <v xml:space="preserve">Галины Николаевой ул. д.9 </v>
      </c>
      <c r="B561" s="64" t="str">
        <f>Лист4!C559</f>
        <v>г. Астрахань</v>
      </c>
      <c r="C561" s="39">
        <f t="shared" si="16"/>
        <v>87.583664788732406</v>
      </c>
      <c r="D561" s="39">
        <f t="shared" si="17"/>
        <v>3.8639852112676061</v>
      </c>
      <c r="E561" s="28">
        <v>0</v>
      </c>
      <c r="F561" s="29">
        <v>3.8639852112676061</v>
      </c>
      <c r="G561" s="30">
        <v>0</v>
      </c>
      <c r="H561" s="30">
        <v>0</v>
      </c>
      <c r="I561" s="30">
        <v>0</v>
      </c>
      <c r="J561" s="30"/>
      <c r="K561" s="168">
        <f>Лист4!E559/1000</f>
        <v>91.44765000000001</v>
      </c>
      <c r="L561" s="31"/>
      <c r="M561" s="31"/>
    </row>
    <row r="562" spans="1:13" s="32" customFormat="1" ht="18.75" customHeight="1" x14ac:dyDescent="0.25">
      <c r="A562" s="22" t="str">
        <f>Лист4!A560</f>
        <v xml:space="preserve">Галлея ул. д.10 </v>
      </c>
      <c r="B562" s="64" t="str">
        <f>Лист4!C560</f>
        <v>г. Астрахань</v>
      </c>
      <c r="C562" s="39">
        <f t="shared" si="16"/>
        <v>106.64746478873241</v>
      </c>
      <c r="D562" s="39">
        <f t="shared" si="17"/>
        <v>4.7050352112676057</v>
      </c>
      <c r="E562" s="28">
        <v>0</v>
      </c>
      <c r="F562" s="29">
        <v>4.7050352112676057</v>
      </c>
      <c r="G562" s="30">
        <v>0</v>
      </c>
      <c r="H562" s="30">
        <v>0</v>
      </c>
      <c r="I562" s="30">
        <v>0</v>
      </c>
      <c r="J562" s="30"/>
      <c r="K562" s="168">
        <f>Лист4!E560/1000</f>
        <v>111.35250000000001</v>
      </c>
      <c r="L562" s="31"/>
      <c r="M562" s="31"/>
    </row>
    <row r="563" spans="1:13" s="32" customFormat="1" ht="18.75" customHeight="1" x14ac:dyDescent="0.25">
      <c r="A563" s="22" t="str">
        <f>Лист4!A561</f>
        <v xml:space="preserve">Галлея ул. д.5 </v>
      </c>
      <c r="B563" s="64" t="str">
        <f>Лист4!C561</f>
        <v>г. Астрахань</v>
      </c>
      <c r="C563" s="39">
        <f t="shared" si="16"/>
        <v>339.14733746478879</v>
      </c>
      <c r="D563" s="39">
        <f t="shared" si="17"/>
        <v>14.962382535211269</v>
      </c>
      <c r="E563" s="28">
        <v>0</v>
      </c>
      <c r="F563" s="29">
        <v>14.962382535211269</v>
      </c>
      <c r="G563" s="30">
        <v>0</v>
      </c>
      <c r="H563" s="30">
        <v>0</v>
      </c>
      <c r="I563" s="30">
        <v>0</v>
      </c>
      <c r="J563" s="30"/>
      <c r="K563" s="168">
        <f>Лист4!E561/1000</f>
        <v>354.10972000000004</v>
      </c>
      <c r="L563" s="31"/>
      <c r="M563" s="31"/>
    </row>
    <row r="564" spans="1:13" s="32" customFormat="1" ht="18.75" customHeight="1" x14ac:dyDescent="0.25">
      <c r="A564" s="22" t="str">
        <f>Лист4!A562</f>
        <v xml:space="preserve">Галлея ул. д.8/1 </v>
      </c>
      <c r="B564" s="64" t="str">
        <f>Лист4!C562</f>
        <v>г. Астрахань</v>
      </c>
      <c r="C564" s="39">
        <f t="shared" si="16"/>
        <v>884.45035154929565</v>
      </c>
      <c r="D564" s="39">
        <f t="shared" si="17"/>
        <v>39.019868450704223</v>
      </c>
      <c r="E564" s="28">
        <v>0</v>
      </c>
      <c r="F564" s="29">
        <v>39.019868450704223</v>
      </c>
      <c r="G564" s="30">
        <v>0</v>
      </c>
      <c r="H564" s="30">
        <v>0</v>
      </c>
      <c r="I564" s="30">
        <v>0</v>
      </c>
      <c r="J564" s="30"/>
      <c r="K564" s="168">
        <f>Лист4!E562/1000</f>
        <v>923.47021999999993</v>
      </c>
      <c r="L564" s="31"/>
      <c r="M564" s="31"/>
    </row>
    <row r="565" spans="1:13" s="32" customFormat="1" ht="18.75" customHeight="1" x14ac:dyDescent="0.25">
      <c r="A565" s="22" t="str">
        <f>Лист4!A563</f>
        <v xml:space="preserve">Галлея ул. д.8А </v>
      </c>
      <c r="B565" s="64" t="str">
        <f>Лист4!C563</f>
        <v>г. Астрахань</v>
      </c>
      <c r="C565" s="39">
        <f t="shared" si="16"/>
        <v>771.38677070422546</v>
      </c>
      <c r="D565" s="39">
        <f t="shared" si="17"/>
        <v>34.031769295774652</v>
      </c>
      <c r="E565" s="28">
        <v>0</v>
      </c>
      <c r="F565" s="29">
        <v>34.031769295774652</v>
      </c>
      <c r="G565" s="30">
        <v>0</v>
      </c>
      <c r="H565" s="30">
        <v>0</v>
      </c>
      <c r="I565" s="30">
        <v>0</v>
      </c>
      <c r="J565" s="30"/>
      <c r="K565" s="168">
        <f>Лист4!E563/1000</f>
        <v>805.41854000000012</v>
      </c>
      <c r="L565" s="31"/>
      <c r="M565" s="31"/>
    </row>
    <row r="566" spans="1:13" s="32" customFormat="1" ht="18.75" customHeight="1" x14ac:dyDescent="0.25">
      <c r="A566" s="22" t="str">
        <f>Лист4!A564</f>
        <v xml:space="preserve">Генерала армии Епишева ул. д.16 </v>
      </c>
      <c r="B566" s="64" t="str">
        <f>Лист4!C564</f>
        <v>г. Астрахань</v>
      </c>
      <c r="C566" s="39">
        <f t="shared" si="16"/>
        <v>1942.5081030985914</v>
      </c>
      <c r="D566" s="39">
        <f t="shared" si="17"/>
        <v>85.698886901408457</v>
      </c>
      <c r="E566" s="28">
        <v>0</v>
      </c>
      <c r="F566" s="29">
        <v>85.698886901408457</v>
      </c>
      <c r="G566" s="30">
        <v>0</v>
      </c>
      <c r="H566" s="30">
        <v>0</v>
      </c>
      <c r="I566" s="30">
        <v>0</v>
      </c>
      <c r="J566" s="30"/>
      <c r="K566" s="168">
        <f>Лист4!E564/1000</f>
        <v>2028.2069899999999</v>
      </c>
      <c r="L566" s="31"/>
      <c r="M566" s="31"/>
    </row>
    <row r="567" spans="1:13" s="32" customFormat="1" ht="18.75" customHeight="1" x14ac:dyDescent="0.25">
      <c r="A567" s="22" t="str">
        <f>Лист4!A565</f>
        <v xml:space="preserve">Генерала армии Епишева ул. д.24 </v>
      </c>
      <c r="B567" s="64" t="str">
        <f>Лист4!C565</f>
        <v>г. Астрахань</v>
      </c>
      <c r="C567" s="39">
        <f t="shared" si="16"/>
        <v>116.8194985915493</v>
      </c>
      <c r="D567" s="39">
        <f t="shared" si="17"/>
        <v>5.1538014084507049</v>
      </c>
      <c r="E567" s="28">
        <v>0</v>
      </c>
      <c r="F567" s="29">
        <v>5.1538014084507049</v>
      </c>
      <c r="G567" s="30">
        <v>0</v>
      </c>
      <c r="H567" s="30">
        <v>0</v>
      </c>
      <c r="I567" s="30">
        <v>0</v>
      </c>
      <c r="J567" s="30"/>
      <c r="K567" s="168">
        <f>Лист4!E565/1000</f>
        <v>121.97330000000001</v>
      </c>
      <c r="L567" s="31"/>
      <c r="M567" s="31"/>
    </row>
    <row r="568" spans="1:13" s="32" customFormat="1" ht="18.75" customHeight="1" x14ac:dyDescent="0.25">
      <c r="A568" s="22" t="str">
        <f>Лист4!A566</f>
        <v xml:space="preserve">Генерала армии Епишева ул. д.26 </v>
      </c>
      <c r="B568" s="64" t="str">
        <f>Лист4!C566</f>
        <v>г. Астрахань</v>
      </c>
      <c r="C568" s="39">
        <f t="shared" si="16"/>
        <v>56.16685070422534</v>
      </c>
      <c r="D568" s="39">
        <f t="shared" si="17"/>
        <v>2.4779492957746476</v>
      </c>
      <c r="E568" s="28">
        <v>0</v>
      </c>
      <c r="F568" s="29">
        <v>2.4779492957746476</v>
      </c>
      <c r="G568" s="30">
        <v>0</v>
      </c>
      <c r="H568" s="30">
        <v>0</v>
      </c>
      <c r="I568" s="30">
        <v>0</v>
      </c>
      <c r="J568" s="30"/>
      <c r="K568" s="168">
        <f>Лист4!E566/1000</f>
        <v>58.644799999999989</v>
      </c>
      <c r="L568" s="31"/>
      <c r="M568" s="31"/>
    </row>
    <row r="569" spans="1:13" s="32" customFormat="1" ht="18.75" customHeight="1" x14ac:dyDescent="0.25">
      <c r="A569" s="22" t="str">
        <f>Лист4!A567</f>
        <v xml:space="preserve">Генерала армии Епишева ул. д.28 </v>
      </c>
      <c r="B569" s="64" t="str">
        <f>Лист4!C567</f>
        <v>г. Астрахань</v>
      </c>
      <c r="C569" s="39">
        <f t="shared" si="16"/>
        <v>120.80908732394366</v>
      </c>
      <c r="D569" s="39">
        <f t="shared" si="17"/>
        <v>5.3298126760563376</v>
      </c>
      <c r="E569" s="28">
        <v>0</v>
      </c>
      <c r="F569" s="29">
        <v>5.3298126760563376</v>
      </c>
      <c r="G569" s="30">
        <v>0</v>
      </c>
      <c r="H569" s="30">
        <v>0</v>
      </c>
      <c r="I569" s="30">
        <v>0</v>
      </c>
      <c r="J569" s="30"/>
      <c r="K569" s="168">
        <f>Лист4!E567/1000</f>
        <v>126.13889999999999</v>
      </c>
      <c r="L569" s="31"/>
      <c r="M569" s="31"/>
    </row>
    <row r="570" spans="1:13" s="32" customFormat="1" ht="18.75" customHeight="1" x14ac:dyDescent="0.25">
      <c r="A570" s="22" t="str">
        <f>Лист4!A568</f>
        <v xml:space="preserve">Генерала армии Епишева ул. д.30/35 </v>
      </c>
      <c r="B570" s="64" t="str">
        <f>Лист4!C568</f>
        <v>г. Астрахань</v>
      </c>
      <c r="C570" s="39">
        <f t="shared" si="16"/>
        <v>143.17036056338029</v>
      </c>
      <c r="D570" s="39">
        <f t="shared" si="17"/>
        <v>6.3163394366197183</v>
      </c>
      <c r="E570" s="28">
        <v>0</v>
      </c>
      <c r="F570" s="29">
        <v>6.3163394366197183</v>
      </c>
      <c r="G570" s="30">
        <v>0</v>
      </c>
      <c r="H570" s="30">
        <v>0</v>
      </c>
      <c r="I570" s="30">
        <v>0</v>
      </c>
      <c r="J570" s="30"/>
      <c r="K570" s="168">
        <f>Лист4!E568/1000</f>
        <v>149.48670000000001</v>
      </c>
      <c r="L570" s="31"/>
      <c r="M570" s="31"/>
    </row>
    <row r="571" spans="1:13" s="32" customFormat="1" ht="25.5" customHeight="1" x14ac:dyDescent="0.25">
      <c r="A571" s="22" t="str">
        <f>Лист4!A569</f>
        <v xml:space="preserve">Генерала армии Епишева ул. д.34 </v>
      </c>
      <c r="B571" s="64" t="str">
        <f>Лист4!C569</f>
        <v>г. Астрахань</v>
      </c>
      <c r="C571" s="39">
        <f t="shared" si="16"/>
        <v>1740.1085836619718</v>
      </c>
      <c r="D571" s="39">
        <f t="shared" si="17"/>
        <v>76.769496338028176</v>
      </c>
      <c r="E571" s="28">
        <v>0</v>
      </c>
      <c r="F571" s="29">
        <v>76.769496338028176</v>
      </c>
      <c r="G571" s="30">
        <v>0</v>
      </c>
      <c r="H571" s="30">
        <v>0</v>
      </c>
      <c r="I571" s="30">
        <v>0</v>
      </c>
      <c r="J571" s="30"/>
      <c r="K571" s="168">
        <f>Лист4!E569/1000</f>
        <v>1816.87808</v>
      </c>
      <c r="L571" s="31"/>
      <c r="M571" s="31"/>
    </row>
    <row r="572" spans="1:13" s="32" customFormat="1" ht="18.75" customHeight="1" x14ac:dyDescent="0.25">
      <c r="A572" s="22" t="str">
        <f>Лист4!A570</f>
        <v xml:space="preserve">Генерала армии Епишева ул. д.49 </v>
      </c>
      <c r="B572" s="64" t="str">
        <f>Лист4!C570</f>
        <v>г. Астрахань</v>
      </c>
      <c r="C572" s="39">
        <f t="shared" si="16"/>
        <v>138.02582535211269</v>
      </c>
      <c r="D572" s="39">
        <f t="shared" si="17"/>
        <v>6.0893746478873254</v>
      </c>
      <c r="E572" s="28">
        <v>0</v>
      </c>
      <c r="F572" s="29">
        <v>6.0893746478873254</v>
      </c>
      <c r="G572" s="30">
        <v>0</v>
      </c>
      <c r="H572" s="30">
        <v>0</v>
      </c>
      <c r="I572" s="30">
        <v>0</v>
      </c>
      <c r="J572" s="30"/>
      <c r="K572" s="168">
        <f>Лист4!E570/1000</f>
        <v>144.11520000000002</v>
      </c>
      <c r="L572" s="31"/>
      <c r="M572" s="31"/>
    </row>
    <row r="573" spans="1:13" s="32" customFormat="1" ht="18.75" customHeight="1" x14ac:dyDescent="0.25">
      <c r="A573" s="22" t="str">
        <f>Лист4!A571</f>
        <v xml:space="preserve">Генерала армии Епишева ул. д.51 </v>
      </c>
      <c r="B573" s="64" t="str">
        <f>Лист4!C571</f>
        <v>г. Астрахань</v>
      </c>
      <c r="C573" s="39">
        <f t="shared" si="16"/>
        <v>144.29291605633804</v>
      </c>
      <c r="D573" s="39">
        <f t="shared" si="17"/>
        <v>6.3658639436619717</v>
      </c>
      <c r="E573" s="28">
        <v>0</v>
      </c>
      <c r="F573" s="29">
        <v>6.3658639436619717</v>
      </c>
      <c r="G573" s="30">
        <v>0</v>
      </c>
      <c r="H573" s="30">
        <v>0</v>
      </c>
      <c r="I573" s="30">
        <v>0</v>
      </c>
      <c r="J573" s="30"/>
      <c r="K573" s="168">
        <f>Лист4!E571/1000</f>
        <v>150.65878000000001</v>
      </c>
      <c r="L573" s="31"/>
      <c r="M573" s="31"/>
    </row>
    <row r="574" spans="1:13" s="32" customFormat="1" ht="18.75" customHeight="1" x14ac:dyDescent="0.25">
      <c r="A574" s="22" t="str">
        <f>Лист4!A572</f>
        <v xml:space="preserve">Генерала армии Епишева ул. д.53 </v>
      </c>
      <c r="B574" s="64" t="str">
        <f>Лист4!C572</f>
        <v>г. Астрахань</v>
      </c>
      <c r="C574" s="39">
        <f t="shared" si="16"/>
        <v>207.27683380281692</v>
      </c>
      <c r="D574" s="39">
        <f t="shared" si="17"/>
        <v>9.1445661971830994</v>
      </c>
      <c r="E574" s="28">
        <v>0</v>
      </c>
      <c r="F574" s="29">
        <v>9.1445661971830994</v>
      </c>
      <c r="G574" s="30">
        <v>0</v>
      </c>
      <c r="H574" s="30">
        <v>0</v>
      </c>
      <c r="I574" s="30">
        <v>0</v>
      </c>
      <c r="J574" s="30"/>
      <c r="K574" s="168">
        <f>Лист4!E572/1000</f>
        <v>216.42140000000003</v>
      </c>
      <c r="L574" s="31"/>
      <c r="M574" s="31"/>
    </row>
    <row r="575" spans="1:13" s="32" customFormat="1" ht="18.75" customHeight="1" x14ac:dyDescent="0.25">
      <c r="A575" s="22" t="str">
        <f>Лист4!A573</f>
        <v xml:space="preserve">Генерала армии Епишева ул. д.55 </v>
      </c>
      <c r="B575" s="64" t="str">
        <f>Лист4!C573</f>
        <v>г. Астрахань</v>
      </c>
      <c r="C575" s="39">
        <f t="shared" si="16"/>
        <v>424.25429859154929</v>
      </c>
      <c r="D575" s="39">
        <f t="shared" si="17"/>
        <v>18.717101408450702</v>
      </c>
      <c r="E575" s="28">
        <v>0</v>
      </c>
      <c r="F575" s="29">
        <v>18.717101408450702</v>
      </c>
      <c r="G575" s="30">
        <v>0</v>
      </c>
      <c r="H575" s="30">
        <v>0</v>
      </c>
      <c r="I575" s="30">
        <v>0</v>
      </c>
      <c r="J575" s="30"/>
      <c r="K575" s="168">
        <f>Лист4!E573/1000</f>
        <v>442.97139999999996</v>
      </c>
      <c r="L575" s="31"/>
      <c r="M575" s="31"/>
    </row>
    <row r="576" spans="1:13" s="32" customFormat="1" ht="18.75" customHeight="1" x14ac:dyDescent="0.25">
      <c r="A576" s="22" t="str">
        <f>Лист4!A574</f>
        <v xml:space="preserve">Генерала армии Епишева ул. д.61/12 </v>
      </c>
      <c r="B576" s="64" t="str">
        <f>Лист4!C574</f>
        <v>г. Астрахань</v>
      </c>
      <c r="C576" s="39">
        <f t="shared" si="16"/>
        <v>285.34332394366191</v>
      </c>
      <c r="D576" s="39">
        <f t="shared" si="17"/>
        <v>12.588676056338025</v>
      </c>
      <c r="E576" s="28">
        <v>0</v>
      </c>
      <c r="F576" s="29">
        <v>12.588676056338025</v>
      </c>
      <c r="G576" s="30">
        <v>0</v>
      </c>
      <c r="H576" s="30">
        <v>0</v>
      </c>
      <c r="I576" s="30">
        <v>0</v>
      </c>
      <c r="J576" s="30"/>
      <c r="K576" s="168">
        <f>Лист4!E574/1000</f>
        <v>297.93199999999996</v>
      </c>
      <c r="L576" s="31"/>
      <c r="M576" s="31"/>
    </row>
    <row r="577" spans="1:13" s="32" customFormat="1" ht="18.75" customHeight="1" x14ac:dyDescent="0.25">
      <c r="A577" s="22" t="str">
        <f>Лист4!A575</f>
        <v xml:space="preserve">Генерала Герасименко ул. д.2 </v>
      </c>
      <c r="B577" s="64" t="str">
        <f>Лист4!C575</f>
        <v>г. Астрахань</v>
      </c>
      <c r="C577" s="39">
        <f t="shared" si="16"/>
        <v>2196.6140276056335</v>
      </c>
      <c r="D577" s="39">
        <f t="shared" si="17"/>
        <v>96.909442394366181</v>
      </c>
      <c r="E577" s="28">
        <v>0</v>
      </c>
      <c r="F577" s="29">
        <v>96.909442394366181</v>
      </c>
      <c r="G577" s="30">
        <v>0</v>
      </c>
      <c r="H577" s="30">
        <v>0</v>
      </c>
      <c r="I577" s="30">
        <v>0</v>
      </c>
      <c r="J577" s="30"/>
      <c r="K577" s="168">
        <f>Лист4!E575/1000</f>
        <v>2293.5234699999996</v>
      </c>
      <c r="L577" s="31"/>
      <c r="M577" s="31"/>
    </row>
    <row r="578" spans="1:13" s="32" customFormat="1" ht="18.75" customHeight="1" x14ac:dyDescent="0.25">
      <c r="A578" s="22" t="str">
        <f>Лист4!A576</f>
        <v xml:space="preserve">Генерала Герасименко ул. д.6 </v>
      </c>
      <c r="B578" s="64" t="str">
        <f>Лист4!C576</f>
        <v>г. Астрахань</v>
      </c>
      <c r="C578" s="39">
        <f t="shared" si="16"/>
        <v>3066.7102399999999</v>
      </c>
      <c r="D578" s="39">
        <f t="shared" si="17"/>
        <v>135.29604</v>
      </c>
      <c r="E578" s="28">
        <v>0</v>
      </c>
      <c r="F578" s="29">
        <v>135.29604</v>
      </c>
      <c r="G578" s="30">
        <v>0</v>
      </c>
      <c r="H578" s="30">
        <v>0</v>
      </c>
      <c r="I578" s="30">
        <v>0</v>
      </c>
      <c r="J578" s="30"/>
      <c r="K578" s="168">
        <f>Лист4!E576/1000</f>
        <v>3202.0062800000001</v>
      </c>
      <c r="L578" s="31"/>
      <c r="M578" s="31"/>
    </row>
    <row r="579" spans="1:13" s="32" customFormat="1" ht="25.5" customHeight="1" x14ac:dyDescent="0.25">
      <c r="A579" s="22" t="str">
        <f>Лист4!A577</f>
        <v xml:space="preserve">Генерала Герасименко ул. д.6 - корп. 1 </v>
      </c>
      <c r="B579" s="64" t="str">
        <f>Лист4!C577</f>
        <v>г. Астрахань</v>
      </c>
      <c r="C579" s="39">
        <f t="shared" si="16"/>
        <v>2128.3399205633814</v>
      </c>
      <c r="D579" s="39">
        <f t="shared" si="17"/>
        <v>93.897349436619749</v>
      </c>
      <c r="E579" s="28">
        <v>0</v>
      </c>
      <c r="F579" s="29">
        <v>93.897349436619749</v>
      </c>
      <c r="G579" s="30">
        <v>0</v>
      </c>
      <c r="H579" s="30">
        <v>0</v>
      </c>
      <c r="I579" s="30">
        <v>0</v>
      </c>
      <c r="J579" s="30"/>
      <c r="K579" s="168">
        <f>Лист4!E577/1000</f>
        <v>2222.237270000001</v>
      </c>
      <c r="L579" s="31"/>
      <c r="M579" s="31"/>
    </row>
    <row r="580" spans="1:13" s="32" customFormat="1" ht="18.75" customHeight="1" x14ac:dyDescent="0.25">
      <c r="A580" s="22" t="str">
        <f>Лист4!A578</f>
        <v xml:space="preserve">Генерала Герасименко ул. д.6 - корп. 2 </v>
      </c>
      <c r="B580" s="64" t="str">
        <f>Лист4!C578</f>
        <v>г. Астрахань</v>
      </c>
      <c r="C580" s="39">
        <f t="shared" si="16"/>
        <v>1157.4051194366198</v>
      </c>
      <c r="D580" s="39">
        <f t="shared" si="17"/>
        <v>51.061990563380277</v>
      </c>
      <c r="E580" s="28">
        <v>0</v>
      </c>
      <c r="F580" s="29">
        <v>51.061990563380277</v>
      </c>
      <c r="G580" s="30">
        <v>0</v>
      </c>
      <c r="H580" s="30">
        <v>0</v>
      </c>
      <c r="I580" s="30">
        <v>0</v>
      </c>
      <c r="J580" s="30"/>
      <c r="K580" s="168">
        <f>Лист4!E578/1000</f>
        <v>1208.46711</v>
      </c>
      <c r="L580" s="31"/>
      <c r="M580" s="31"/>
    </row>
    <row r="581" spans="1:13" s="32" customFormat="1" ht="18.75" customHeight="1" x14ac:dyDescent="0.25">
      <c r="A581" s="22" t="str">
        <f>Лист4!A579</f>
        <v xml:space="preserve">Генерала Герасименко ул. д.6 - корп. 3 </v>
      </c>
      <c r="B581" s="64" t="str">
        <f>Лист4!C579</f>
        <v>г. Астрахань</v>
      </c>
      <c r="C581" s="39">
        <f t="shared" si="16"/>
        <v>2543.5381419718315</v>
      </c>
      <c r="D581" s="39">
        <f t="shared" si="17"/>
        <v>112.21491802816904</v>
      </c>
      <c r="E581" s="28">
        <v>0</v>
      </c>
      <c r="F581" s="29">
        <v>112.21491802816904</v>
      </c>
      <c r="G581" s="30">
        <v>0</v>
      </c>
      <c r="H581" s="30">
        <v>0</v>
      </c>
      <c r="I581" s="30">
        <v>0</v>
      </c>
      <c r="J581" s="30"/>
      <c r="K581" s="168">
        <f>Лист4!E579/1000</f>
        <v>2655.7530600000005</v>
      </c>
      <c r="L581" s="31"/>
      <c r="M581" s="31"/>
    </row>
    <row r="582" spans="1:13" s="32" customFormat="1" ht="18.75" customHeight="1" x14ac:dyDescent="0.25">
      <c r="A582" s="22" t="str">
        <f>Лист4!A580</f>
        <v xml:space="preserve">Генерала Герасименко ул. д.8 - корп. 1 </v>
      </c>
      <c r="B582" s="64" t="str">
        <f>Лист4!C580</f>
        <v>г. Астрахань</v>
      </c>
      <c r="C582" s="39">
        <f t="shared" si="16"/>
        <v>2044.2245047887332</v>
      </c>
      <c r="D582" s="39">
        <f t="shared" si="17"/>
        <v>90.186375211267631</v>
      </c>
      <c r="E582" s="28">
        <v>0</v>
      </c>
      <c r="F582" s="29">
        <v>90.186375211267631</v>
      </c>
      <c r="G582" s="30">
        <v>0</v>
      </c>
      <c r="H582" s="30">
        <v>0</v>
      </c>
      <c r="I582" s="30">
        <v>0</v>
      </c>
      <c r="J582" s="30"/>
      <c r="K582" s="168">
        <f>Лист4!E580/1000</f>
        <v>2134.4108800000008</v>
      </c>
      <c r="L582" s="31"/>
      <c r="M582" s="31"/>
    </row>
    <row r="583" spans="1:13" s="32" customFormat="1" ht="17.25" customHeight="1" x14ac:dyDescent="0.25">
      <c r="A583" s="22" t="str">
        <f>Лист4!A581</f>
        <v xml:space="preserve">Геологическая (Наримановский) ул. д.51 </v>
      </c>
      <c r="B583" s="64" t="str">
        <f>Лист4!C581</f>
        <v>г. Астрахань</v>
      </c>
      <c r="C583" s="39">
        <f t="shared" ref="C583:C646" si="18">K583+J583-F583</f>
        <v>8.7802366197183126</v>
      </c>
      <c r="D583" s="39">
        <f t="shared" ref="D583:D646" si="19">F583</f>
        <v>0.38736338028169026</v>
      </c>
      <c r="E583" s="28">
        <v>0</v>
      </c>
      <c r="F583" s="29">
        <v>0.38736338028169026</v>
      </c>
      <c r="G583" s="30">
        <v>0</v>
      </c>
      <c r="H583" s="30">
        <v>0</v>
      </c>
      <c r="I583" s="30">
        <v>0</v>
      </c>
      <c r="J583" s="30"/>
      <c r="K583" s="168">
        <f>Лист4!E581/1000</f>
        <v>9.167600000000002</v>
      </c>
      <c r="L583" s="31"/>
      <c r="M583" s="31"/>
    </row>
    <row r="584" spans="1:13" s="32" customFormat="1" ht="18.75" customHeight="1" x14ac:dyDescent="0.25">
      <c r="A584" s="22" t="str">
        <f>Лист4!A582</f>
        <v xml:space="preserve">Геологическая (Наримановский) ул. д.53 </v>
      </c>
      <c r="B584" s="64" t="str">
        <f>Лист4!C582</f>
        <v>г. Астрахань</v>
      </c>
      <c r="C584" s="39">
        <f t="shared" si="18"/>
        <v>2.0645183098591549</v>
      </c>
      <c r="D584" s="39">
        <f t="shared" si="19"/>
        <v>9.1081690140845051E-2</v>
      </c>
      <c r="E584" s="28">
        <v>0</v>
      </c>
      <c r="F584" s="29">
        <v>9.1081690140845051E-2</v>
      </c>
      <c r="G584" s="30">
        <v>0</v>
      </c>
      <c r="H584" s="30">
        <v>0</v>
      </c>
      <c r="I584" s="30">
        <v>0</v>
      </c>
      <c r="J584" s="30"/>
      <c r="K584" s="168">
        <f>Лист4!E582/1000</f>
        <v>2.1555999999999997</v>
      </c>
      <c r="L584" s="31"/>
      <c r="M584" s="31"/>
    </row>
    <row r="585" spans="1:13" s="32" customFormat="1" ht="18.75" customHeight="1" x14ac:dyDescent="0.25">
      <c r="A585" s="22" t="str">
        <f>Лист4!A583</f>
        <v xml:space="preserve">Геологическая (Наримановский) ул. д.61 </v>
      </c>
      <c r="B585" s="64" t="str">
        <f>Лист4!C583</f>
        <v>г. Астрахань</v>
      </c>
      <c r="C585" s="39">
        <f t="shared" si="18"/>
        <v>16.157278873239434</v>
      </c>
      <c r="D585" s="39">
        <f t="shared" si="19"/>
        <v>0.71282112676056331</v>
      </c>
      <c r="E585" s="28">
        <v>0</v>
      </c>
      <c r="F585" s="29">
        <v>0.71282112676056331</v>
      </c>
      <c r="G585" s="30">
        <v>0</v>
      </c>
      <c r="H585" s="30">
        <v>0</v>
      </c>
      <c r="I585" s="30">
        <v>0</v>
      </c>
      <c r="J585" s="30"/>
      <c r="K585" s="168">
        <f>Лист4!E583/1000</f>
        <v>16.870099999999997</v>
      </c>
      <c r="L585" s="31"/>
      <c r="M585" s="31"/>
    </row>
    <row r="586" spans="1:13" s="32" customFormat="1" ht="17.25" customHeight="1" x14ac:dyDescent="0.25">
      <c r="A586" s="22" t="str">
        <f>Лист4!A584</f>
        <v xml:space="preserve">Геологическая (Наримановский) ул. д.69 </v>
      </c>
      <c r="B586" s="64" t="str">
        <f>Лист4!C584</f>
        <v>г. Астрахань</v>
      </c>
      <c r="C586" s="39">
        <f t="shared" si="18"/>
        <v>5.8454619718309866</v>
      </c>
      <c r="D586" s="39">
        <f t="shared" si="19"/>
        <v>0.25788802816901413</v>
      </c>
      <c r="E586" s="28">
        <v>0</v>
      </c>
      <c r="F586" s="29">
        <v>0.25788802816901413</v>
      </c>
      <c r="G586" s="30">
        <v>0</v>
      </c>
      <c r="H586" s="30">
        <v>0</v>
      </c>
      <c r="I586" s="30">
        <v>0</v>
      </c>
      <c r="J586" s="30"/>
      <c r="K586" s="168">
        <f>Лист4!E584/1000</f>
        <v>6.1033500000000007</v>
      </c>
      <c r="L586" s="31"/>
      <c r="M586" s="31"/>
    </row>
    <row r="587" spans="1:13" s="32" customFormat="1" ht="17.25" customHeight="1" x14ac:dyDescent="0.25">
      <c r="A587" s="22" t="str">
        <f>Лист4!A585</f>
        <v xml:space="preserve">Герцена ул. д.27А </v>
      </c>
      <c r="B587" s="64" t="str">
        <f>Лист4!C585</f>
        <v>г. Астрахань</v>
      </c>
      <c r="C587" s="39">
        <f t="shared" si="18"/>
        <v>9.2280309859154901</v>
      </c>
      <c r="D587" s="39">
        <f t="shared" si="19"/>
        <v>0.4071190140845069</v>
      </c>
      <c r="E587" s="28">
        <v>0</v>
      </c>
      <c r="F587" s="29">
        <v>0.4071190140845069</v>
      </c>
      <c r="G587" s="30">
        <v>0</v>
      </c>
      <c r="H587" s="30">
        <v>0</v>
      </c>
      <c r="I587" s="30">
        <v>0</v>
      </c>
      <c r="J587" s="30"/>
      <c r="K587" s="168">
        <f>Лист4!E585/1000</f>
        <v>9.6351499999999977</v>
      </c>
      <c r="L587" s="31"/>
      <c r="M587" s="31"/>
    </row>
    <row r="588" spans="1:13" s="32" customFormat="1" ht="17.25" customHeight="1" x14ac:dyDescent="0.25">
      <c r="A588" s="22" t="str">
        <f>Лист4!A586</f>
        <v xml:space="preserve">Герцена ул. д.27Б </v>
      </c>
      <c r="B588" s="64" t="str">
        <f>Лист4!C586</f>
        <v>г. Астрахань</v>
      </c>
      <c r="C588" s="39">
        <f t="shared" si="18"/>
        <v>0.30264788732394365</v>
      </c>
      <c r="D588" s="39">
        <f t="shared" si="19"/>
        <v>1.3352112676056339E-2</v>
      </c>
      <c r="E588" s="28">
        <v>0</v>
      </c>
      <c r="F588" s="29">
        <v>1.3352112676056339E-2</v>
      </c>
      <c r="G588" s="30">
        <v>0</v>
      </c>
      <c r="H588" s="30">
        <v>0</v>
      </c>
      <c r="I588" s="30">
        <v>0</v>
      </c>
      <c r="J588" s="30"/>
      <c r="K588" s="168">
        <f>Лист4!E586/1000</f>
        <v>0.316</v>
      </c>
      <c r="L588" s="31"/>
      <c r="M588" s="31"/>
    </row>
    <row r="589" spans="1:13" s="32" customFormat="1" ht="17.25" customHeight="1" x14ac:dyDescent="0.25">
      <c r="A589" s="22" t="str">
        <f>Лист4!A587</f>
        <v xml:space="preserve">Гилянская ул. д.10 </v>
      </c>
      <c r="B589" s="64" t="str">
        <f>Лист4!C587</f>
        <v>г. Астрахань</v>
      </c>
      <c r="C589" s="39">
        <f t="shared" si="18"/>
        <v>82.2029014084507</v>
      </c>
      <c r="D589" s="39">
        <f t="shared" si="19"/>
        <v>3.6265985915492953</v>
      </c>
      <c r="E589" s="28">
        <v>0</v>
      </c>
      <c r="F589" s="29">
        <v>3.6265985915492953</v>
      </c>
      <c r="G589" s="30">
        <v>0</v>
      </c>
      <c r="H589" s="30">
        <v>0</v>
      </c>
      <c r="I589" s="30">
        <v>0</v>
      </c>
      <c r="J589" s="30"/>
      <c r="K589" s="168">
        <f>Лист4!E587/1000</f>
        <v>85.829499999999996</v>
      </c>
      <c r="L589" s="31"/>
      <c r="M589" s="31"/>
    </row>
    <row r="590" spans="1:13" s="32" customFormat="1" ht="17.25" customHeight="1" x14ac:dyDescent="0.25">
      <c r="A590" s="22" t="str">
        <f>Лист4!A588</f>
        <v xml:space="preserve">Гилянская ул. д.12 </v>
      </c>
      <c r="B590" s="64" t="str">
        <f>Лист4!C588</f>
        <v>г. Астрахань</v>
      </c>
      <c r="C590" s="39">
        <f t="shared" si="18"/>
        <v>0</v>
      </c>
      <c r="D590" s="39">
        <f t="shared" si="19"/>
        <v>0</v>
      </c>
      <c r="E590" s="28">
        <v>0</v>
      </c>
      <c r="F590" s="29">
        <v>0</v>
      </c>
      <c r="G590" s="30">
        <v>0</v>
      </c>
      <c r="H590" s="30">
        <v>0</v>
      </c>
      <c r="I590" s="30">
        <v>0</v>
      </c>
      <c r="J590" s="30"/>
      <c r="K590" s="168">
        <f>Лист4!E588/1000</f>
        <v>0</v>
      </c>
      <c r="L590" s="31"/>
      <c r="M590" s="31"/>
    </row>
    <row r="591" spans="1:13" s="32" customFormat="1" ht="17.25" customHeight="1" x14ac:dyDescent="0.25">
      <c r="A591" s="22" t="str">
        <f>Лист4!A589</f>
        <v xml:space="preserve">Гилянская ул. д.36 </v>
      </c>
      <c r="B591" s="64" t="str">
        <f>Лист4!C589</f>
        <v>г. Астрахань</v>
      </c>
      <c r="C591" s="39">
        <f t="shared" si="18"/>
        <v>0</v>
      </c>
      <c r="D591" s="39">
        <f t="shared" si="19"/>
        <v>0</v>
      </c>
      <c r="E591" s="28">
        <v>0</v>
      </c>
      <c r="F591" s="29">
        <v>0</v>
      </c>
      <c r="G591" s="30">
        <v>0</v>
      </c>
      <c r="H591" s="30">
        <v>0</v>
      </c>
      <c r="I591" s="30">
        <v>0</v>
      </c>
      <c r="J591" s="30"/>
      <c r="K591" s="168">
        <f>Лист4!E589/1000</f>
        <v>0</v>
      </c>
      <c r="L591" s="31"/>
      <c r="M591" s="31"/>
    </row>
    <row r="592" spans="1:13" s="32" customFormat="1" ht="17.25" customHeight="1" x14ac:dyDescent="0.25">
      <c r="A592" s="22" t="str">
        <f>Лист4!A590</f>
        <v xml:space="preserve">Гилянская ул. д.79 </v>
      </c>
      <c r="B592" s="64" t="str">
        <f>Лист4!C590</f>
        <v>г. Астрахань</v>
      </c>
      <c r="C592" s="39">
        <f t="shared" si="18"/>
        <v>1.983492957746479</v>
      </c>
      <c r="D592" s="39">
        <f t="shared" si="19"/>
        <v>8.7507042253521128E-2</v>
      </c>
      <c r="E592" s="28">
        <v>0</v>
      </c>
      <c r="F592" s="29">
        <v>8.7507042253521128E-2</v>
      </c>
      <c r="G592" s="30">
        <v>0</v>
      </c>
      <c r="H592" s="30">
        <v>0</v>
      </c>
      <c r="I592" s="30">
        <v>0</v>
      </c>
      <c r="J592" s="30"/>
      <c r="K592" s="168">
        <f>Лист4!E590/1000</f>
        <v>2.0710000000000002</v>
      </c>
      <c r="L592" s="31"/>
      <c r="M592" s="31"/>
    </row>
    <row r="593" spans="1:13" s="32" customFormat="1" ht="17.25" customHeight="1" x14ac:dyDescent="0.25">
      <c r="A593" s="22" t="str">
        <f>Лист4!A591</f>
        <v xml:space="preserve">Гомельская ул. д.18 </v>
      </c>
      <c r="B593" s="64" t="str">
        <f>Лист4!C591</f>
        <v>г. Астрахань</v>
      </c>
      <c r="C593" s="39">
        <f t="shared" si="18"/>
        <v>64.591811267605635</v>
      </c>
      <c r="D593" s="39">
        <f t="shared" si="19"/>
        <v>2.8496387323943662</v>
      </c>
      <c r="E593" s="28">
        <v>0</v>
      </c>
      <c r="F593" s="29">
        <v>2.8496387323943662</v>
      </c>
      <c r="G593" s="30">
        <v>0</v>
      </c>
      <c r="H593" s="30">
        <v>0</v>
      </c>
      <c r="I593" s="30">
        <v>0</v>
      </c>
      <c r="J593" s="30"/>
      <c r="K593" s="168">
        <f>Лист4!E591/1000</f>
        <v>67.441450000000003</v>
      </c>
      <c r="L593" s="31"/>
      <c r="M593" s="31"/>
    </row>
    <row r="594" spans="1:13" s="32" customFormat="1" ht="17.25" customHeight="1" x14ac:dyDescent="0.25">
      <c r="A594" s="22" t="str">
        <f>Лист4!A592</f>
        <v xml:space="preserve">Гомельская ул. д.20 </v>
      </c>
      <c r="B594" s="64" t="str">
        <f>Лист4!C592</f>
        <v>г. Астрахань</v>
      </c>
      <c r="C594" s="39">
        <f t="shared" si="18"/>
        <v>34.924321126760553</v>
      </c>
      <c r="D594" s="39">
        <f t="shared" si="19"/>
        <v>1.5407788732394363</v>
      </c>
      <c r="E594" s="28">
        <v>0</v>
      </c>
      <c r="F594" s="29">
        <v>1.5407788732394363</v>
      </c>
      <c r="G594" s="30">
        <v>0</v>
      </c>
      <c r="H594" s="30">
        <v>0</v>
      </c>
      <c r="I594" s="30">
        <v>0</v>
      </c>
      <c r="J594" s="30"/>
      <c r="K594" s="168">
        <f>Лист4!E592/1000</f>
        <v>36.465099999999993</v>
      </c>
      <c r="L594" s="31"/>
      <c r="M594" s="31"/>
    </row>
    <row r="595" spans="1:13" s="32" customFormat="1" ht="17.25" customHeight="1" x14ac:dyDescent="0.25">
      <c r="A595" s="22" t="str">
        <f>Лист4!A593</f>
        <v xml:space="preserve">Гомельская ул. д.28 </v>
      </c>
      <c r="B595" s="64" t="str">
        <f>Лист4!C593</f>
        <v>г. Астрахань</v>
      </c>
      <c r="C595" s="39">
        <f t="shared" si="18"/>
        <v>25.260419718309858</v>
      </c>
      <c r="D595" s="39">
        <f t="shared" si="19"/>
        <v>1.1144302816901408</v>
      </c>
      <c r="E595" s="28">
        <v>0</v>
      </c>
      <c r="F595" s="29">
        <v>1.1144302816901408</v>
      </c>
      <c r="G595" s="30">
        <v>0</v>
      </c>
      <c r="H595" s="30">
        <v>0</v>
      </c>
      <c r="I595" s="30">
        <v>0</v>
      </c>
      <c r="J595" s="30"/>
      <c r="K595" s="168">
        <f>Лист4!E593/1000</f>
        <v>26.374849999999999</v>
      </c>
      <c r="L595" s="31"/>
      <c r="M595" s="31"/>
    </row>
    <row r="596" spans="1:13" s="32" customFormat="1" ht="17.25" customHeight="1" x14ac:dyDescent="0.25">
      <c r="A596" s="22" t="str">
        <f>Лист4!A594</f>
        <v xml:space="preserve">Грановский пер. д.54 </v>
      </c>
      <c r="B596" s="64" t="str">
        <f>Лист4!C594</f>
        <v>г. Астрахань</v>
      </c>
      <c r="C596" s="39">
        <f t="shared" si="18"/>
        <v>2407.0802433802814</v>
      </c>
      <c r="D596" s="39">
        <f t="shared" si="19"/>
        <v>106.19471661971831</v>
      </c>
      <c r="E596" s="28">
        <v>0</v>
      </c>
      <c r="F596" s="29">
        <v>106.19471661971831</v>
      </c>
      <c r="G596" s="30">
        <v>0</v>
      </c>
      <c r="H596" s="30">
        <v>0</v>
      </c>
      <c r="I596" s="30">
        <v>0</v>
      </c>
      <c r="J596" s="30"/>
      <c r="K596" s="168">
        <f>Лист4!E594/1000</f>
        <v>2513.2749599999997</v>
      </c>
      <c r="L596" s="31"/>
      <c r="M596" s="31"/>
    </row>
    <row r="597" spans="1:13" s="32" customFormat="1" ht="17.25" customHeight="1" x14ac:dyDescent="0.25">
      <c r="A597" s="22" t="str">
        <f>Лист4!A595</f>
        <v xml:space="preserve">Грановский пер. д.59 </v>
      </c>
      <c r="B597" s="64" t="str">
        <f>Лист4!C595</f>
        <v>г. Астрахань</v>
      </c>
      <c r="C597" s="39">
        <f t="shared" si="18"/>
        <v>3059.7549605633812</v>
      </c>
      <c r="D597" s="39">
        <f t="shared" si="19"/>
        <v>134.98918943661977</v>
      </c>
      <c r="E597" s="28">
        <v>0</v>
      </c>
      <c r="F597" s="29">
        <v>134.98918943661977</v>
      </c>
      <c r="G597" s="30">
        <v>0</v>
      </c>
      <c r="H597" s="30">
        <v>0</v>
      </c>
      <c r="I597" s="30">
        <v>0</v>
      </c>
      <c r="J597" s="30"/>
      <c r="K597" s="168">
        <f>Лист4!E595/1000</f>
        <v>3194.7441500000009</v>
      </c>
      <c r="L597" s="31"/>
      <c r="M597" s="31"/>
    </row>
    <row r="598" spans="1:13" s="32" customFormat="1" ht="17.25" customHeight="1" x14ac:dyDescent="0.25">
      <c r="A598" s="22" t="str">
        <f>Лист4!A596</f>
        <v xml:space="preserve">Грановский пер. д.59 - корп. 1 </v>
      </c>
      <c r="B598" s="64" t="str">
        <f>Лист4!C596</f>
        <v>г. Астрахань</v>
      </c>
      <c r="C598" s="39">
        <f t="shared" si="18"/>
        <v>2380.3403926760557</v>
      </c>
      <c r="D598" s="39">
        <f t="shared" si="19"/>
        <v>105.01501732394362</v>
      </c>
      <c r="E598" s="28">
        <v>0</v>
      </c>
      <c r="F598" s="29">
        <v>105.01501732394362</v>
      </c>
      <c r="G598" s="30">
        <v>0</v>
      </c>
      <c r="H598" s="30">
        <v>0</v>
      </c>
      <c r="I598" s="30">
        <v>0</v>
      </c>
      <c r="J598" s="30"/>
      <c r="K598" s="168">
        <f>Лист4!E596/1000</f>
        <v>2485.3554099999992</v>
      </c>
      <c r="L598" s="31"/>
      <c r="M598" s="31"/>
    </row>
    <row r="599" spans="1:13" s="32" customFormat="1" ht="17.25" customHeight="1" x14ac:dyDescent="0.25">
      <c r="A599" s="22" t="str">
        <f>Лист4!A597</f>
        <v xml:space="preserve">Грановский пер. д.61 </v>
      </c>
      <c r="B599" s="64" t="str">
        <f>Лист4!C597</f>
        <v>г. Астрахань</v>
      </c>
      <c r="C599" s="39">
        <f t="shared" si="18"/>
        <v>957.88434647887323</v>
      </c>
      <c r="D599" s="39">
        <f t="shared" si="19"/>
        <v>42.259603521126763</v>
      </c>
      <c r="E599" s="28">
        <v>0</v>
      </c>
      <c r="F599" s="29">
        <v>42.259603521126763</v>
      </c>
      <c r="G599" s="30">
        <v>0</v>
      </c>
      <c r="H599" s="30">
        <v>0</v>
      </c>
      <c r="I599" s="30">
        <v>0</v>
      </c>
      <c r="J599" s="30"/>
      <c r="K599" s="168">
        <f>Лист4!E597/1000</f>
        <v>1000.14395</v>
      </c>
      <c r="L599" s="31"/>
      <c r="M599" s="31"/>
    </row>
    <row r="600" spans="1:13" s="32" customFormat="1" ht="17.25" customHeight="1" x14ac:dyDescent="0.25">
      <c r="A600" s="22" t="str">
        <f>Лист4!A598</f>
        <v xml:space="preserve">Грановский пер. д.63 </v>
      </c>
      <c r="B600" s="64" t="str">
        <f>Лист4!C598</f>
        <v>г. Астрахань</v>
      </c>
      <c r="C600" s="39">
        <f t="shared" si="18"/>
        <v>314.03508112676047</v>
      </c>
      <c r="D600" s="39">
        <f t="shared" si="19"/>
        <v>13.854488873239433</v>
      </c>
      <c r="E600" s="28">
        <v>0</v>
      </c>
      <c r="F600" s="29">
        <v>13.854488873239433</v>
      </c>
      <c r="G600" s="30">
        <v>0</v>
      </c>
      <c r="H600" s="30">
        <v>0</v>
      </c>
      <c r="I600" s="30">
        <v>0</v>
      </c>
      <c r="J600" s="30"/>
      <c r="K600" s="168">
        <f>Лист4!E598/1000</f>
        <v>327.88956999999994</v>
      </c>
      <c r="L600" s="31"/>
      <c r="M600" s="31"/>
    </row>
    <row r="601" spans="1:13" s="32" customFormat="1" ht="17.25" customHeight="1" x14ac:dyDescent="0.25">
      <c r="A601" s="22" t="str">
        <f>Лист4!A599</f>
        <v xml:space="preserve">Грановский пер. д.63 - корп. 1 </v>
      </c>
      <c r="B601" s="64" t="str">
        <f>Лист4!C599</f>
        <v>г. Астрахань</v>
      </c>
      <c r="C601" s="39">
        <f t="shared" si="18"/>
        <v>1227.8116011267607</v>
      </c>
      <c r="D601" s="39">
        <f t="shared" si="19"/>
        <v>54.168158873239442</v>
      </c>
      <c r="E601" s="28">
        <v>0</v>
      </c>
      <c r="F601" s="29">
        <v>54.168158873239442</v>
      </c>
      <c r="G601" s="30">
        <v>0</v>
      </c>
      <c r="H601" s="30">
        <v>0</v>
      </c>
      <c r="I601" s="30">
        <v>0</v>
      </c>
      <c r="J601" s="30"/>
      <c r="K601" s="168">
        <f>Лист4!E599/1000</f>
        <v>1281.9797600000002</v>
      </c>
      <c r="L601" s="31"/>
      <c r="M601" s="31"/>
    </row>
    <row r="602" spans="1:13" s="32" customFormat="1" ht="17.25" customHeight="1" x14ac:dyDescent="0.25">
      <c r="A602" s="22" t="str">
        <f>Лист4!A600</f>
        <v xml:space="preserve">Грановский пер. д.65 - корп. 1 </v>
      </c>
      <c r="B602" s="64" t="str">
        <f>Лист4!C600</f>
        <v>г. Астрахань</v>
      </c>
      <c r="C602" s="39">
        <f t="shared" si="18"/>
        <v>561.2022952112676</v>
      </c>
      <c r="D602" s="39">
        <f t="shared" si="19"/>
        <v>24.758924788732397</v>
      </c>
      <c r="E602" s="28">
        <v>0</v>
      </c>
      <c r="F602" s="29">
        <v>24.758924788732397</v>
      </c>
      <c r="G602" s="30">
        <v>0</v>
      </c>
      <c r="H602" s="30">
        <v>0</v>
      </c>
      <c r="I602" s="30">
        <v>0</v>
      </c>
      <c r="J602" s="30"/>
      <c r="K602" s="168">
        <f>Лист4!E600/1000</f>
        <v>585.96122000000003</v>
      </c>
      <c r="L602" s="31"/>
      <c r="M602" s="31"/>
    </row>
    <row r="603" spans="1:13" s="32" customFormat="1" ht="17.25" customHeight="1" x14ac:dyDescent="0.25">
      <c r="A603" s="22" t="str">
        <f>Лист4!A601</f>
        <v xml:space="preserve">Грановский пер. д.65 - корп. 2 </v>
      </c>
      <c r="B603" s="64" t="str">
        <f>Лист4!C601</f>
        <v>г. Астрахань</v>
      </c>
      <c r="C603" s="39">
        <f t="shared" si="18"/>
        <v>881.96641690140848</v>
      </c>
      <c r="D603" s="39">
        <f t="shared" si="19"/>
        <v>38.910283098591549</v>
      </c>
      <c r="E603" s="28">
        <v>0</v>
      </c>
      <c r="F603" s="29">
        <v>38.910283098591549</v>
      </c>
      <c r="G603" s="30">
        <v>0</v>
      </c>
      <c r="H603" s="30">
        <v>0</v>
      </c>
      <c r="I603" s="30">
        <v>0</v>
      </c>
      <c r="J603" s="30"/>
      <c r="K603" s="168">
        <f>Лист4!E601/1000</f>
        <v>920.87670000000003</v>
      </c>
      <c r="L603" s="31"/>
      <c r="M603" s="31"/>
    </row>
    <row r="604" spans="1:13" s="32" customFormat="1" ht="17.25" customHeight="1" x14ac:dyDescent="0.25">
      <c r="A604" s="22" t="str">
        <f>Лист4!A602</f>
        <v xml:space="preserve">Грановский пер. д.69 </v>
      </c>
      <c r="B604" s="64" t="str">
        <f>Лист4!C602</f>
        <v>г. Астрахань</v>
      </c>
      <c r="C604" s="39">
        <f t="shared" si="18"/>
        <v>407.48526873239439</v>
      </c>
      <c r="D604" s="39">
        <f t="shared" si="19"/>
        <v>17.977291267605636</v>
      </c>
      <c r="E604" s="28">
        <v>0</v>
      </c>
      <c r="F604" s="29">
        <v>17.977291267605636</v>
      </c>
      <c r="G604" s="30">
        <v>0</v>
      </c>
      <c r="H604" s="30">
        <v>0</v>
      </c>
      <c r="I604" s="30">
        <v>0</v>
      </c>
      <c r="J604" s="30"/>
      <c r="K604" s="168">
        <f>Лист4!E602/1000</f>
        <v>425.46256000000005</v>
      </c>
      <c r="L604" s="31"/>
      <c r="M604" s="31"/>
    </row>
    <row r="605" spans="1:13" s="32" customFormat="1" ht="17.25" customHeight="1" x14ac:dyDescent="0.25">
      <c r="A605" s="22" t="str">
        <f>Лист4!A603</f>
        <v xml:space="preserve">Грановский пер. д.69 - корп. 1 </v>
      </c>
      <c r="B605" s="64" t="str">
        <f>Лист4!C603</f>
        <v>г. Астрахань</v>
      </c>
      <c r="C605" s="39">
        <f t="shared" si="18"/>
        <v>511.11369633802815</v>
      </c>
      <c r="D605" s="39">
        <f t="shared" si="19"/>
        <v>22.54913366197183</v>
      </c>
      <c r="E605" s="28">
        <v>0</v>
      </c>
      <c r="F605" s="29">
        <v>22.54913366197183</v>
      </c>
      <c r="G605" s="30">
        <v>0</v>
      </c>
      <c r="H605" s="30">
        <v>0</v>
      </c>
      <c r="I605" s="30">
        <v>0</v>
      </c>
      <c r="J605" s="30"/>
      <c r="K605" s="168">
        <f>Лист4!E603/1000</f>
        <v>533.66282999999999</v>
      </c>
      <c r="L605" s="31"/>
      <c r="M605" s="31"/>
    </row>
    <row r="606" spans="1:13" s="32" customFormat="1" ht="17.25" customHeight="1" x14ac:dyDescent="0.25">
      <c r="A606" s="22" t="str">
        <f>Лист4!A604</f>
        <v xml:space="preserve">Грановский пер. д.71 </v>
      </c>
      <c r="B606" s="64" t="str">
        <f>Лист4!C604</f>
        <v>г. Астрахань</v>
      </c>
      <c r="C606" s="39">
        <f t="shared" si="18"/>
        <v>239.58044450704227</v>
      </c>
      <c r="D606" s="39">
        <f t="shared" si="19"/>
        <v>10.569725492957748</v>
      </c>
      <c r="E606" s="28">
        <v>0</v>
      </c>
      <c r="F606" s="29">
        <v>10.569725492957748</v>
      </c>
      <c r="G606" s="30">
        <v>0</v>
      </c>
      <c r="H606" s="30">
        <v>0</v>
      </c>
      <c r="I606" s="30">
        <v>0</v>
      </c>
      <c r="J606" s="30"/>
      <c r="K606" s="168">
        <f>Лист4!E604/1000</f>
        <v>250.15017000000003</v>
      </c>
      <c r="L606" s="31"/>
      <c r="M606" s="31"/>
    </row>
    <row r="607" spans="1:13" s="32" customFormat="1" ht="17.25" customHeight="1" x14ac:dyDescent="0.25">
      <c r="A607" s="22" t="str">
        <f>Лист4!A605</f>
        <v xml:space="preserve">Грановский пер. д.71 - корп. 1 </v>
      </c>
      <c r="B607" s="64" t="str">
        <f>Лист4!C605</f>
        <v>г. Астрахань</v>
      </c>
      <c r="C607" s="39">
        <f t="shared" si="18"/>
        <v>855.06689070422544</v>
      </c>
      <c r="D607" s="39">
        <f t="shared" si="19"/>
        <v>37.72353929577465</v>
      </c>
      <c r="E607" s="28">
        <v>0</v>
      </c>
      <c r="F607" s="29">
        <v>37.72353929577465</v>
      </c>
      <c r="G607" s="30">
        <v>0</v>
      </c>
      <c r="H607" s="30">
        <v>0</v>
      </c>
      <c r="I607" s="30">
        <v>0</v>
      </c>
      <c r="J607" s="30"/>
      <c r="K607" s="168">
        <f>Лист4!E605/1000</f>
        <v>892.79043000000013</v>
      </c>
      <c r="L607" s="31"/>
      <c r="M607" s="31"/>
    </row>
    <row r="608" spans="1:13" s="32" customFormat="1" ht="17.25" customHeight="1" x14ac:dyDescent="0.25">
      <c r="A608" s="22" t="str">
        <f>Лист4!A606</f>
        <v xml:space="preserve">Грановский пер. д.71 - корп. 2 </v>
      </c>
      <c r="B608" s="64" t="str">
        <f>Лист4!C606</f>
        <v>г. Астрахань</v>
      </c>
      <c r="C608" s="39">
        <f t="shared" si="18"/>
        <v>763.49223887323956</v>
      </c>
      <c r="D608" s="39">
        <f t="shared" si="19"/>
        <v>33.683481126760569</v>
      </c>
      <c r="E608" s="28">
        <v>0</v>
      </c>
      <c r="F608" s="29">
        <v>33.683481126760569</v>
      </c>
      <c r="G608" s="30">
        <v>0</v>
      </c>
      <c r="H608" s="30">
        <v>0</v>
      </c>
      <c r="I608" s="30">
        <v>0</v>
      </c>
      <c r="J608" s="30"/>
      <c r="K608" s="168">
        <f>Лист4!E606/1000</f>
        <v>797.17572000000007</v>
      </c>
      <c r="L608" s="31"/>
      <c r="M608" s="31"/>
    </row>
    <row r="609" spans="1:13" s="32" customFormat="1" ht="17.25" customHeight="1" x14ac:dyDescent="0.25">
      <c r="A609" s="22" t="str">
        <f>Лист4!A607</f>
        <v xml:space="preserve">Грановский пер. д.71 - корп. 3 </v>
      </c>
      <c r="B609" s="64" t="str">
        <f>Лист4!C607</f>
        <v>г. Астрахань</v>
      </c>
      <c r="C609" s="39">
        <f t="shared" si="18"/>
        <v>417.0403892957745</v>
      </c>
      <c r="D609" s="39">
        <f t="shared" si="19"/>
        <v>18.398840704225346</v>
      </c>
      <c r="E609" s="28">
        <v>0</v>
      </c>
      <c r="F609" s="29">
        <v>18.398840704225346</v>
      </c>
      <c r="G609" s="30">
        <v>0</v>
      </c>
      <c r="H609" s="30">
        <v>0</v>
      </c>
      <c r="I609" s="30">
        <v>0</v>
      </c>
      <c r="J609" s="30"/>
      <c r="K609" s="168">
        <f>Лист4!E607/1000</f>
        <v>435.43922999999984</v>
      </c>
      <c r="L609" s="31"/>
      <c r="M609" s="31"/>
    </row>
    <row r="610" spans="1:13" s="32" customFormat="1" ht="17.25" customHeight="1" x14ac:dyDescent="0.25">
      <c r="A610" s="22" t="str">
        <f>Лист4!A608</f>
        <v xml:space="preserve">Грановского пер. д.54 - корп. 2 </v>
      </c>
      <c r="B610" s="64" t="str">
        <f>Лист4!C608</f>
        <v>г. Астрахань</v>
      </c>
      <c r="C610" s="39">
        <f t="shared" si="18"/>
        <v>1160.8940653521126</v>
      </c>
      <c r="D610" s="39">
        <f t="shared" si="19"/>
        <v>51.215914647887324</v>
      </c>
      <c r="E610" s="28">
        <v>0</v>
      </c>
      <c r="F610" s="29">
        <v>51.215914647887324</v>
      </c>
      <c r="G610" s="30">
        <v>0</v>
      </c>
      <c r="H610" s="30">
        <v>0</v>
      </c>
      <c r="I610" s="30">
        <v>0</v>
      </c>
      <c r="J610" s="30"/>
      <c r="K610" s="168">
        <f>Лист4!E608/1000</f>
        <v>1212.10998</v>
      </c>
      <c r="L610" s="31"/>
      <c r="M610" s="31"/>
    </row>
    <row r="611" spans="1:13" s="32" customFormat="1" ht="17.25" customHeight="1" x14ac:dyDescent="0.25">
      <c r="A611" s="22" t="str">
        <f>Лист4!A609</f>
        <v xml:space="preserve">Грановского пер. д.56 - корп. 1 </v>
      </c>
      <c r="B611" s="64" t="str">
        <f>Лист4!C609</f>
        <v>г. Астрахань</v>
      </c>
      <c r="C611" s="39">
        <f t="shared" si="18"/>
        <v>960.16992225352135</v>
      </c>
      <c r="D611" s="39">
        <f t="shared" si="19"/>
        <v>42.36043774647888</v>
      </c>
      <c r="E611" s="28">
        <v>0</v>
      </c>
      <c r="F611" s="29">
        <v>42.36043774647888</v>
      </c>
      <c r="G611" s="30">
        <v>0</v>
      </c>
      <c r="H611" s="30">
        <v>0</v>
      </c>
      <c r="I611" s="30">
        <v>0</v>
      </c>
      <c r="J611" s="30"/>
      <c r="K611" s="168">
        <f>Лист4!E609/1000</f>
        <v>1002.5303600000002</v>
      </c>
      <c r="L611" s="31"/>
      <c r="M611" s="31"/>
    </row>
    <row r="612" spans="1:13" s="32" customFormat="1" ht="18.75" customHeight="1" x14ac:dyDescent="0.25">
      <c r="A612" s="22" t="str">
        <f>Лист4!A610</f>
        <v xml:space="preserve">Грановского пер. д.57 </v>
      </c>
      <c r="B612" s="64" t="str">
        <f>Лист4!C610</f>
        <v>г. Астрахань</v>
      </c>
      <c r="C612" s="39">
        <f t="shared" si="18"/>
        <v>2761.9456084507046</v>
      </c>
      <c r="D612" s="39">
        <f t="shared" si="19"/>
        <v>121.8505415492958</v>
      </c>
      <c r="E612" s="28">
        <v>0</v>
      </c>
      <c r="F612" s="29">
        <v>121.8505415492958</v>
      </c>
      <c r="G612" s="30">
        <v>0</v>
      </c>
      <c r="H612" s="30">
        <v>0</v>
      </c>
      <c r="I612" s="30">
        <v>0</v>
      </c>
      <c r="J612" s="30"/>
      <c r="K612" s="168">
        <f>Лист4!E610/1000</f>
        <v>2883.7961500000006</v>
      </c>
      <c r="L612" s="31"/>
      <c r="M612" s="31"/>
    </row>
    <row r="613" spans="1:13" s="32" customFormat="1" ht="18.75" customHeight="1" x14ac:dyDescent="0.25">
      <c r="A613" s="22" t="str">
        <f>Лист4!A611</f>
        <v xml:space="preserve">Грановского пер. д.59  </v>
      </c>
      <c r="B613" s="64" t="str">
        <f>Лист4!C611</f>
        <v>г. Астрахань</v>
      </c>
      <c r="C613" s="39">
        <f t="shared" si="18"/>
        <v>445.0733988732394</v>
      </c>
      <c r="D613" s="39">
        <f t="shared" si="19"/>
        <v>19.635591126760563</v>
      </c>
      <c r="E613" s="28">
        <v>0</v>
      </c>
      <c r="F613" s="29">
        <v>19.635591126760563</v>
      </c>
      <c r="G613" s="30">
        <v>0</v>
      </c>
      <c r="H613" s="30">
        <v>0</v>
      </c>
      <c r="I613" s="30">
        <v>0</v>
      </c>
      <c r="J613" s="30"/>
      <c r="K613" s="168">
        <f>Лист4!E611/1000</f>
        <v>464.70898999999997</v>
      </c>
      <c r="L613" s="31"/>
      <c r="M613" s="31"/>
    </row>
    <row r="614" spans="1:13" s="32" customFormat="1" ht="18.75" customHeight="1" x14ac:dyDescent="0.25">
      <c r="A614" s="22" t="str">
        <f>Лист4!A612</f>
        <v xml:space="preserve">Грановского пер. д.59 - корп. 2 </v>
      </c>
      <c r="B614" s="64" t="str">
        <f>Лист4!C612</f>
        <v>г. Астрахань</v>
      </c>
      <c r="C614" s="39">
        <f t="shared" si="18"/>
        <v>807.4492969014085</v>
      </c>
      <c r="D614" s="39">
        <f t="shared" si="19"/>
        <v>35.622763098591548</v>
      </c>
      <c r="E614" s="28">
        <v>0</v>
      </c>
      <c r="F614" s="29">
        <v>35.622763098591548</v>
      </c>
      <c r="G614" s="30">
        <v>0</v>
      </c>
      <c r="H614" s="30">
        <v>0</v>
      </c>
      <c r="I614" s="30">
        <v>0</v>
      </c>
      <c r="J614" s="30"/>
      <c r="K614" s="168">
        <f>Лист4!E612/1000</f>
        <v>843.07206000000008</v>
      </c>
      <c r="L614" s="31"/>
      <c r="M614" s="31"/>
    </row>
    <row r="615" spans="1:13" s="32" customFormat="1" ht="18.75" customHeight="1" x14ac:dyDescent="0.25">
      <c r="A615" s="22" t="str">
        <f>Лист4!A613</f>
        <v xml:space="preserve">Грановского пер. д.63 </v>
      </c>
      <c r="B615" s="64" t="str">
        <f>Лист4!C613</f>
        <v>г. Астрахань</v>
      </c>
      <c r="C615" s="39">
        <f t="shared" si="18"/>
        <v>0</v>
      </c>
      <c r="D615" s="39">
        <f t="shared" si="19"/>
        <v>0</v>
      </c>
      <c r="E615" s="28">
        <v>0</v>
      </c>
      <c r="F615" s="29">
        <v>0</v>
      </c>
      <c r="G615" s="30">
        <v>0</v>
      </c>
      <c r="H615" s="30">
        <v>0</v>
      </c>
      <c r="I615" s="30">
        <v>0</v>
      </c>
      <c r="J615" s="30"/>
      <c r="K615" s="168">
        <f>Лист4!E613/1000</f>
        <v>0</v>
      </c>
      <c r="L615" s="31"/>
      <c r="M615" s="31"/>
    </row>
    <row r="616" spans="1:13" s="32" customFormat="1" ht="18.75" customHeight="1" x14ac:dyDescent="0.25">
      <c r="A616" s="22" t="str">
        <f>Лист4!A614</f>
        <v xml:space="preserve">Грановского пер. д.65 </v>
      </c>
      <c r="B616" s="64" t="str">
        <f>Лист4!C614</f>
        <v>г. Астрахань</v>
      </c>
      <c r="C616" s="39">
        <f t="shared" si="18"/>
        <v>531.98451492957747</v>
      </c>
      <c r="D616" s="39">
        <f t="shared" si="19"/>
        <v>23.469905070422538</v>
      </c>
      <c r="E616" s="28">
        <v>0</v>
      </c>
      <c r="F616" s="29">
        <v>23.469905070422538</v>
      </c>
      <c r="G616" s="30">
        <v>0</v>
      </c>
      <c r="H616" s="30">
        <v>0</v>
      </c>
      <c r="I616" s="30">
        <v>0</v>
      </c>
      <c r="J616" s="30"/>
      <c r="K616" s="168">
        <f>Лист4!E614/1000</f>
        <v>555.45442000000003</v>
      </c>
      <c r="L616" s="31"/>
      <c r="M616" s="31"/>
    </row>
    <row r="617" spans="1:13" s="32" customFormat="1" ht="18.75" customHeight="1" x14ac:dyDescent="0.25">
      <c r="A617" s="22" t="str">
        <f>Лист4!A615</f>
        <v xml:space="preserve">Грузинская ул. д.29 </v>
      </c>
      <c r="B617" s="64" t="str">
        <f>Лист4!C615</f>
        <v>г. Астрахань</v>
      </c>
      <c r="C617" s="39">
        <f t="shared" si="18"/>
        <v>22.872518309859149</v>
      </c>
      <c r="D617" s="39">
        <f t="shared" si="19"/>
        <v>1.009081690140845</v>
      </c>
      <c r="E617" s="28">
        <v>0</v>
      </c>
      <c r="F617" s="29">
        <v>1.009081690140845</v>
      </c>
      <c r="G617" s="30">
        <v>0</v>
      </c>
      <c r="H617" s="30">
        <v>0</v>
      </c>
      <c r="I617" s="30">
        <v>0</v>
      </c>
      <c r="J617" s="30"/>
      <c r="K617" s="168">
        <f>Лист4!E615/1000</f>
        <v>23.881599999999995</v>
      </c>
      <c r="L617" s="31"/>
      <c r="M617" s="31"/>
    </row>
    <row r="618" spans="1:13" s="32" customFormat="1" ht="25.5" customHeight="1" x14ac:dyDescent="0.25">
      <c r="A618" s="22" t="str">
        <f>Лист4!A616</f>
        <v xml:space="preserve">Грузинская ул. д.44 </v>
      </c>
      <c r="B618" s="64" t="str">
        <f>Лист4!C616</f>
        <v>г. Астрахань</v>
      </c>
      <c r="C618" s="39">
        <f t="shared" si="18"/>
        <v>0</v>
      </c>
      <c r="D618" s="39">
        <f t="shared" si="19"/>
        <v>0</v>
      </c>
      <c r="E618" s="28">
        <v>0</v>
      </c>
      <c r="F618" s="29">
        <v>0</v>
      </c>
      <c r="G618" s="30">
        <v>0</v>
      </c>
      <c r="H618" s="30">
        <v>0</v>
      </c>
      <c r="I618" s="30">
        <v>0</v>
      </c>
      <c r="J618" s="30"/>
      <c r="K618" s="168">
        <f>Лист4!E616/1000</f>
        <v>0</v>
      </c>
      <c r="L618" s="31"/>
      <c r="M618" s="31"/>
    </row>
    <row r="619" spans="1:13" s="32" customFormat="1" ht="18.75" customHeight="1" x14ac:dyDescent="0.25">
      <c r="A619" s="22" t="str">
        <f>Лист4!A617</f>
        <v xml:space="preserve">Гурьевская ул. д.5 </v>
      </c>
      <c r="B619" s="64" t="str">
        <f>Лист4!C617</f>
        <v>г. Астрахань</v>
      </c>
      <c r="C619" s="39">
        <f t="shared" si="18"/>
        <v>40.874464788732396</v>
      </c>
      <c r="D619" s="39">
        <f t="shared" si="19"/>
        <v>1.8032852112676059</v>
      </c>
      <c r="E619" s="28">
        <v>0</v>
      </c>
      <c r="F619" s="29">
        <v>1.8032852112676059</v>
      </c>
      <c r="G619" s="30">
        <v>0</v>
      </c>
      <c r="H619" s="30">
        <v>0</v>
      </c>
      <c r="I619" s="30">
        <v>0</v>
      </c>
      <c r="J619" s="30"/>
      <c r="K619" s="168">
        <f>Лист4!E617/1000</f>
        <v>42.677750000000003</v>
      </c>
      <c r="L619" s="31"/>
      <c r="M619" s="31"/>
    </row>
    <row r="620" spans="1:13" s="32" customFormat="1" ht="18.75" customHeight="1" x14ac:dyDescent="0.25">
      <c r="A620" s="22" t="str">
        <f>Лист4!A618</f>
        <v xml:space="preserve">Дальняя ул. д.23 </v>
      </c>
      <c r="B620" s="64" t="str">
        <f>Лист4!C618</f>
        <v>г. Астрахань</v>
      </c>
      <c r="C620" s="39">
        <f t="shared" si="18"/>
        <v>1266.229254647887</v>
      </c>
      <c r="D620" s="39">
        <f t="shared" si="19"/>
        <v>55.863055352112667</v>
      </c>
      <c r="E620" s="28">
        <v>0</v>
      </c>
      <c r="F620" s="29">
        <v>55.863055352112667</v>
      </c>
      <c r="G620" s="30">
        <v>0</v>
      </c>
      <c r="H620" s="30">
        <v>0</v>
      </c>
      <c r="I620" s="30">
        <v>0</v>
      </c>
      <c r="J620" s="30"/>
      <c r="K620" s="168">
        <f>Лист4!E618/1000</f>
        <v>1322.0923099999998</v>
      </c>
      <c r="L620" s="31"/>
      <c r="M620" s="31"/>
    </row>
    <row r="621" spans="1:13" s="32" customFormat="1" ht="18.75" customHeight="1" x14ac:dyDescent="0.25">
      <c r="A621" s="22" t="str">
        <f>Лист4!A619</f>
        <v xml:space="preserve">Дальняя ул. д.23 - корп. 1 </v>
      </c>
      <c r="B621" s="64" t="str">
        <f>Лист4!C619</f>
        <v>г. Астрахань</v>
      </c>
      <c r="C621" s="39">
        <f t="shared" si="18"/>
        <v>1215.6477323943664</v>
      </c>
      <c r="D621" s="39">
        <f t="shared" si="19"/>
        <v>53.631517605633803</v>
      </c>
      <c r="E621" s="28">
        <v>0</v>
      </c>
      <c r="F621" s="29">
        <v>53.631517605633803</v>
      </c>
      <c r="G621" s="30">
        <v>0</v>
      </c>
      <c r="H621" s="30">
        <v>0</v>
      </c>
      <c r="I621" s="30">
        <v>0</v>
      </c>
      <c r="J621" s="30"/>
      <c r="K621" s="168">
        <f>Лист4!E619/1000</f>
        <v>1269.27925</v>
      </c>
      <c r="L621" s="31"/>
      <c r="M621" s="31"/>
    </row>
    <row r="622" spans="1:13" s="32" customFormat="1" ht="17.25" customHeight="1" x14ac:dyDescent="0.25">
      <c r="A622" s="22" t="str">
        <f>Лист4!A620</f>
        <v xml:space="preserve">Дальняя ул. д.3 </v>
      </c>
      <c r="B622" s="64" t="str">
        <f>Лист4!C620</f>
        <v>г. Астрахань</v>
      </c>
      <c r="C622" s="39">
        <f t="shared" si="18"/>
        <v>2122.7733352112668</v>
      </c>
      <c r="D622" s="39">
        <f t="shared" si="19"/>
        <v>93.651764788732351</v>
      </c>
      <c r="E622" s="28">
        <v>0</v>
      </c>
      <c r="F622" s="29">
        <v>93.651764788732351</v>
      </c>
      <c r="G622" s="30">
        <v>0</v>
      </c>
      <c r="H622" s="30">
        <v>0</v>
      </c>
      <c r="I622" s="30">
        <v>0</v>
      </c>
      <c r="J622" s="30"/>
      <c r="K622" s="168">
        <f>Лист4!E620/1000</f>
        <v>2216.425099999999</v>
      </c>
      <c r="L622" s="31"/>
      <c r="M622" s="31"/>
    </row>
    <row r="623" spans="1:13" s="32" customFormat="1" ht="17.25" customHeight="1" x14ac:dyDescent="0.25">
      <c r="A623" s="22" t="str">
        <f>Лист4!A621</f>
        <v xml:space="preserve">Дальняя ул. д.5 </v>
      </c>
      <c r="B623" s="64" t="str">
        <f>Лист4!C621</f>
        <v>г. Астрахань</v>
      </c>
      <c r="C623" s="39">
        <f t="shared" si="18"/>
        <v>2265.5460777464782</v>
      </c>
      <c r="D623" s="39">
        <f t="shared" si="19"/>
        <v>99.950562253521099</v>
      </c>
      <c r="E623" s="28">
        <v>0</v>
      </c>
      <c r="F623" s="29">
        <v>99.950562253521099</v>
      </c>
      <c r="G623" s="30">
        <v>0</v>
      </c>
      <c r="H623" s="30">
        <v>0</v>
      </c>
      <c r="I623" s="30">
        <v>0</v>
      </c>
      <c r="J623" s="30"/>
      <c r="K623" s="168">
        <f>Лист4!E621/1000</f>
        <v>2365.4966399999994</v>
      </c>
      <c r="L623" s="31"/>
      <c r="M623" s="31"/>
    </row>
    <row r="624" spans="1:13" s="32" customFormat="1" ht="17.25" customHeight="1" x14ac:dyDescent="0.25">
      <c r="A624" s="22" t="str">
        <f>Лист4!A622</f>
        <v xml:space="preserve">Дальняя ул. д.88А </v>
      </c>
      <c r="B624" s="64" t="str">
        <f>Лист4!C622</f>
        <v>г. Астрахань</v>
      </c>
      <c r="C624" s="39">
        <f t="shared" si="18"/>
        <v>255.46512957746481</v>
      </c>
      <c r="D624" s="39">
        <f t="shared" si="19"/>
        <v>11.270520422535212</v>
      </c>
      <c r="E624" s="28">
        <v>0</v>
      </c>
      <c r="F624" s="29">
        <v>11.270520422535212</v>
      </c>
      <c r="G624" s="30">
        <v>0</v>
      </c>
      <c r="H624" s="30">
        <v>0</v>
      </c>
      <c r="I624" s="30">
        <v>0</v>
      </c>
      <c r="J624" s="30"/>
      <c r="K624" s="168">
        <f>Лист4!E622/1000</f>
        <v>266.73565000000002</v>
      </c>
      <c r="L624" s="31"/>
      <c r="M624" s="31"/>
    </row>
    <row r="625" spans="1:13" s="32" customFormat="1" ht="17.25" customHeight="1" x14ac:dyDescent="0.25">
      <c r="A625" s="22" t="str">
        <f>Лист4!A623</f>
        <v xml:space="preserve">Дальняя ул. д.88Б </v>
      </c>
      <c r="B625" s="64" t="str">
        <f>Лист4!C623</f>
        <v>г. Астрахань</v>
      </c>
      <c r="C625" s="39">
        <f t="shared" si="18"/>
        <v>169.71382535211268</v>
      </c>
      <c r="D625" s="39">
        <f t="shared" si="19"/>
        <v>7.4873746478873242</v>
      </c>
      <c r="E625" s="28">
        <v>0</v>
      </c>
      <c r="F625" s="29">
        <v>7.4873746478873242</v>
      </c>
      <c r="G625" s="30">
        <v>0</v>
      </c>
      <c r="H625" s="30">
        <v>0</v>
      </c>
      <c r="I625" s="30">
        <v>0</v>
      </c>
      <c r="J625" s="30"/>
      <c r="K625" s="168">
        <f>Лист4!E623/1000</f>
        <v>177.2012</v>
      </c>
      <c r="L625" s="31"/>
      <c r="M625" s="31"/>
    </row>
    <row r="626" spans="1:13" s="32" customFormat="1" ht="17.25" customHeight="1" x14ac:dyDescent="0.25">
      <c r="A626" s="22" t="str">
        <f>Лист4!A624</f>
        <v xml:space="preserve">Дальняя ул. д.88В </v>
      </c>
      <c r="B626" s="64" t="str">
        <f>Лист4!C624</f>
        <v>г. Астрахань</v>
      </c>
      <c r="C626" s="39">
        <f t="shared" si="18"/>
        <v>183.04388450704221</v>
      </c>
      <c r="D626" s="39">
        <f t="shared" si="19"/>
        <v>8.0754654929577434</v>
      </c>
      <c r="E626" s="28">
        <v>0</v>
      </c>
      <c r="F626" s="29">
        <v>8.0754654929577434</v>
      </c>
      <c r="G626" s="30">
        <v>0</v>
      </c>
      <c r="H626" s="30">
        <v>0</v>
      </c>
      <c r="I626" s="30">
        <v>0</v>
      </c>
      <c r="J626" s="30"/>
      <c r="K626" s="168">
        <f>Лист4!E624/1000</f>
        <v>191.11934999999994</v>
      </c>
      <c r="L626" s="31"/>
      <c r="M626" s="31"/>
    </row>
    <row r="627" spans="1:13" s="32" customFormat="1" ht="17.25" customHeight="1" x14ac:dyDescent="0.25">
      <c r="A627" s="22" t="str">
        <f>Лист4!A625</f>
        <v xml:space="preserve">Дальняя ул. д.88Г </v>
      </c>
      <c r="B627" s="64" t="str">
        <f>Лист4!C625</f>
        <v>г. Астрахань</v>
      </c>
      <c r="C627" s="39">
        <f t="shared" si="18"/>
        <v>231.76880563380286</v>
      </c>
      <c r="D627" s="39">
        <f t="shared" si="19"/>
        <v>10.225094366197185</v>
      </c>
      <c r="E627" s="28">
        <v>0</v>
      </c>
      <c r="F627" s="29">
        <v>10.225094366197185</v>
      </c>
      <c r="G627" s="30">
        <v>0</v>
      </c>
      <c r="H627" s="30">
        <v>0</v>
      </c>
      <c r="I627" s="30">
        <v>0</v>
      </c>
      <c r="J627" s="30"/>
      <c r="K627" s="168">
        <f>Лист4!E625/1000</f>
        <v>241.99390000000005</v>
      </c>
      <c r="L627" s="31"/>
      <c r="M627" s="31"/>
    </row>
    <row r="628" spans="1:13" s="32" customFormat="1" ht="17.25" customHeight="1" x14ac:dyDescent="0.25">
      <c r="A628" s="22" t="str">
        <f>Лист4!A626</f>
        <v xml:space="preserve">Дантона ул. д.4 </v>
      </c>
      <c r="B628" s="64" t="str">
        <f>Лист4!C626</f>
        <v>г. Астрахань</v>
      </c>
      <c r="C628" s="39">
        <f t="shared" si="18"/>
        <v>71.243743661971848</v>
      </c>
      <c r="D628" s="39">
        <f t="shared" si="19"/>
        <v>3.1431063380281699</v>
      </c>
      <c r="E628" s="28">
        <v>0</v>
      </c>
      <c r="F628" s="29">
        <v>3.1431063380281699</v>
      </c>
      <c r="G628" s="30">
        <v>0</v>
      </c>
      <c r="H628" s="30">
        <v>0</v>
      </c>
      <c r="I628" s="30">
        <v>0</v>
      </c>
      <c r="J628" s="30"/>
      <c r="K628" s="168">
        <f>Лист4!E626/1000</f>
        <v>74.386850000000024</v>
      </c>
      <c r="L628" s="31"/>
      <c r="M628" s="31"/>
    </row>
    <row r="629" spans="1:13" s="32" customFormat="1" ht="17.25" customHeight="1" x14ac:dyDescent="0.25">
      <c r="A629" s="22" t="str">
        <f>Лист4!A627</f>
        <v xml:space="preserve">Дантона ул. д.7 </v>
      </c>
      <c r="B629" s="64" t="str">
        <f>Лист4!C627</f>
        <v>г. Астрахань</v>
      </c>
      <c r="C629" s="39">
        <f t="shared" si="18"/>
        <v>38.930478873239437</v>
      </c>
      <c r="D629" s="39">
        <f t="shared" si="19"/>
        <v>1.7175211267605637</v>
      </c>
      <c r="E629" s="28">
        <v>0</v>
      </c>
      <c r="F629" s="29">
        <v>1.7175211267605637</v>
      </c>
      <c r="G629" s="30">
        <v>0</v>
      </c>
      <c r="H629" s="30">
        <v>0</v>
      </c>
      <c r="I629" s="30">
        <v>0</v>
      </c>
      <c r="J629" s="30"/>
      <c r="K629" s="168">
        <f>Лист4!E627/1000</f>
        <v>40.648000000000003</v>
      </c>
      <c r="L629" s="31"/>
      <c r="M629" s="31"/>
    </row>
    <row r="630" spans="1:13" s="32" customFormat="1" ht="17.25" customHeight="1" x14ac:dyDescent="0.25">
      <c r="A630" s="22" t="str">
        <f>Лист4!A628</f>
        <v xml:space="preserve">Дарвина ул. д.1 </v>
      </c>
      <c r="B630" s="64" t="str">
        <f>Лист4!C628</f>
        <v>г. Астрахань</v>
      </c>
      <c r="C630" s="39">
        <f t="shared" si="18"/>
        <v>78.081287323943656</v>
      </c>
      <c r="D630" s="39">
        <f t="shared" si="19"/>
        <v>3.4447626760563379</v>
      </c>
      <c r="E630" s="28">
        <v>0</v>
      </c>
      <c r="F630" s="29">
        <v>3.4447626760563379</v>
      </c>
      <c r="G630" s="30">
        <v>0</v>
      </c>
      <c r="H630" s="30">
        <v>0</v>
      </c>
      <c r="I630" s="30">
        <v>0</v>
      </c>
      <c r="J630" s="30"/>
      <c r="K630" s="168">
        <f>Лист4!E628/1000</f>
        <v>81.526049999999998</v>
      </c>
      <c r="L630" s="31"/>
      <c r="M630" s="31"/>
    </row>
    <row r="631" spans="1:13" s="32" customFormat="1" ht="17.25" customHeight="1" x14ac:dyDescent="0.25">
      <c r="A631" s="22" t="str">
        <f>Лист4!A629</f>
        <v xml:space="preserve">Дарвина ул. д.11 </v>
      </c>
      <c r="B631" s="64" t="str">
        <f>Лист4!C629</f>
        <v>г. Астрахань</v>
      </c>
      <c r="C631" s="39">
        <f t="shared" si="18"/>
        <v>45.901915492957734</v>
      </c>
      <c r="D631" s="39">
        <f t="shared" si="19"/>
        <v>2.0250845070422532</v>
      </c>
      <c r="E631" s="28">
        <v>0</v>
      </c>
      <c r="F631" s="29">
        <v>2.0250845070422532</v>
      </c>
      <c r="G631" s="30">
        <v>0</v>
      </c>
      <c r="H631" s="30">
        <v>0</v>
      </c>
      <c r="I631" s="30">
        <v>0</v>
      </c>
      <c r="J631" s="30"/>
      <c r="K631" s="168">
        <f>Лист4!E629/1000</f>
        <v>47.926999999999985</v>
      </c>
      <c r="L631" s="31"/>
      <c r="M631" s="31"/>
    </row>
    <row r="632" spans="1:13" s="32" customFormat="1" ht="17.25" customHeight="1" x14ac:dyDescent="0.25">
      <c r="A632" s="22" t="str">
        <f>Лист4!A630</f>
        <v xml:space="preserve">Дарвина ул. д.15 </v>
      </c>
      <c r="B632" s="64" t="str">
        <f>Лист4!C630</f>
        <v>г. Астрахань</v>
      </c>
      <c r="C632" s="39">
        <f t="shared" si="18"/>
        <v>39.803177464788739</v>
      </c>
      <c r="D632" s="39">
        <f t="shared" si="19"/>
        <v>1.7560225352112679</v>
      </c>
      <c r="E632" s="28">
        <v>0</v>
      </c>
      <c r="F632" s="29">
        <v>1.7560225352112679</v>
      </c>
      <c r="G632" s="30">
        <v>0</v>
      </c>
      <c r="H632" s="30">
        <v>0</v>
      </c>
      <c r="I632" s="30">
        <v>0</v>
      </c>
      <c r="J632" s="30"/>
      <c r="K632" s="168">
        <f>Лист4!E630/1000</f>
        <v>41.559200000000004</v>
      </c>
      <c r="L632" s="31"/>
      <c r="M632" s="31"/>
    </row>
    <row r="633" spans="1:13" s="32" customFormat="1" ht="17.25" customHeight="1" x14ac:dyDescent="0.25">
      <c r="A633" s="22" t="str">
        <f>Лист4!A631</f>
        <v xml:space="preserve">Дарвина ул. д.25 </v>
      </c>
      <c r="B633" s="64" t="str">
        <f>Лист4!C631</f>
        <v>г. Астрахань</v>
      </c>
      <c r="C633" s="39">
        <f t="shared" si="18"/>
        <v>45.311972394366201</v>
      </c>
      <c r="D633" s="39">
        <f t="shared" si="19"/>
        <v>1.9990576056338032</v>
      </c>
      <c r="E633" s="28">
        <v>0</v>
      </c>
      <c r="F633" s="29">
        <v>1.9990576056338032</v>
      </c>
      <c r="G633" s="30">
        <v>0</v>
      </c>
      <c r="H633" s="30">
        <v>0</v>
      </c>
      <c r="I633" s="30">
        <v>0</v>
      </c>
      <c r="J633" s="30"/>
      <c r="K633" s="168">
        <f>Лист4!E631/1000</f>
        <v>47.311030000000002</v>
      </c>
      <c r="L633" s="31"/>
      <c r="M633" s="31"/>
    </row>
    <row r="634" spans="1:13" s="32" customFormat="1" ht="17.25" customHeight="1" x14ac:dyDescent="0.25">
      <c r="A634" s="22" t="str">
        <f>Лист4!A632</f>
        <v xml:space="preserve">Дарвина ул. д.3 </v>
      </c>
      <c r="B634" s="64" t="str">
        <f>Лист4!C632</f>
        <v>г. Астрахань</v>
      </c>
      <c r="C634" s="39">
        <f t="shared" si="18"/>
        <v>124.71841690140845</v>
      </c>
      <c r="D634" s="39">
        <f t="shared" si="19"/>
        <v>5.5022830985915485</v>
      </c>
      <c r="E634" s="28">
        <v>0</v>
      </c>
      <c r="F634" s="29">
        <v>5.5022830985915485</v>
      </c>
      <c r="G634" s="30">
        <v>0</v>
      </c>
      <c r="H634" s="30">
        <v>0</v>
      </c>
      <c r="I634" s="30">
        <v>0</v>
      </c>
      <c r="J634" s="30"/>
      <c r="K634" s="168">
        <f>Лист4!E632/1000</f>
        <v>130.22069999999999</v>
      </c>
      <c r="L634" s="31"/>
      <c r="M634" s="31"/>
    </row>
    <row r="635" spans="1:13" s="32" customFormat="1" ht="17.25" customHeight="1" x14ac:dyDescent="0.25">
      <c r="A635" s="22" t="str">
        <f>Лист4!A633</f>
        <v xml:space="preserve">Дарвина ул. д.35 </v>
      </c>
      <c r="B635" s="64" t="str">
        <f>Лист4!C633</f>
        <v>г. Астрахань</v>
      </c>
      <c r="C635" s="39">
        <f t="shared" si="18"/>
        <v>23.042422535211276</v>
      </c>
      <c r="D635" s="39">
        <f t="shared" si="19"/>
        <v>1.0165774647887327</v>
      </c>
      <c r="E635" s="28">
        <v>0</v>
      </c>
      <c r="F635" s="29">
        <v>1.0165774647887327</v>
      </c>
      <c r="G635" s="30">
        <v>0</v>
      </c>
      <c r="H635" s="30">
        <v>0</v>
      </c>
      <c r="I635" s="30">
        <v>0</v>
      </c>
      <c r="J635" s="30"/>
      <c r="K635" s="168">
        <f>Лист4!E633/1000</f>
        <v>24.059000000000008</v>
      </c>
      <c r="L635" s="31"/>
      <c r="M635" s="31"/>
    </row>
    <row r="636" spans="1:13" s="32" customFormat="1" ht="17.25" customHeight="1" x14ac:dyDescent="0.25">
      <c r="A636" s="22" t="str">
        <f>Лист4!A634</f>
        <v xml:space="preserve">Дарвина ул. д.6 </v>
      </c>
      <c r="B636" s="64" t="str">
        <f>Лист4!C634</f>
        <v>г. Астрахань</v>
      </c>
      <c r="C636" s="39">
        <f t="shared" si="18"/>
        <v>43.053740281690139</v>
      </c>
      <c r="D636" s="39">
        <f t="shared" si="19"/>
        <v>1.8994297183098592</v>
      </c>
      <c r="E636" s="28">
        <v>0</v>
      </c>
      <c r="F636" s="29">
        <v>1.8994297183098592</v>
      </c>
      <c r="G636" s="30">
        <v>0</v>
      </c>
      <c r="H636" s="30">
        <v>0</v>
      </c>
      <c r="I636" s="30">
        <v>0</v>
      </c>
      <c r="J636" s="30"/>
      <c r="K636" s="168">
        <f>Лист4!E634/1000</f>
        <v>44.95317</v>
      </c>
      <c r="L636" s="31"/>
      <c r="M636" s="31"/>
    </row>
    <row r="637" spans="1:13" s="32" customFormat="1" ht="17.25" customHeight="1" x14ac:dyDescent="0.25">
      <c r="A637" s="22" t="str">
        <f>Лист4!A635</f>
        <v xml:space="preserve">Дарвина ул. д.9 </v>
      </c>
      <c r="B637" s="64" t="str">
        <f>Лист4!C635</f>
        <v>г. Астрахань</v>
      </c>
      <c r="C637" s="39">
        <f t="shared" si="18"/>
        <v>9.3207887323943677</v>
      </c>
      <c r="D637" s="39">
        <f t="shared" si="19"/>
        <v>0.41121126760563387</v>
      </c>
      <c r="E637" s="28">
        <v>0</v>
      </c>
      <c r="F637" s="29">
        <v>0.41121126760563387</v>
      </c>
      <c r="G637" s="30">
        <v>0</v>
      </c>
      <c r="H637" s="30">
        <v>0</v>
      </c>
      <c r="I637" s="30">
        <v>0</v>
      </c>
      <c r="J637" s="30"/>
      <c r="K637" s="168">
        <f>Лист4!E635/1000</f>
        <v>9.7320000000000011</v>
      </c>
      <c r="L637" s="31"/>
      <c r="M637" s="31"/>
    </row>
    <row r="638" spans="1:13" s="32" customFormat="1" ht="17.25" customHeight="1" x14ac:dyDescent="0.25">
      <c r="A638" s="22" t="str">
        <f>Лист4!A636</f>
        <v xml:space="preserve">Даргомыжского ул. д.21 </v>
      </c>
      <c r="B638" s="64" t="str">
        <f>Лист4!C636</f>
        <v>г. Астрахань</v>
      </c>
      <c r="C638" s="39">
        <f t="shared" si="18"/>
        <v>1.7408957746478875</v>
      </c>
      <c r="D638" s="39">
        <f t="shared" si="19"/>
        <v>7.6804225352112676E-2</v>
      </c>
      <c r="E638" s="28">
        <v>0</v>
      </c>
      <c r="F638" s="29">
        <v>7.6804225352112676E-2</v>
      </c>
      <c r="G638" s="30">
        <v>0</v>
      </c>
      <c r="H638" s="30">
        <v>0</v>
      </c>
      <c r="I638" s="30">
        <v>0</v>
      </c>
      <c r="J638" s="30"/>
      <c r="K638" s="168">
        <f>Лист4!E636/1000</f>
        <v>1.8177000000000001</v>
      </c>
      <c r="L638" s="31"/>
      <c r="M638" s="31"/>
    </row>
    <row r="639" spans="1:13" s="32" customFormat="1" ht="17.25" customHeight="1" x14ac:dyDescent="0.25">
      <c r="A639" s="22" t="str">
        <f>Лист4!A637</f>
        <v xml:space="preserve">Дворжака ул. д.1 </v>
      </c>
      <c r="B639" s="64" t="str">
        <f>Лист4!C637</f>
        <v>г. Астрахань</v>
      </c>
      <c r="C639" s="39">
        <f t="shared" si="18"/>
        <v>60.617364507042275</v>
      </c>
      <c r="D639" s="39">
        <f t="shared" si="19"/>
        <v>2.6742954929577474</v>
      </c>
      <c r="E639" s="28">
        <v>0</v>
      </c>
      <c r="F639" s="29">
        <v>2.6742954929577474</v>
      </c>
      <c r="G639" s="30">
        <v>0</v>
      </c>
      <c r="H639" s="30">
        <v>0</v>
      </c>
      <c r="I639" s="30">
        <v>0</v>
      </c>
      <c r="J639" s="30"/>
      <c r="K639" s="168">
        <f>Лист4!E637/1000</f>
        <v>63.291660000000022</v>
      </c>
      <c r="L639" s="31"/>
      <c r="M639" s="31"/>
    </row>
    <row r="640" spans="1:13" s="32" customFormat="1" ht="17.25" customHeight="1" x14ac:dyDescent="0.25">
      <c r="A640" s="22" t="str">
        <f>Лист4!A638</f>
        <v xml:space="preserve">Дворжака ул. д.11 </v>
      </c>
      <c r="B640" s="64" t="str">
        <f>Лист4!C638</f>
        <v>г. Астрахань</v>
      </c>
      <c r="C640" s="39">
        <f t="shared" si="18"/>
        <v>118.74787323943659</v>
      </c>
      <c r="D640" s="39">
        <f t="shared" si="19"/>
        <v>5.2388767605633788</v>
      </c>
      <c r="E640" s="28">
        <v>0</v>
      </c>
      <c r="F640" s="29">
        <v>5.2388767605633788</v>
      </c>
      <c r="G640" s="30">
        <v>0</v>
      </c>
      <c r="H640" s="30">
        <v>0</v>
      </c>
      <c r="I640" s="30">
        <v>0</v>
      </c>
      <c r="J640" s="30"/>
      <c r="K640" s="168">
        <f>Лист4!E638/1000</f>
        <v>123.98674999999996</v>
      </c>
      <c r="L640" s="31"/>
      <c r="M640" s="31"/>
    </row>
    <row r="641" spans="1:13" s="32" customFormat="1" ht="17.25" customHeight="1" x14ac:dyDescent="0.25">
      <c r="A641" s="22" t="str">
        <f>Лист4!A639</f>
        <v xml:space="preserve">Дворжака ул. д.3 </v>
      </c>
      <c r="B641" s="64" t="str">
        <f>Лист4!C639</f>
        <v>г. Астрахань</v>
      </c>
      <c r="C641" s="39">
        <f t="shared" si="18"/>
        <v>87.282357746478851</v>
      </c>
      <c r="D641" s="39">
        <f t="shared" si="19"/>
        <v>3.8506922535211259</v>
      </c>
      <c r="E641" s="28">
        <v>0</v>
      </c>
      <c r="F641" s="29">
        <v>3.8506922535211259</v>
      </c>
      <c r="G641" s="30">
        <v>0</v>
      </c>
      <c r="H641" s="30">
        <v>0</v>
      </c>
      <c r="I641" s="30">
        <v>0</v>
      </c>
      <c r="J641" s="30"/>
      <c r="K641" s="168">
        <f>Лист4!E639/1000</f>
        <v>91.133049999999983</v>
      </c>
      <c r="L641" s="31"/>
      <c r="M641" s="31"/>
    </row>
    <row r="642" spans="1:13" s="32" customFormat="1" ht="15.75" customHeight="1" x14ac:dyDescent="0.25">
      <c r="A642" s="22" t="str">
        <f>Лист4!A640</f>
        <v xml:space="preserve">Дворжака ул. д.9 </v>
      </c>
      <c r="B642" s="64" t="str">
        <f>Лист4!C640</f>
        <v>г. Астрахань</v>
      </c>
      <c r="C642" s="39">
        <f t="shared" si="18"/>
        <v>98.683802816901419</v>
      </c>
      <c r="D642" s="39">
        <f t="shared" si="19"/>
        <v>4.3536971830985918</v>
      </c>
      <c r="E642" s="28">
        <v>0</v>
      </c>
      <c r="F642" s="29">
        <v>4.3536971830985918</v>
      </c>
      <c r="G642" s="30">
        <v>0</v>
      </c>
      <c r="H642" s="30">
        <v>0</v>
      </c>
      <c r="I642" s="30">
        <v>0</v>
      </c>
      <c r="J642" s="30"/>
      <c r="K642" s="168">
        <f>Лист4!E640/1000</f>
        <v>103.03750000000001</v>
      </c>
      <c r="L642" s="31"/>
      <c r="M642" s="31"/>
    </row>
    <row r="643" spans="1:13" s="32" customFormat="1" ht="15" customHeight="1" x14ac:dyDescent="0.25">
      <c r="A643" s="22" t="str">
        <f>Лист4!A641</f>
        <v xml:space="preserve">Декабристов пл д.21 </v>
      </c>
      <c r="B643" s="64" t="str">
        <f>Лист4!C641</f>
        <v>г. Астрахань</v>
      </c>
      <c r="C643" s="39">
        <f t="shared" si="18"/>
        <v>156.55027042253514</v>
      </c>
      <c r="D643" s="39">
        <f t="shared" si="19"/>
        <v>6.9066295774647859</v>
      </c>
      <c r="E643" s="28">
        <v>0</v>
      </c>
      <c r="F643" s="29">
        <v>6.9066295774647859</v>
      </c>
      <c r="G643" s="30">
        <v>0</v>
      </c>
      <c r="H643" s="30">
        <v>0</v>
      </c>
      <c r="I643" s="30">
        <v>0</v>
      </c>
      <c r="J643" s="30"/>
      <c r="K643" s="168">
        <f>Лист4!E641/1000</f>
        <v>163.45689999999993</v>
      </c>
      <c r="L643" s="31"/>
      <c r="M643" s="31"/>
    </row>
    <row r="644" spans="1:13" s="32" customFormat="1" ht="18.75" customHeight="1" x14ac:dyDescent="0.25">
      <c r="A644" s="22" t="str">
        <f>Лист4!A642</f>
        <v xml:space="preserve">Декабристов пл д.8 </v>
      </c>
      <c r="B644" s="64" t="str">
        <f>Лист4!C642</f>
        <v>г. Астрахань</v>
      </c>
      <c r="C644" s="39">
        <f t="shared" si="18"/>
        <v>125.92848169014087</v>
      </c>
      <c r="D644" s="39">
        <f t="shared" si="19"/>
        <v>5.5556683098591559</v>
      </c>
      <c r="E644" s="28">
        <v>0</v>
      </c>
      <c r="F644" s="29">
        <v>5.5556683098591559</v>
      </c>
      <c r="G644" s="30">
        <v>0</v>
      </c>
      <c r="H644" s="30">
        <v>0</v>
      </c>
      <c r="I644" s="30">
        <v>0</v>
      </c>
      <c r="J644" s="30"/>
      <c r="K644" s="168">
        <f>Лист4!E642/1000</f>
        <v>131.48415000000003</v>
      </c>
      <c r="L644" s="31"/>
      <c r="M644" s="31"/>
    </row>
    <row r="645" spans="1:13" s="32" customFormat="1" ht="15" customHeight="1" x14ac:dyDescent="0.25">
      <c r="A645" s="22" t="str">
        <f>Лист4!A643</f>
        <v xml:space="preserve">Депутатская ул. д.14 </v>
      </c>
      <c r="B645" s="64" t="str">
        <f>Лист4!C643</f>
        <v>г. Астрахань</v>
      </c>
      <c r="C645" s="39">
        <f t="shared" si="18"/>
        <v>1791.8864749295774</v>
      </c>
      <c r="D645" s="39">
        <f t="shared" si="19"/>
        <v>79.05381507042253</v>
      </c>
      <c r="E645" s="28">
        <v>0</v>
      </c>
      <c r="F645" s="29">
        <v>79.05381507042253</v>
      </c>
      <c r="G645" s="30">
        <v>0</v>
      </c>
      <c r="H645" s="30">
        <v>0</v>
      </c>
      <c r="I645" s="30">
        <v>0</v>
      </c>
      <c r="J645" s="30"/>
      <c r="K645" s="168">
        <f>Лист4!E643/1000</f>
        <v>1870.94029</v>
      </c>
      <c r="L645" s="31"/>
      <c r="M645" s="31"/>
    </row>
    <row r="646" spans="1:13" s="32" customFormat="1" ht="15" customHeight="1" x14ac:dyDescent="0.25">
      <c r="A646" s="22" t="str">
        <f>Лист4!A644</f>
        <v xml:space="preserve">Депутатская ул. д.2 - корп. 1 </v>
      </c>
      <c r="B646" s="64" t="str">
        <f>Лист4!C644</f>
        <v>г. Астрахань</v>
      </c>
      <c r="C646" s="39">
        <f t="shared" si="18"/>
        <v>340.07650478873245</v>
      </c>
      <c r="D646" s="39">
        <f t="shared" si="19"/>
        <v>15.00337521126761</v>
      </c>
      <c r="E646" s="28">
        <v>0</v>
      </c>
      <c r="F646" s="29">
        <v>15.00337521126761</v>
      </c>
      <c r="G646" s="30">
        <v>0</v>
      </c>
      <c r="H646" s="30">
        <v>0</v>
      </c>
      <c r="I646" s="30">
        <v>0</v>
      </c>
      <c r="J646" s="30"/>
      <c r="K646" s="168">
        <f>Лист4!E644/1000</f>
        <v>355.07988000000006</v>
      </c>
      <c r="L646" s="31"/>
      <c r="M646" s="31"/>
    </row>
    <row r="647" spans="1:13" s="32" customFormat="1" ht="15" customHeight="1" x14ac:dyDescent="0.25">
      <c r="A647" s="22" t="str">
        <f>Лист4!A645</f>
        <v xml:space="preserve">Депутатская ул. д.4 </v>
      </c>
      <c r="B647" s="64" t="str">
        <f>Лист4!C645</f>
        <v>г. Астрахань</v>
      </c>
      <c r="C647" s="39">
        <f t="shared" ref="C647:C710" si="20">K647+J647-F647</f>
        <v>741.99507323943658</v>
      </c>
      <c r="D647" s="39">
        <f t="shared" ref="D647:D710" si="21">F647</f>
        <v>32.735076760563381</v>
      </c>
      <c r="E647" s="28">
        <v>0</v>
      </c>
      <c r="F647" s="29">
        <v>32.735076760563381</v>
      </c>
      <c r="G647" s="30">
        <v>0</v>
      </c>
      <c r="H647" s="30">
        <v>0</v>
      </c>
      <c r="I647" s="30">
        <v>0</v>
      </c>
      <c r="J647" s="30"/>
      <c r="K647" s="168">
        <f>Лист4!E645/1000</f>
        <v>774.73014999999998</v>
      </c>
      <c r="L647" s="31"/>
      <c r="M647" s="31"/>
    </row>
    <row r="648" spans="1:13" s="32" customFormat="1" ht="18" customHeight="1" x14ac:dyDescent="0.25">
      <c r="A648" s="22" t="str">
        <f>Лист4!A646</f>
        <v xml:space="preserve">Депутатская ул. д.4 - корп. 1 </v>
      </c>
      <c r="B648" s="64" t="str">
        <f>Лист4!C646</f>
        <v>г. Астрахань</v>
      </c>
      <c r="C648" s="39">
        <f t="shared" si="20"/>
        <v>941.96564225352097</v>
      </c>
      <c r="D648" s="39">
        <f t="shared" si="21"/>
        <v>41.55730774647887</v>
      </c>
      <c r="E648" s="28">
        <v>0</v>
      </c>
      <c r="F648" s="29">
        <v>41.55730774647887</v>
      </c>
      <c r="G648" s="30">
        <v>0</v>
      </c>
      <c r="H648" s="30">
        <v>0</v>
      </c>
      <c r="I648" s="30">
        <v>0</v>
      </c>
      <c r="J648" s="30"/>
      <c r="K648" s="168">
        <f>Лист4!E646/1000</f>
        <v>983.52294999999981</v>
      </c>
      <c r="L648" s="31"/>
      <c r="M648" s="31"/>
    </row>
    <row r="649" spans="1:13" s="32" customFormat="1" ht="18" customHeight="1" x14ac:dyDescent="0.25">
      <c r="A649" s="22" t="str">
        <f>Лист4!A647</f>
        <v>Депутатская ул. д.8</v>
      </c>
      <c r="B649" s="64" t="str">
        <f>Лист4!C647</f>
        <v>г. Астрахань</v>
      </c>
      <c r="C649" s="39">
        <f t="shared" si="20"/>
        <v>618.19736676056334</v>
      </c>
      <c r="D649" s="39">
        <f t="shared" si="21"/>
        <v>27.273413239436621</v>
      </c>
      <c r="E649" s="28">
        <v>0</v>
      </c>
      <c r="F649" s="29">
        <v>27.273413239436621</v>
      </c>
      <c r="G649" s="30">
        <v>0</v>
      </c>
      <c r="H649" s="30">
        <v>0</v>
      </c>
      <c r="I649" s="30">
        <v>0</v>
      </c>
      <c r="J649" s="30"/>
      <c r="K649" s="168">
        <f>Лист4!E647/1000</f>
        <v>645.47077999999999</v>
      </c>
      <c r="L649" s="31"/>
      <c r="M649" s="31"/>
    </row>
    <row r="650" spans="1:13" s="32" customFormat="1" ht="18" customHeight="1" x14ac:dyDescent="0.25">
      <c r="A650" s="22" t="str">
        <f>Лист4!A648</f>
        <v xml:space="preserve">Депутатский 1-й пер. д.15 - корп. 1 </v>
      </c>
      <c r="B650" s="64" t="str">
        <f>Лист4!C648</f>
        <v>г. Астрахань</v>
      </c>
      <c r="C650" s="39">
        <f t="shared" si="20"/>
        <v>562.09175436619728</v>
      </c>
      <c r="D650" s="39">
        <f t="shared" si="21"/>
        <v>24.798165633802824</v>
      </c>
      <c r="E650" s="28">
        <v>0</v>
      </c>
      <c r="F650" s="29">
        <v>24.798165633802824</v>
      </c>
      <c r="G650" s="30">
        <v>0</v>
      </c>
      <c r="H650" s="30">
        <v>0</v>
      </c>
      <c r="I650" s="30">
        <v>0</v>
      </c>
      <c r="J650" s="30"/>
      <c r="K650" s="168">
        <f>Лист4!E648/1000</f>
        <v>586.88992000000007</v>
      </c>
      <c r="L650" s="31"/>
      <c r="M650" s="31"/>
    </row>
    <row r="651" spans="1:13" s="32" customFormat="1" ht="18" customHeight="1" x14ac:dyDescent="0.25">
      <c r="A651" s="22" t="str">
        <f>Лист4!A649</f>
        <v xml:space="preserve">Дербентская 2-я ул. д.34 </v>
      </c>
      <c r="B651" s="64" t="str">
        <f>Лист4!C649</f>
        <v>г. Астрахань</v>
      </c>
      <c r="C651" s="39">
        <f t="shared" si="20"/>
        <v>2807.54345859155</v>
      </c>
      <c r="D651" s="39">
        <f t="shared" si="21"/>
        <v>123.86221140845073</v>
      </c>
      <c r="E651" s="28">
        <v>0</v>
      </c>
      <c r="F651" s="29">
        <v>123.86221140845073</v>
      </c>
      <c r="G651" s="30">
        <v>0</v>
      </c>
      <c r="H651" s="30">
        <v>0</v>
      </c>
      <c r="I651" s="30">
        <v>0</v>
      </c>
      <c r="J651" s="30"/>
      <c r="K651" s="168">
        <f>Лист4!E649/1000</f>
        <v>2931.4056700000006</v>
      </c>
      <c r="L651" s="31"/>
      <c r="M651" s="31"/>
    </row>
    <row r="652" spans="1:13" s="32" customFormat="1" ht="18" customHeight="1" x14ac:dyDescent="0.25">
      <c r="A652" s="22" t="str">
        <f>Лист4!A650</f>
        <v xml:space="preserve">Джамбульская ул. д.11 </v>
      </c>
      <c r="B652" s="64" t="str">
        <f>Лист4!C650</f>
        <v>г. Астрахань</v>
      </c>
      <c r="C652" s="39">
        <f t="shared" si="20"/>
        <v>41.69393183098591</v>
      </c>
      <c r="D652" s="39">
        <f t="shared" si="21"/>
        <v>1.8394381690140844</v>
      </c>
      <c r="E652" s="28">
        <v>0</v>
      </c>
      <c r="F652" s="29">
        <v>1.8394381690140844</v>
      </c>
      <c r="G652" s="30">
        <v>0</v>
      </c>
      <c r="H652" s="30">
        <v>0</v>
      </c>
      <c r="I652" s="30">
        <v>0</v>
      </c>
      <c r="J652" s="30"/>
      <c r="K652" s="168">
        <f>Лист4!E650/1000</f>
        <v>43.533369999999998</v>
      </c>
      <c r="L652" s="31"/>
      <c r="M652" s="31"/>
    </row>
    <row r="653" spans="1:13" s="32" customFormat="1" ht="18" customHeight="1" x14ac:dyDescent="0.25">
      <c r="A653" s="22" t="str">
        <f>Лист4!A651</f>
        <v xml:space="preserve">Джамбульская ул. д.11/10 </v>
      </c>
      <c r="B653" s="64" t="str">
        <f>Лист4!C651</f>
        <v>г. Астрахань</v>
      </c>
      <c r="C653" s="39">
        <f t="shared" si="20"/>
        <v>12.098636619718315</v>
      </c>
      <c r="D653" s="39">
        <f t="shared" si="21"/>
        <v>0.53376338028169035</v>
      </c>
      <c r="E653" s="28">
        <v>0</v>
      </c>
      <c r="F653" s="29">
        <v>0.53376338028169035</v>
      </c>
      <c r="G653" s="30">
        <v>0</v>
      </c>
      <c r="H653" s="30">
        <v>0</v>
      </c>
      <c r="I653" s="30">
        <v>0</v>
      </c>
      <c r="J653" s="30"/>
      <c r="K653" s="168">
        <f>Лист4!E651/1000</f>
        <v>12.632400000000006</v>
      </c>
      <c r="L653" s="31"/>
      <c r="M653" s="31"/>
    </row>
    <row r="654" spans="1:13" s="32" customFormat="1" ht="18.75" customHeight="1" x14ac:dyDescent="0.25">
      <c r="A654" s="22" t="str">
        <f>Лист4!A652</f>
        <v xml:space="preserve">Джамбульская ул. д.12 </v>
      </c>
      <c r="B654" s="64" t="str">
        <f>Лист4!C652</f>
        <v>г. Астрахань</v>
      </c>
      <c r="C654" s="39">
        <f t="shared" si="20"/>
        <v>56.104597183098605</v>
      </c>
      <c r="D654" s="39">
        <f t="shared" si="21"/>
        <v>2.4752028169014091</v>
      </c>
      <c r="E654" s="28">
        <v>0</v>
      </c>
      <c r="F654" s="29">
        <v>2.4752028169014091</v>
      </c>
      <c r="G654" s="30">
        <v>0</v>
      </c>
      <c r="H654" s="30">
        <v>0</v>
      </c>
      <c r="I654" s="30">
        <v>0</v>
      </c>
      <c r="J654" s="30"/>
      <c r="K654" s="168">
        <f>Лист4!E652/1000</f>
        <v>58.579800000000013</v>
      </c>
      <c r="L654" s="31"/>
      <c r="M654" s="31"/>
    </row>
    <row r="655" spans="1:13" s="32" customFormat="1" ht="18.75" customHeight="1" x14ac:dyDescent="0.25">
      <c r="A655" s="22" t="str">
        <f>Лист4!A653</f>
        <v xml:space="preserve">Джамбульская ул. д.13 </v>
      </c>
      <c r="B655" s="64" t="str">
        <f>Лист4!C653</f>
        <v>г. Астрахань</v>
      </c>
      <c r="C655" s="39">
        <f t="shared" si="20"/>
        <v>80.028280563380292</v>
      </c>
      <c r="D655" s="39">
        <f t="shared" si="21"/>
        <v>3.530659436619719</v>
      </c>
      <c r="E655" s="28">
        <v>0</v>
      </c>
      <c r="F655" s="29">
        <v>3.530659436619719</v>
      </c>
      <c r="G655" s="30">
        <v>0</v>
      </c>
      <c r="H655" s="30">
        <v>0</v>
      </c>
      <c r="I655" s="30">
        <v>0</v>
      </c>
      <c r="J655" s="30"/>
      <c r="K655" s="168">
        <f>Лист4!E653/1000</f>
        <v>83.558940000000007</v>
      </c>
      <c r="L655" s="31"/>
      <c r="M655" s="31"/>
    </row>
    <row r="656" spans="1:13" s="32" customFormat="1" ht="18.75" customHeight="1" x14ac:dyDescent="0.25">
      <c r="A656" s="22" t="str">
        <f>Лист4!A654</f>
        <v xml:space="preserve">Джамбульская ул. д.14 </v>
      </c>
      <c r="B656" s="64" t="str">
        <f>Лист4!C654</f>
        <v>г. Астрахань</v>
      </c>
      <c r="C656" s="39">
        <f t="shared" si="20"/>
        <v>37.853157746478871</v>
      </c>
      <c r="D656" s="39">
        <f t="shared" si="21"/>
        <v>1.6699922535211265</v>
      </c>
      <c r="E656" s="28">
        <v>0</v>
      </c>
      <c r="F656" s="29">
        <v>1.6699922535211265</v>
      </c>
      <c r="G656" s="30">
        <v>0</v>
      </c>
      <c r="H656" s="30">
        <v>0</v>
      </c>
      <c r="I656" s="30">
        <v>0</v>
      </c>
      <c r="J656" s="30"/>
      <c r="K656" s="168">
        <f>Лист4!E654/1000</f>
        <v>39.523149999999994</v>
      </c>
      <c r="L656" s="31"/>
      <c r="M656" s="31"/>
    </row>
    <row r="657" spans="1:13" s="32" customFormat="1" ht="18.75" customHeight="1" x14ac:dyDescent="0.25">
      <c r="A657" s="22" t="str">
        <f>Лист4!A655</f>
        <v xml:space="preserve">Джамбульская ул. д.15 </v>
      </c>
      <c r="B657" s="64" t="str">
        <f>Лист4!C655</f>
        <v>г. Астрахань</v>
      </c>
      <c r="C657" s="39">
        <f t="shared" si="20"/>
        <v>40.449991549295788</v>
      </c>
      <c r="D657" s="39">
        <f t="shared" si="21"/>
        <v>1.784558450704226</v>
      </c>
      <c r="E657" s="28">
        <v>0</v>
      </c>
      <c r="F657" s="29">
        <v>1.784558450704226</v>
      </c>
      <c r="G657" s="30">
        <v>0</v>
      </c>
      <c r="H657" s="30">
        <v>0</v>
      </c>
      <c r="I657" s="30">
        <v>0</v>
      </c>
      <c r="J657" s="30"/>
      <c r="K657" s="168">
        <f>Лист4!E655/1000</f>
        <v>42.234550000000013</v>
      </c>
      <c r="L657" s="31"/>
      <c r="M657" s="31"/>
    </row>
    <row r="658" spans="1:13" s="32" customFormat="1" ht="18.75" customHeight="1" x14ac:dyDescent="0.25">
      <c r="A658" s="22" t="str">
        <f>Лист4!A656</f>
        <v xml:space="preserve">Джамбульская ул. д.16 </v>
      </c>
      <c r="B658" s="64" t="str">
        <f>Лист4!C656</f>
        <v>г. Астрахань</v>
      </c>
      <c r="C658" s="39">
        <f t="shared" si="20"/>
        <v>57.453199999999995</v>
      </c>
      <c r="D658" s="39">
        <f t="shared" si="21"/>
        <v>2.5347</v>
      </c>
      <c r="E658" s="28">
        <v>0</v>
      </c>
      <c r="F658" s="29">
        <v>2.5347</v>
      </c>
      <c r="G658" s="30">
        <v>0</v>
      </c>
      <c r="H658" s="30">
        <v>0</v>
      </c>
      <c r="I658" s="30">
        <v>0</v>
      </c>
      <c r="J658" s="30"/>
      <c r="K658" s="168">
        <f>Лист4!E656/1000</f>
        <v>59.987899999999996</v>
      </c>
      <c r="L658" s="31"/>
      <c r="M658" s="31"/>
    </row>
    <row r="659" spans="1:13" s="32" customFormat="1" ht="21" customHeight="1" x14ac:dyDescent="0.25">
      <c r="A659" s="22" t="str">
        <f>Лист4!A657</f>
        <v xml:space="preserve">Джамбульская ул. д.17 </v>
      </c>
      <c r="B659" s="64" t="str">
        <f>Лист4!C657</f>
        <v>г. Астрахань</v>
      </c>
      <c r="C659" s="39">
        <f t="shared" si="20"/>
        <v>21.333276056338022</v>
      </c>
      <c r="D659" s="39">
        <f t="shared" si="21"/>
        <v>0.94117394366197149</v>
      </c>
      <c r="E659" s="28">
        <v>0</v>
      </c>
      <c r="F659" s="29">
        <v>0.94117394366197149</v>
      </c>
      <c r="G659" s="30">
        <v>0</v>
      </c>
      <c r="H659" s="30">
        <v>0</v>
      </c>
      <c r="I659" s="30">
        <v>0</v>
      </c>
      <c r="J659" s="30"/>
      <c r="K659" s="168">
        <f>Лист4!E657/1000</f>
        <v>22.274449999999995</v>
      </c>
      <c r="L659" s="31"/>
      <c r="M659" s="31"/>
    </row>
    <row r="660" spans="1:13" s="32" customFormat="1" ht="18.75" customHeight="1" x14ac:dyDescent="0.25">
      <c r="A660" s="22" t="str">
        <f>Лист4!A658</f>
        <v xml:space="preserve">Джамбульская ул. д.3 </v>
      </c>
      <c r="B660" s="64" t="str">
        <f>Лист4!C658</f>
        <v>г. Астрахань</v>
      </c>
      <c r="C660" s="39">
        <f t="shared" si="20"/>
        <v>99.147016901408435</v>
      </c>
      <c r="D660" s="39">
        <f t="shared" si="21"/>
        <v>4.3741330985915479</v>
      </c>
      <c r="E660" s="28">
        <v>0</v>
      </c>
      <c r="F660" s="29">
        <v>4.3741330985915479</v>
      </c>
      <c r="G660" s="30">
        <v>0</v>
      </c>
      <c r="H660" s="30">
        <v>0</v>
      </c>
      <c r="I660" s="30">
        <v>0</v>
      </c>
      <c r="J660" s="30"/>
      <c r="K660" s="168">
        <f>Лист4!E658/1000</f>
        <v>103.52114999999998</v>
      </c>
      <c r="L660" s="31"/>
      <c r="M660" s="31"/>
    </row>
    <row r="661" spans="1:13" s="32" customFormat="1" ht="18.75" customHeight="1" x14ac:dyDescent="0.25">
      <c r="A661" s="22" t="str">
        <f>Лист4!A659</f>
        <v xml:space="preserve">Джамбульская ул. д.5 </v>
      </c>
      <c r="B661" s="64" t="str">
        <f>Лист4!C659</f>
        <v>г. Астрахань</v>
      </c>
      <c r="C661" s="39">
        <f t="shared" si="20"/>
        <v>64.038569014084501</v>
      </c>
      <c r="D661" s="39">
        <f t="shared" si="21"/>
        <v>2.8252309859154927</v>
      </c>
      <c r="E661" s="28">
        <v>0</v>
      </c>
      <c r="F661" s="29">
        <v>2.8252309859154927</v>
      </c>
      <c r="G661" s="30">
        <v>0</v>
      </c>
      <c r="H661" s="30">
        <v>0</v>
      </c>
      <c r="I661" s="30">
        <v>0</v>
      </c>
      <c r="J661" s="30"/>
      <c r="K661" s="168">
        <f>Лист4!E659/1000</f>
        <v>66.863799999999998</v>
      </c>
      <c r="L661" s="31"/>
      <c r="M661" s="31"/>
    </row>
    <row r="662" spans="1:13" s="32" customFormat="1" ht="18.75" customHeight="1" x14ac:dyDescent="0.25">
      <c r="A662" s="22" t="str">
        <f>Лист4!A660</f>
        <v xml:space="preserve">Джона Рида пл д.7 - корп. 1 </v>
      </c>
      <c r="B662" s="64" t="str">
        <f>Лист4!C660</f>
        <v>г. Астрахань</v>
      </c>
      <c r="C662" s="39">
        <f t="shared" si="20"/>
        <v>2193.1312687323939</v>
      </c>
      <c r="D662" s="39">
        <f t="shared" si="21"/>
        <v>96.755791267605616</v>
      </c>
      <c r="E662" s="28">
        <v>0</v>
      </c>
      <c r="F662" s="29">
        <v>96.755791267605616</v>
      </c>
      <c r="G662" s="30">
        <v>0</v>
      </c>
      <c r="H662" s="30">
        <v>0</v>
      </c>
      <c r="I662" s="30">
        <v>0</v>
      </c>
      <c r="J662" s="30"/>
      <c r="K662" s="168">
        <f>Лист4!E660/1000</f>
        <v>2289.8870599999996</v>
      </c>
      <c r="L662" s="31"/>
      <c r="M662" s="31"/>
    </row>
    <row r="663" spans="1:13" s="32" customFormat="1" ht="18.75" customHeight="1" x14ac:dyDescent="0.25">
      <c r="A663" s="22" t="str">
        <f>Лист4!A661</f>
        <v xml:space="preserve">Джона Рида ул. д.1 </v>
      </c>
      <c r="B663" s="64" t="str">
        <f>Лист4!C661</f>
        <v>г. Астрахань</v>
      </c>
      <c r="C663" s="39">
        <f t="shared" si="20"/>
        <v>100.50930591549297</v>
      </c>
      <c r="D663" s="39">
        <f t="shared" si="21"/>
        <v>4.4342340845070431</v>
      </c>
      <c r="E663" s="28">
        <v>0</v>
      </c>
      <c r="F663" s="29">
        <v>4.4342340845070431</v>
      </c>
      <c r="G663" s="30">
        <v>0</v>
      </c>
      <c r="H663" s="30">
        <v>0</v>
      </c>
      <c r="I663" s="30">
        <v>0</v>
      </c>
      <c r="J663" s="30"/>
      <c r="K663" s="168">
        <f>Лист4!E661/1000</f>
        <v>104.94354000000001</v>
      </c>
      <c r="L663" s="31"/>
      <c r="M663" s="31"/>
    </row>
    <row r="664" spans="1:13" s="32" customFormat="1" ht="18.75" customHeight="1" x14ac:dyDescent="0.25">
      <c r="A664" s="22" t="str">
        <f>Лист4!A662</f>
        <v xml:space="preserve">Джона Рида ул. д.33 </v>
      </c>
      <c r="B664" s="64" t="str">
        <f>Лист4!C662</f>
        <v>г. Астрахань</v>
      </c>
      <c r="C664" s="39">
        <f t="shared" si="20"/>
        <v>1072.9262676056342</v>
      </c>
      <c r="D664" s="39">
        <f t="shared" si="21"/>
        <v>47.334982394366222</v>
      </c>
      <c r="E664" s="28">
        <v>0</v>
      </c>
      <c r="F664" s="29">
        <v>47.334982394366222</v>
      </c>
      <c r="G664" s="30">
        <v>0</v>
      </c>
      <c r="H664" s="30">
        <v>0</v>
      </c>
      <c r="I664" s="30">
        <v>0</v>
      </c>
      <c r="J664" s="30"/>
      <c r="K664" s="168">
        <f>Лист4!E662/1000</f>
        <v>1120.2612500000005</v>
      </c>
      <c r="L664" s="31"/>
      <c r="M664" s="31"/>
    </row>
    <row r="665" spans="1:13" s="32" customFormat="1" ht="20.25" customHeight="1" x14ac:dyDescent="0.25">
      <c r="A665" s="22" t="str">
        <f>Лист4!A663</f>
        <v xml:space="preserve">Джона Рида ул. д.39 </v>
      </c>
      <c r="B665" s="64" t="str">
        <f>Лист4!C663</f>
        <v>г. Астрахань</v>
      </c>
      <c r="C665" s="39">
        <f t="shared" si="20"/>
        <v>845.00546704225349</v>
      </c>
      <c r="D665" s="39">
        <f t="shared" si="21"/>
        <v>37.279652957746478</v>
      </c>
      <c r="E665" s="28">
        <v>0</v>
      </c>
      <c r="F665" s="29">
        <v>37.279652957746478</v>
      </c>
      <c r="G665" s="30">
        <v>0</v>
      </c>
      <c r="H665" s="30">
        <v>0</v>
      </c>
      <c r="I665" s="30">
        <v>0</v>
      </c>
      <c r="J665" s="30"/>
      <c r="K665" s="168">
        <f>Лист4!E663/1000</f>
        <v>882.28512000000001</v>
      </c>
      <c r="L665" s="31"/>
      <c r="M665" s="31"/>
    </row>
    <row r="666" spans="1:13" s="32" customFormat="1" ht="20.25" customHeight="1" x14ac:dyDescent="0.25">
      <c r="A666" s="22" t="str">
        <f>Лист4!A664</f>
        <v xml:space="preserve">Джона Рида ул. д.39/1 </v>
      </c>
      <c r="B666" s="64" t="str">
        <f>Лист4!C664</f>
        <v>г. Астрахань</v>
      </c>
      <c r="C666" s="39">
        <f t="shared" si="20"/>
        <v>1136.7854985915492</v>
      </c>
      <c r="D666" s="39">
        <f t="shared" si="21"/>
        <v>50.152301408450697</v>
      </c>
      <c r="E666" s="28">
        <v>0</v>
      </c>
      <c r="F666" s="29">
        <v>50.152301408450697</v>
      </c>
      <c r="G666" s="30">
        <v>0</v>
      </c>
      <c r="H666" s="30">
        <v>0</v>
      </c>
      <c r="I666" s="30">
        <v>0</v>
      </c>
      <c r="J666" s="30"/>
      <c r="K666" s="168">
        <f>Лист4!E664/1000</f>
        <v>1186.9377999999999</v>
      </c>
      <c r="L666" s="31"/>
      <c r="M666" s="31"/>
    </row>
    <row r="667" spans="1:13" s="32" customFormat="1" ht="20.25" customHeight="1" x14ac:dyDescent="0.25">
      <c r="A667" s="22" t="str">
        <f>Лист4!A665</f>
        <v xml:space="preserve">Джона Рида ул. д.39/2 </v>
      </c>
      <c r="B667" s="64" t="str">
        <f>Лист4!C665</f>
        <v>г. Астрахань</v>
      </c>
      <c r="C667" s="39">
        <f t="shared" si="20"/>
        <v>620.46950535211272</v>
      </c>
      <c r="D667" s="39">
        <f t="shared" si="21"/>
        <v>27.373654647887328</v>
      </c>
      <c r="E667" s="28">
        <v>0</v>
      </c>
      <c r="F667" s="29">
        <v>27.373654647887328</v>
      </c>
      <c r="G667" s="30">
        <v>0</v>
      </c>
      <c r="H667" s="30">
        <v>0</v>
      </c>
      <c r="I667" s="30">
        <v>0</v>
      </c>
      <c r="J667" s="30"/>
      <c r="K667" s="168">
        <f>Лист4!E665/1000</f>
        <v>647.84316000000001</v>
      </c>
      <c r="L667" s="31"/>
      <c r="M667" s="31"/>
    </row>
    <row r="668" spans="1:13" s="32" customFormat="1" ht="20.25" customHeight="1" x14ac:dyDescent="0.25">
      <c r="A668" s="22" t="str">
        <f>Лист4!A666</f>
        <v xml:space="preserve">Дзержинского ул. д.46 </v>
      </c>
      <c r="B668" s="64" t="str">
        <f>Лист4!C666</f>
        <v>г. Астрахань</v>
      </c>
      <c r="C668" s="39">
        <f t="shared" si="20"/>
        <v>1205.6352974647891</v>
      </c>
      <c r="D668" s="39">
        <f t="shared" si="21"/>
        <v>53.189792535211296</v>
      </c>
      <c r="E668" s="28">
        <v>0</v>
      </c>
      <c r="F668" s="29">
        <v>53.189792535211296</v>
      </c>
      <c r="G668" s="30">
        <v>0</v>
      </c>
      <c r="H668" s="30">
        <v>0</v>
      </c>
      <c r="I668" s="30">
        <v>0</v>
      </c>
      <c r="J668" s="30"/>
      <c r="K668" s="168">
        <f>Лист4!E666/1000</f>
        <v>1258.8250900000005</v>
      </c>
      <c r="L668" s="31"/>
      <c r="M668" s="31"/>
    </row>
    <row r="669" spans="1:13" s="32" customFormat="1" ht="20.25" customHeight="1" x14ac:dyDescent="0.25">
      <c r="A669" s="22" t="str">
        <f>Лист4!A667</f>
        <v xml:space="preserve">Дзержинского ул. д.58 </v>
      </c>
      <c r="B669" s="64" t="str">
        <f>Лист4!C667</f>
        <v>г. Астрахань</v>
      </c>
      <c r="C669" s="39">
        <f t="shared" si="20"/>
        <v>331.33476957746478</v>
      </c>
      <c r="D669" s="39">
        <f t="shared" si="21"/>
        <v>14.617710422535211</v>
      </c>
      <c r="E669" s="28">
        <v>0</v>
      </c>
      <c r="F669" s="29">
        <v>14.617710422535211</v>
      </c>
      <c r="G669" s="30">
        <v>0</v>
      </c>
      <c r="H669" s="30">
        <v>0</v>
      </c>
      <c r="I669" s="30">
        <v>0</v>
      </c>
      <c r="J669" s="30"/>
      <c r="K669" s="168">
        <f>Лист4!E667/1000</f>
        <v>345.95247999999998</v>
      </c>
      <c r="L669" s="31"/>
      <c r="M669" s="31"/>
    </row>
    <row r="670" spans="1:13" s="32" customFormat="1" ht="18.75" customHeight="1" x14ac:dyDescent="0.25">
      <c r="A670" s="22" t="str">
        <f>Лист4!A668</f>
        <v xml:space="preserve">Дзержинского ул. д.58 - корп. 1 </v>
      </c>
      <c r="B670" s="64" t="str">
        <f>Лист4!C668</f>
        <v>г. Астрахань</v>
      </c>
      <c r="C670" s="39">
        <f t="shared" si="20"/>
        <v>1306.8406935211269</v>
      </c>
      <c r="D670" s="39">
        <f t="shared" si="21"/>
        <v>57.654736478873247</v>
      </c>
      <c r="E670" s="28">
        <v>0</v>
      </c>
      <c r="F670" s="29">
        <v>57.654736478873247</v>
      </c>
      <c r="G670" s="30">
        <v>0</v>
      </c>
      <c r="H670" s="30">
        <v>0</v>
      </c>
      <c r="I670" s="30">
        <v>0</v>
      </c>
      <c r="J670" s="30"/>
      <c r="K670" s="168">
        <f>Лист4!E668/1000</f>
        <v>1364.4954300000002</v>
      </c>
      <c r="L670" s="31"/>
      <c r="M670" s="31"/>
    </row>
    <row r="671" spans="1:13" s="32" customFormat="1" ht="18.75" customHeight="1" x14ac:dyDescent="0.25">
      <c r="A671" s="22" t="str">
        <f>Лист4!A669</f>
        <v xml:space="preserve">Димитрова ул. д.11 </v>
      </c>
      <c r="B671" s="64" t="str">
        <f>Лист4!C669</f>
        <v>г. Астрахань</v>
      </c>
      <c r="C671" s="39">
        <f t="shared" si="20"/>
        <v>392.43593014084519</v>
      </c>
      <c r="D671" s="39">
        <f t="shared" si="21"/>
        <v>17.313349859154933</v>
      </c>
      <c r="E671" s="28">
        <v>0</v>
      </c>
      <c r="F671" s="29">
        <v>17.313349859154933</v>
      </c>
      <c r="G671" s="30">
        <v>0</v>
      </c>
      <c r="H671" s="30">
        <v>0</v>
      </c>
      <c r="I671" s="30">
        <v>0</v>
      </c>
      <c r="J671" s="30"/>
      <c r="K671" s="168">
        <f>Лист4!E669/1000</f>
        <v>409.74928000000011</v>
      </c>
      <c r="L671" s="31"/>
      <c r="M671" s="31"/>
    </row>
    <row r="672" spans="1:13" s="32" customFormat="1" ht="18.75" customHeight="1" x14ac:dyDescent="0.25">
      <c r="A672" s="22" t="str">
        <f>Лист4!A670</f>
        <v xml:space="preserve">Димитрова ул. д.3 </v>
      </c>
      <c r="B672" s="64" t="str">
        <f>Лист4!C670</f>
        <v>г. Астрахань</v>
      </c>
      <c r="C672" s="39">
        <f t="shared" si="20"/>
        <v>849.48177295774644</v>
      </c>
      <c r="D672" s="39">
        <f t="shared" si="21"/>
        <v>37.477137042253517</v>
      </c>
      <c r="E672" s="28">
        <v>0</v>
      </c>
      <c r="F672" s="29">
        <v>37.477137042253517</v>
      </c>
      <c r="G672" s="30">
        <v>0</v>
      </c>
      <c r="H672" s="30">
        <v>0</v>
      </c>
      <c r="I672" s="30">
        <v>0</v>
      </c>
      <c r="J672" s="30"/>
      <c r="K672" s="168">
        <f>Лист4!E670/1000</f>
        <v>886.95890999999995</v>
      </c>
      <c r="L672" s="31"/>
      <c r="M672" s="31"/>
    </row>
    <row r="673" spans="1:13" s="32" customFormat="1" ht="18.75" customHeight="1" x14ac:dyDescent="0.25">
      <c r="A673" s="22" t="str">
        <f>Лист4!A671</f>
        <v xml:space="preserve">Димитрова ул. д.3 - корп. 1 </v>
      </c>
      <c r="B673" s="64" t="str">
        <f>Лист4!C671</f>
        <v>г. Астрахань</v>
      </c>
      <c r="C673" s="39">
        <f t="shared" si="20"/>
        <v>642.52989295774637</v>
      </c>
      <c r="D673" s="39">
        <f t="shared" si="21"/>
        <v>28.34690704225352</v>
      </c>
      <c r="E673" s="28">
        <v>0</v>
      </c>
      <c r="F673" s="29">
        <v>28.34690704225352</v>
      </c>
      <c r="G673" s="30">
        <v>0</v>
      </c>
      <c r="H673" s="30">
        <v>0</v>
      </c>
      <c r="I673" s="30">
        <v>0</v>
      </c>
      <c r="J673" s="30"/>
      <c r="K673" s="168">
        <f>Лист4!E671/1000</f>
        <v>670.87679999999989</v>
      </c>
      <c r="L673" s="31"/>
      <c r="M673" s="31"/>
    </row>
    <row r="674" spans="1:13" s="32" customFormat="1" ht="18.75" customHeight="1" x14ac:dyDescent="0.25">
      <c r="A674" s="22" t="str">
        <f>Лист4!A672</f>
        <v xml:space="preserve">Димитрова ул. д.5 </v>
      </c>
      <c r="B674" s="64" t="str">
        <f>Лист4!C672</f>
        <v>г. Астрахань</v>
      </c>
      <c r="C674" s="39">
        <f t="shared" si="20"/>
        <v>873.07550309859175</v>
      </c>
      <c r="D674" s="39">
        <f t="shared" si="21"/>
        <v>38.518036901408458</v>
      </c>
      <c r="E674" s="28">
        <v>0</v>
      </c>
      <c r="F674" s="29">
        <v>38.518036901408458</v>
      </c>
      <c r="G674" s="30">
        <v>0</v>
      </c>
      <c r="H674" s="30">
        <v>0</v>
      </c>
      <c r="I674" s="30">
        <v>0</v>
      </c>
      <c r="J674" s="30"/>
      <c r="K674" s="168">
        <f>Лист4!E672/1000</f>
        <v>911.59354000000019</v>
      </c>
      <c r="L674" s="31"/>
      <c r="M674" s="31"/>
    </row>
    <row r="675" spans="1:13" s="32" customFormat="1" ht="18.75" customHeight="1" x14ac:dyDescent="0.25">
      <c r="A675" s="22" t="str">
        <f>Лист4!A673</f>
        <v xml:space="preserve">Димитрова ул. д.5 - корп. 1 </v>
      </c>
      <c r="B675" s="64" t="str">
        <f>Лист4!C673</f>
        <v>г. Астрахань</v>
      </c>
      <c r="C675" s="39">
        <f t="shared" si="20"/>
        <v>788.90570647887319</v>
      </c>
      <c r="D675" s="39">
        <f t="shared" si="21"/>
        <v>34.804663521126756</v>
      </c>
      <c r="E675" s="28">
        <v>0</v>
      </c>
      <c r="F675" s="29">
        <v>34.804663521126756</v>
      </c>
      <c r="G675" s="30">
        <v>0</v>
      </c>
      <c r="H675" s="30">
        <v>0</v>
      </c>
      <c r="I675" s="30">
        <v>0</v>
      </c>
      <c r="J675" s="30"/>
      <c r="K675" s="168">
        <f>Лист4!E673/1000</f>
        <v>823.7103699999999</v>
      </c>
      <c r="L675" s="31"/>
      <c r="M675" s="31"/>
    </row>
    <row r="676" spans="1:13" s="32" customFormat="1" ht="18.75" customHeight="1" x14ac:dyDescent="0.25">
      <c r="A676" s="22" t="str">
        <f>Лист4!A674</f>
        <v xml:space="preserve">Димитрова ул. д.5 - корп. 2 </v>
      </c>
      <c r="B676" s="64" t="str">
        <f>Лист4!C674</f>
        <v>г. Астрахань</v>
      </c>
      <c r="C676" s="39">
        <f t="shared" si="20"/>
        <v>737.35757859154944</v>
      </c>
      <c r="D676" s="39">
        <f t="shared" si="21"/>
        <v>32.530481408450711</v>
      </c>
      <c r="E676" s="28">
        <v>0</v>
      </c>
      <c r="F676" s="29">
        <v>32.530481408450711</v>
      </c>
      <c r="G676" s="30">
        <v>0</v>
      </c>
      <c r="H676" s="30">
        <v>0</v>
      </c>
      <c r="I676" s="30">
        <v>0</v>
      </c>
      <c r="J676" s="30"/>
      <c r="K676" s="168">
        <f>Лист4!E674/1000</f>
        <v>769.88806000000011</v>
      </c>
      <c r="L676" s="31"/>
      <c r="M676" s="31"/>
    </row>
    <row r="677" spans="1:13" s="32" customFormat="1" ht="18.75" customHeight="1" x14ac:dyDescent="0.25">
      <c r="A677" s="22" t="str">
        <f>Лист4!A675</f>
        <v xml:space="preserve">Димитрова ул. д.5 - корп. 3 </v>
      </c>
      <c r="B677" s="64" t="str">
        <f>Лист4!C675</f>
        <v>г. Астрахань</v>
      </c>
      <c r="C677" s="39">
        <f t="shared" si="20"/>
        <v>1160.3166399999998</v>
      </c>
      <c r="D677" s="39">
        <f t="shared" si="21"/>
        <v>51.190439999999995</v>
      </c>
      <c r="E677" s="28">
        <v>0</v>
      </c>
      <c r="F677" s="29">
        <v>51.190439999999995</v>
      </c>
      <c r="G677" s="30">
        <v>0</v>
      </c>
      <c r="H677" s="30">
        <v>0</v>
      </c>
      <c r="I677" s="30">
        <v>0</v>
      </c>
      <c r="J677" s="30"/>
      <c r="K677" s="168">
        <f>Лист4!E675/1000</f>
        <v>1211.5070799999999</v>
      </c>
      <c r="L677" s="31"/>
      <c r="M677" s="31"/>
    </row>
    <row r="678" spans="1:13" s="32" customFormat="1" ht="18.75" customHeight="1" x14ac:dyDescent="0.25">
      <c r="A678" s="22" t="str">
        <f>Лист4!A676</f>
        <v xml:space="preserve">Димитрова ул. д.7 - корп. 1 </v>
      </c>
      <c r="B678" s="64" t="str">
        <f>Лист4!C676</f>
        <v>г. Астрахань</v>
      </c>
      <c r="C678" s="39">
        <f t="shared" si="20"/>
        <v>1014.094113802817</v>
      </c>
      <c r="D678" s="39">
        <f t="shared" si="21"/>
        <v>44.739446197183099</v>
      </c>
      <c r="E678" s="28">
        <v>0</v>
      </c>
      <c r="F678" s="29">
        <v>44.739446197183099</v>
      </c>
      <c r="G678" s="30">
        <v>0</v>
      </c>
      <c r="H678" s="30">
        <v>0</v>
      </c>
      <c r="I678" s="30">
        <v>0</v>
      </c>
      <c r="J678" s="30"/>
      <c r="K678" s="168">
        <f>Лист4!E676/1000</f>
        <v>1058.83356</v>
      </c>
      <c r="L678" s="31"/>
      <c r="M678" s="31"/>
    </row>
    <row r="679" spans="1:13" s="32" customFormat="1" ht="18.75" customHeight="1" x14ac:dyDescent="0.25">
      <c r="A679" s="22" t="str">
        <f>Лист4!A677</f>
        <v xml:space="preserve">Димитрова ул. д.7 - корп. 2 </v>
      </c>
      <c r="B679" s="64" t="str">
        <f>Лист4!C677</f>
        <v>г. Астрахань</v>
      </c>
      <c r="C679" s="39">
        <f t="shared" si="20"/>
        <v>639.09071154929563</v>
      </c>
      <c r="D679" s="39">
        <f t="shared" si="21"/>
        <v>28.195178450704219</v>
      </c>
      <c r="E679" s="28">
        <v>0</v>
      </c>
      <c r="F679" s="29">
        <v>28.195178450704219</v>
      </c>
      <c r="G679" s="30">
        <v>0</v>
      </c>
      <c r="H679" s="30">
        <v>0</v>
      </c>
      <c r="I679" s="30">
        <v>0</v>
      </c>
      <c r="J679" s="30"/>
      <c r="K679" s="168">
        <f>Лист4!E677/1000</f>
        <v>667.28588999999988</v>
      </c>
      <c r="L679" s="31"/>
      <c r="M679" s="31"/>
    </row>
    <row r="680" spans="1:13" s="32" customFormat="1" ht="18.75" customHeight="1" x14ac:dyDescent="0.25">
      <c r="A680" s="22" t="str">
        <f>Лист4!A678</f>
        <v xml:space="preserve">Донбасская ул. д. 54 </v>
      </c>
      <c r="B680" s="64" t="str">
        <f>Лист4!C678</f>
        <v>г. Астрахань</v>
      </c>
      <c r="C680" s="39">
        <f t="shared" si="20"/>
        <v>7.7195323943661958</v>
      </c>
      <c r="D680" s="39">
        <f t="shared" si="21"/>
        <v>0.34056760563380273</v>
      </c>
      <c r="E680" s="28">
        <v>0</v>
      </c>
      <c r="F680" s="29">
        <v>0.34056760563380273</v>
      </c>
      <c r="G680" s="30">
        <v>0</v>
      </c>
      <c r="H680" s="30">
        <v>0</v>
      </c>
      <c r="I680" s="30">
        <v>0</v>
      </c>
      <c r="J680" s="30"/>
      <c r="K680" s="168">
        <f>Лист4!E678/1000</f>
        <v>8.0600999999999985</v>
      </c>
      <c r="L680" s="31"/>
      <c r="M680" s="31"/>
    </row>
    <row r="681" spans="1:13" s="32" customFormat="1" ht="18.75" customHeight="1" x14ac:dyDescent="0.25">
      <c r="A681" s="22" t="str">
        <f>Лист4!A679</f>
        <v xml:space="preserve">Донбасская ул. д.14 </v>
      </c>
      <c r="B681" s="64" t="str">
        <f>Лист4!C679</f>
        <v>г. Астрахань</v>
      </c>
      <c r="C681" s="39">
        <f t="shared" si="20"/>
        <v>1.465160563380282</v>
      </c>
      <c r="D681" s="39">
        <f t="shared" si="21"/>
        <v>6.4639436619718327E-2</v>
      </c>
      <c r="E681" s="28">
        <v>0</v>
      </c>
      <c r="F681" s="29">
        <v>6.4639436619718327E-2</v>
      </c>
      <c r="G681" s="30">
        <v>0</v>
      </c>
      <c r="H681" s="30">
        <v>0</v>
      </c>
      <c r="I681" s="30">
        <v>0</v>
      </c>
      <c r="J681" s="30"/>
      <c r="K681" s="168">
        <f>Лист4!E679/1000</f>
        <v>1.5298000000000003</v>
      </c>
      <c r="L681" s="31"/>
      <c r="M681" s="31"/>
    </row>
    <row r="682" spans="1:13" s="32" customFormat="1" ht="18.75" customHeight="1" x14ac:dyDescent="0.25">
      <c r="A682" s="22" t="str">
        <f>Лист4!A680</f>
        <v xml:space="preserve">Донбасская ул. д.26 </v>
      </c>
      <c r="B682" s="64" t="str">
        <f>Лист4!C680</f>
        <v>г. Астрахань</v>
      </c>
      <c r="C682" s="39">
        <f t="shared" si="20"/>
        <v>0.24615042253521127</v>
      </c>
      <c r="D682" s="39">
        <f t="shared" si="21"/>
        <v>1.0859577464788734E-2</v>
      </c>
      <c r="E682" s="28">
        <v>0</v>
      </c>
      <c r="F682" s="29">
        <v>1.0859577464788734E-2</v>
      </c>
      <c r="G682" s="30">
        <v>0</v>
      </c>
      <c r="H682" s="30">
        <v>0</v>
      </c>
      <c r="I682" s="30">
        <v>0</v>
      </c>
      <c r="J682" s="30"/>
      <c r="K682" s="168">
        <f>Лист4!E680/1000</f>
        <v>0.25701000000000002</v>
      </c>
      <c r="L682" s="31"/>
      <c r="M682" s="31"/>
    </row>
    <row r="683" spans="1:13" s="32" customFormat="1" ht="18.75" customHeight="1" x14ac:dyDescent="0.25">
      <c r="A683" s="22" t="str">
        <f>Лист4!A681</f>
        <v xml:space="preserve">Донбасская ул. д.28 </v>
      </c>
      <c r="B683" s="64" t="str">
        <f>Лист4!C681</f>
        <v>г. Астрахань</v>
      </c>
      <c r="C683" s="39">
        <f t="shared" si="20"/>
        <v>65.228664788732402</v>
      </c>
      <c r="D683" s="39">
        <f t="shared" si="21"/>
        <v>2.877735211267606</v>
      </c>
      <c r="E683" s="28">
        <v>0</v>
      </c>
      <c r="F683" s="29">
        <v>2.877735211267606</v>
      </c>
      <c r="G683" s="30">
        <v>0</v>
      </c>
      <c r="H683" s="30">
        <v>0</v>
      </c>
      <c r="I683" s="30">
        <v>0</v>
      </c>
      <c r="J683" s="30"/>
      <c r="K683" s="168">
        <f>Лист4!E681/1000</f>
        <v>68.106400000000008</v>
      </c>
      <c r="L683" s="31"/>
      <c r="M683" s="31"/>
    </row>
    <row r="684" spans="1:13" s="32" customFormat="1" ht="18.75" customHeight="1" x14ac:dyDescent="0.25">
      <c r="A684" s="22" t="str">
        <f>Лист4!A682</f>
        <v xml:space="preserve">Донбасская ул. д.30 </v>
      </c>
      <c r="B684" s="64" t="str">
        <f>Лист4!C682</f>
        <v>г. Астрахань</v>
      </c>
      <c r="C684" s="39">
        <f t="shared" si="20"/>
        <v>0</v>
      </c>
      <c r="D684" s="39">
        <f t="shared" si="21"/>
        <v>0</v>
      </c>
      <c r="E684" s="28">
        <v>0</v>
      </c>
      <c r="F684" s="29">
        <v>0</v>
      </c>
      <c r="G684" s="30">
        <v>0</v>
      </c>
      <c r="H684" s="30">
        <v>0</v>
      </c>
      <c r="I684" s="30">
        <v>0</v>
      </c>
      <c r="J684" s="30"/>
      <c r="K684" s="168">
        <f>Лист4!E682/1000</f>
        <v>0</v>
      </c>
      <c r="L684" s="31"/>
      <c r="M684" s="31"/>
    </row>
    <row r="685" spans="1:13" s="32" customFormat="1" ht="18.75" customHeight="1" x14ac:dyDescent="0.25">
      <c r="A685" s="22" t="str">
        <f>Лист4!A683</f>
        <v xml:space="preserve">Донбасская ул. д.4 </v>
      </c>
      <c r="B685" s="64" t="str">
        <f>Лист4!C683</f>
        <v>г. Астрахань</v>
      </c>
      <c r="C685" s="39">
        <f t="shared" si="20"/>
        <v>0.26769014084507042</v>
      </c>
      <c r="D685" s="39">
        <f t="shared" si="21"/>
        <v>1.1809859154929579E-2</v>
      </c>
      <c r="E685" s="28">
        <v>0</v>
      </c>
      <c r="F685" s="29">
        <v>1.1809859154929579E-2</v>
      </c>
      <c r="G685" s="30">
        <v>0</v>
      </c>
      <c r="H685" s="30">
        <v>0</v>
      </c>
      <c r="I685" s="30">
        <v>0</v>
      </c>
      <c r="J685" s="30"/>
      <c r="K685" s="168">
        <f>Лист4!E683/1000</f>
        <v>0.27950000000000003</v>
      </c>
      <c r="L685" s="31"/>
      <c r="M685" s="31"/>
    </row>
    <row r="686" spans="1:13" s="32" customFormat="1" ht="18.75" customHeight="1" x14ac:dyDescent="0.25">
      <c r="A686" s="22" t="str">
        <f>Лист4!A684</f>
        <v xml:space="preserve">Донбасская ул. д.8 </v>
      </c>
      <c r="B686" s="64" t="str">
        <f>Лист4!C684</f>
        <v>г. Астрахань</v>
      </c>
      <c r="C686" s="39">
        <f t="shared" si="20"/>
        <v>1.2967408450704225</v>
      </c>
      <c r="D686" s="39">
        <f t="shared" si="21"/>
        <v>5.7209154929577469E-2</v>
      </c>
      <c r="E686" s="28">
        <v>0</v>
      </c>
      <c r="F686" s="29">
        <v>5.7209154929577469E-2</v>
      </c>
      <c r="G686" s="30">
        <v>0</v>
      </c>
      <c r="H686" s="30">
        <v>0</v>
      </c>
      <c r="I686" s="30">
        <v>0</v>
      </c>
      <c r="J686" s="30"/>
      <c r="K686" s="168">
        <f>Лист4!E684/1000</f>
        <v>1.35395</v>
      </c>
      <c r="L686" s="31"/>
      <c r="M686" s="31"/>
    </row>
    <row r="687" spans="1:13" s="32" customFormat="1" ht="18.75" customHeight="1" x14ac:dyDescent="0.25">
      <c r="A687" s="22" t="str">
        <f>Лист4!A685</f>
        <v xml:space="preserve">Дорожная 1-я ул. д.15 </v>
      </c>
      <c r="B687" s="64" t="str">
        <f>Лист4!C685</f>
        <v>г. Астрахань</v>
      </c>
      <c r="C687" s="39">
        <f t="shared" si="20"/>
        <v>17.830366197183103</v>
      </c>
      <c r="D687" s="39">
        <f t="shared" si="21"/>
        <v>0.78663380281690154</v>
      </c>
      <c r="E687" s="28">
        <v>0</v>
      </c>
      <c r="F687" s="29">
        <v>0.78663380281690154</v>
      </c>
      <c r="G687" s="30">
        <v>0</v>
      </c>
      <c r="H687" s="30">
        <v>0</v>
      </c>
      <c r="I687" s="30">
        <v>0</v>
      </c>
      <c r="J687" s="30"/>
      <c r="K687" s="168">
        <f>Лист4!E685/1000</f>
        <v>18.617000000000004</v>
      </c>
      <c r="L687" s="31"/>
      <c r="M687" s="31"/>
    </row>
    <row r="688" spans="1:13" s="32" customFormat="1" ht="19.5" customHeight="1" x14ac:dyDescent="0.25">
      <c r="A688" s="22" t="str">
        <f>Лист4!A686</f>
        <v xml:space="preserve">Дорожная 2-я ул. д.34 </v>
      </c>
      <c r="B688" s="64" t="str">
        <f>Лист4!C686</f>
        <v>г. Астрахань</v>
      </c>
      <c r="C688" s="39">
        <f t="shared" si="20"/>
        <v>24.999769014084503</v>
      </c>
      <c r="D688" s="39">
        <f t="shared" si="21"/>
        <v>1.1029309859154928</v>
      </c>
      <c r="E688" s="28">
        <v>0</v>
      </c>
      <c r="F688" s="29">
        <v>1.1029309859154928</v>
      </c>
      <c r="G688" s="30">
        <v>0</v>
      </c>
      <c r="H688" s="30">
        <v>0</v>
      </c>
      <c r="I688" s="30">
        <v>0</v>
      </c>
      <c r="J688" s="153"/>
      <c r="K688" s="168">
        <f>Лист4!E686/1000-J688</f>
        <v>26.102699999999995</v>
      </c>
      <c r="L688" s="31"/>
      <c r="M688" s="31"/>
    </row>
    <row r="689" spans="1:13" s="32" customFormat="1" ht="19.5" customHeight="1" x14ac:dyDescent="0.25">
      <c r="A689" s="22" t="str">
        <f>Лист4!A687</f>
        <v xml:space="preserve">Дубровинского ул. д.52 - корп. 1 </v>
      </c>
      <c r="B689" s="64" t="str">
        <f>Лист4!C687</f>
        <v>г. Астрахань</v>
      </c>
      <c r="C689" s="39">
        <f t="shared" si="20"/>
        <v>758.64131042253507</v>
      </c>
      <c r="D689" s="39">
        <f t="shared" si="21"/>
        <v>33.469469577464778</v>
      </c>
      <c r="E689" s="28">
        <v>0</v>
      </c>
      <c r="F689" s="29">
        <v>33.469469577464778</v>
      </c>
      <c r="G689" s="30">
        <v>0</v>
      </c>
      <c r="H689" s="30">
        <v>0</v>
      </c>
      <c r="I689" s="30">
        <v>0</v>
      </c>
      <c r="J689" s="30"/>
      <c r="K689" s="168">
        <f>Лист4!E687/1000</f>
        <v>792.11077999999986</v>
      </c>
      <c r="L689" s="31"/>
      <c r="M689" s="31"/>
    </row>
    <row r="690" spans="1:13" s="32" customFormat="1" ht="19.5" customHeight="1" x14ac:dyDescent="0.25">
      <c r="A690" s="22" t="str">
        <f>Лист4!A688</f>
        <v xml:space="preserve">Дубровинского ул. д.52 - корп. 2 </v>
      </c>
      <c r="B690" s="64" t="str">
        <f>Лист4!C688</f>
        <v>г. Астрахань</v>
      </c>
      <c r="C690" s="39">
        <f t="shared" si="20"/>
        <v>685.42989577464789</v>
      </c>
      <c r="D690" s="39">
        <f t="shared" si="21"/>
        <v>30.239554225352112</v>
      </c>
      <c r="E690" s="28">
        <v>0</v>
      </c>
      <c r="F690" s="29">
        <v>30.239554225352112</v>
      </c>
      <c r="G690" s="30">
        <v>0</v>
      </c>
      <c r="H690" s="30">
        <v>0</v>
      </c>
      <c r="I690" s="30">
        <v>0</v>
      </c>
      <c r="J690" s="30"/>
      <c r="K690" s="168">
        <f>Лист4!E688/1000</f>
        <v>715.66944999999998</v>
      </c>
      <c r="L690" s="31"/>
      <c r="M690" s="31"/>
    </row>
    <row r="691" spans="1:13" s="32" customFormat="1" ht="19.5" customHeight="1" x14ac:dyDescent="0.25">
      <c r="A691" s="22" t="str">
        <f>Лист4!A689</f>
        <v xml:space="preserve">Дубровинского ул. д.54 </v>
      </c>
      <c r="B691" s="64" t="str">
        <f>Лист4!C689</f>
        <v>г. Астрахань</v>
      </c>
      <c r="C691" s="39">
        <f t="shared" si="20"/>
        <v>0.5930366197183099</v>
      </c>
      <c r="D691" s="39">
        <f t="shared" si="21"/>
        <v>2.6163380281690147E-2</v>
      </c>
      <c r="E691" s="28">
        <v>0</v>
      </c>
      <c r="F691" s="29">
        <v>2.6163380281690147E-2</v>
      </c>
      <c r="G691" s="30">
        <v>0</v>
      </c>
      <c r="H691" s="30">
        <v>0</v>
      </c>
      <c r="I691" s="30">
        <v>0</v>
      </c>
      <c r="J691" s="30"/>
      <c r="K691" s="168">
        <f>Лист4!E689/1000</f>
        <v>0.61920000000000008</v>
      </c>
      <c r="L691" s="31"/>
      <c r="M691" s="31"/>
    </row>
    <row r="692" spans="1:13" s="32" customFormat="1" ht="18.75" customHeight="1" x14ac:dyDescent="0.25">
      <c r="A692" s="22" t="str">
        <f>Лист4!A690</f>
        <v xml:space="preserve">Дубровинского ул. д.58 </v>
      </c>
      <c r="B692" s="64" t="str">
        <f>Лист4!C690</f>
        <v>г. Астрахань</v>
      </c>
      <c r="C692" s="39">
        <f t="shared" si="20"/>
        <v>958.33003380281673</v>
      </c>
      <c r="D692" s="39">
        <f t="shared" si="21"/>
        <v>42.279266197183091</v>
      </c>
      <c r="E692" s="28">
        <v>0</v>
      </c>
      <c r="F692" s="29">
        <v>42.279266197183091</v>
      </c>
      <c r="G692" s="30">
        <v>0</v>
      </c>
      <c r="H692" s="30">
        <v>0</v>
      </c>
      <c r="I692" s="30">
        <v>0</v>
      </c>
      <c r="J692" s="30"/>
      <c r="K692" s="168">
        <f>Лист4!E690/1000</f>
        <v>1000.6092999999998</v>
      </c>
      <c r="L692" s="31"/>
      <c r="M692" s="31"/>
    </row>
    <row r="693" spans="1:13" s="32" customFormat="1" ht="18.75" customHeight="1" x14ac:dyDescent="0.25">
      <c r="A693" s="22" t="str">
        <f>Лист4!A691</f>
        <v xml:space="preserve">Дубровинского ул. д.60 </v>
      </c>
      <c r="B693" s="64" t="str">
        <f>Лист4!C691</f>
        <v>г. Астрахань</v>
      </c>
      <c r="C693" s="39">
        <f t="shared" si="20"/>
        <v>910.73822253521121</v>
      </c>
      <c r="D693" s="39">
        <f t="shared" si="21"/>
        <v>40.17962746478873</v>
      </c>
      <c r="E693" s="28">
        <v>0</v>
      </c>
      <c r="F693" s="29">
        <v>40.17962746478873</v>
      </c>
      <c r="G693" s="30">
        <v>0</v>
      </c>
      <c r="H693" s="30">
        <v>0</v>
      </c>
      <c r="I693" s="30">
        <v>0</v>
      </c>
      <c r="J693" s="30"/>
      <c r="K693" s="168">
        <f>Лист4!E691/1000</f>
        <v>950.91784999999993</v>
      </c>
      <c r="L693" s="31"/>
      <c r="M693" s="31"/>
    </row>
    <row r="694" spans="1:13" s="32" customFormat="1" ht="18.75" customHeight="1" x14ac:dyDescent="0.25">
      <c r="A694" s="22" t="str">
        <f>Лист4!A692</f>
        <v xml:space="preserve">Дубровинского ул. д.64 - корп. 1 </v>
      </c>
      <c r="B694" s="64" t="str">
        <f>Лист4!C692</f>
        <v>г. Астрахань</v>
      </c>
      <c r="C694" s="39">
        <f t="shared" si="20"/>
        <v>1581.4420574647886</v>
      </c>
      <c r="D694" s="39">
        <f t="shared" si="21"/>
        <v>69.769502535211274</v>
      </c>
      <c r="E694" s="28">
        <v>0</v>
      </c>
      <c r="F694" s="29">
        <v>69.769502535211274</v>
      </c>
      <c r="G694" s="30">
        <v>0</v>
      </c>
      <c r="H694" s="30">
        <v>0</v>
      </c>
      <c r="I694" s="30">
        <v>0</v>
      </c>
      <c r="J694" s="30"/>
      <c r="K694" s="168">
        <f>Лист4!E692/1000</f>
        <v>1651.21156</v>
      </c>
      <c r="L694" s="31"/>
      <c r="M694" s="31"/>
    </row>
    <row r="695" spans="1:13" s="32" customFormat="1" ht="18.75" customHeight="1" x14ac:dyDescent="0.25">
      <c r="A695" s="22" t="str">
        <f>Лист4!A693</f>
        <v xml:space="preserve">Дубровинского ул. д.68 - корп. 1 </v>
      </c>
      <c r="B695" s="64" t="str">
        <f>Лист4!C693</f>
        <v>г. Астрахань</v>
      </c>
      <c r="C695" s="39">
        <f t="shared" si="20"/>
        <v>1011.4274985915497</v>
      </c>
      <c r="D695" s="39">
        <f t="shared" si="21"/>
        <v>44.621801408450722</v>
      </c>
      <c r="E695" s="28">
        <v>0</v>
      </c>
      <c r="F695" s="29">
        <v>44.621801408450722</v>
      </c>
      <c r="G695" s="30">
        <v>0</v>
      </c>
      <c r="H695" s="30">
        <v>0</v>
      </c>
      <c r="I695" s="30">
        <v>0</v>
      </c>
      <c r="J695" s="30"/>
      <c r="K695" s="168">
        <f>Лист4!E693/1000</f>
        <v>1056.0493000000004</v>
      </c>
      <c r="L695" s="31"/>
      <c r="M695" s="31"/>
    </row>
    <row r="696" spans="1:13" s="32" customFormat="1" ht="18.75" customHeight="1" x14ac:dyDescent="0.25">
      <c r="A696" s="22" t="str">
        <f>Лист4!A694</f>
        <v xml:space="preserve">Епишина ул. д.19 </v>
      </c>
      <c r="B696" s="64" t="str">
        <f>Лист4!C694</f>
        <v>г. Астрахань</v>
      </c>
      <c r="C696" s="39">
        <f t="shared" si="20"/>
        <v>6.3172000000000006</v>
      </c>
      <c r="D696" s="39">
        <f t="shared" si="21"/>
        <v>0.27870000000000006</v>
      </c>
      <c r="E696" s="28">
        <v>0</v>
      </c>
      <c r="F696" s="29">
        <v>0.27870000000000006</v>
      </c>
      <c r="G696" s="30">
        <v>0</v>
      </c>
      <c r="H696" s="30">
        <v>0</v>
      </c>
      <c r="I696" s="30">
        <v>0</v>
      </c>
      <c r="J696" s="30"/>
      <c r="K696" s="168">
        <f>Лист4!E694/1000</f>
        <v>6.5959000000000003</v>
      </c>
      <c r="L696" s="31"/>
      <c r="M696" s="31"/>
    </row>
    <row r="697" spans="1:13" s="32" customFormat="1" ht="18.75" customHeight="1" x14ac:dyDescent="0.25">
      <c r="A697" s="22" t="str">
        <f>Лист4!A695</f>
        <v xml:space="preserve">Епишина ул. д.45 </v>
      </c>
      <c r="B697" s="64" t="str">
        <f>Лист4!C695</f>
        <v>г. Астрахань</v>
      </c>
      <c r="C697" s="39">
        <f t="shared" si="20"/>
        <v>16.182850704225352</v>
      </c>
      <c r="D697" s="39">
        <f t="shared" si="21"/>
        <v>0.71394929577464783</v>
      </c>
      <c r="E697" s="28">
        <v>0</v>
      </c>
      <c r="F697" s="29">
        <v>0.71394929577464783</v>
      </c>
      <c r="G697" s="30">
        <v>0</v>
      </c>
      <c r="H697" s="30">
        <v>0</v>
      </c>
      <c r="I697" s="30">
        <v>0</v>
      </c>
      <c r="J697" s="30"/>
      <c r="K697" s="168">
        <f>Лист4!E695/1000</f>
        <v>16.896799999999999</v>
      </c>
      <c r="L697" s="31"/>
      <c r="M697" s="31"/>
    </row>
    <row r="698" spans="1:13" s="32" customFormat="1" ht="18.75" customHeight="1" x14ac:dyDescent="0.25">
      <c r="A698" s="22" t="str">
        <f>Лист4!A696</f>
        <v xml:space="preserve">Епишина ул. д.58 </v>
      </c>
      <c r="B698" s="64" t="str">
        <f>Лист4!C696</f>
        <v>г. Астрахань</v>
      </c>
      <c r="C698" s="39">
        <f t="shared" si="20"/>
        <v>108.30661690140846</v>
      </c>
      <c r="D698" s="39">
        <f t="shared" si="21"/>
        <v>4.7782330985915493</v>
      </c>
      <c r="E698" s="28">
        <v>0</v>
      </c>
      <c r="F698" s="29">
        <v>4.7782330985915493</v>
      </c>
      <c r="G698" s="30">
        <v>0</v>
      </c>
      <c r="H698" s="30">
        <v>0</v>
      </c>
      <c r="I698" s="30">
        <v>0</v>
      </c>
      <c r="J698" s="30"/>
      <c r="K698" s="168">
        <f>Лист4!E696/1000</f>
        <v>113.08485</v>
      </c>
      <c r="L698" s="31"/>
      <c r="M698" s="31"/>
    </row>
    <row r="699" spans="1:13" s="32" customFormat="1" ht="18.75" customHeight="1" x14ac:dyDescent="0.25">
      <c r="A699" s="22" t="str">
        <f>Лист4!A697</f>
        <v xml:space="preserve">Епишина ул. д.62 </v>
      </c>
      <c r="B699" s="64" t="str">
        <f>Лист4!C697</f>
        <v>г. Астрахань</v>
      </c>
      <c r="C699" s="39">
        <f t="shared" si="20"/>
        <v>18.005346478873236</v>
      </c>
      <c r="D699" s="39">
        <f t="shared" si="21"/>
        <v>0.7943535211267605</v>
      </c>
      <c r="E699" s="28">
        <v>0</v>
      </c>
      <c r="F699" s="29">
        <v>0.7943535211267605</v>
      </c>
      <c r="G699" s="30">
        <v>0</v>
      </c>
      <c r="H699" s="30">
        <v>0</v>
      </c>
      <c r="I699" s="30">
        <v>0</v>
      </c>
      <c r="J699" s="30"/>
      <c r="K699" s="168">
        <f>Лист4!E697/1000</f>
        <v>18.799699999999998</v>
      </c>
      <c r="L699" s="31"/>
      <c r="M699" s="31"/>
    </row>
    <row r="700" spans="1:13" s="32" customFormat="1" ht="18.75" customHeight="1" x14ac:dyDescent="0.25">
      <c r="A700" s="22" t="str">
        <f>Лист4!A698</f>
        <v xml:space="preserve">Епишина ул. д.67А </v>
      </c>
      <c r="B700" s="64" t="str">
        <f>Лист4!C698</f>
        <v>г. Астрахань</v>
      </c>
      <c r="C700" s="39">
        <f t="shared" si="20"/>
        <v>0</v>
      </c>
      <c r="D700" s="39">
        <f t="shared" si="21"/>
        <v>0</v>
      </c>
      <c r="E700" s="28">
        <v>0</v>
      </c>
      <c r="F700" s="29">
        <v>0</v>
      </c>
      <c r="G700" s="30">
        <v>0</v>
      </c>
      <c r="H700" s="30">
        <v>0</v>
      </c>
      <c r="I700" s="30">
        <v>0</v>
      </c>
      <c r="J700" s="30"/>
      <c r="K700" s="168">
        <f>Лист4!E698/1000</f>
        <v>0</v>
      </c>
      <c r="L700" s="31"/>
      <c r="M700" s="31"/>
    </row>
    <row r="701" spans="1:13" s="32" customFormat="1" ht="18.75" customHeight="1" x14ac:dyDescent="0.25">
      <c r="A701" s="22" t="str">
        <f>Лист4!A699</f>
        <v xml:space="preserve">Епишина ул. д.72 </v>
      </c>
      <c r="B701" s="64" t="str">
        <f>Лист4!C699</f>
        <v>г. Астрахань</v>
      </c>
      <c r="C701" s="39">
        <f t="shared" si="20"/>
        <v>0.10228732394366197</v>
      </c>
      <c r="D701" s="39">
        <f t="shared" si="21"/>
        <v>4.5126760563380282E-3</v>
      </c>
      <c r="E701" s="28">
        <v>0</v>
      </c>
      <c r="F701" s="29">
        <v>4.5126760563380282E-3</v>
      </c>
      <c r="G701" s="30">
        <v>0</v>
      </c>
      <c r="H701" s="30">
        <v>0</v>
      </c>
      <c r="I701" s="30">
        <v>0</v>
      </c>
      <c r="J701" s="30"/>
      <c r="K701" s="168">
        <f>Лист4!E699/1000</f>
        <v>0.10679999999999999</v>
      </c>
      <c r="L701" s="31"/>
      <c r="M701" s="31"/>
    </row>
    <row r="702" spans="1:13" s="32" customFormat="1" ht="18.75" customHeight="1" x14ac:dyDescent="0.25">
      <c r="A702" s="22" t="str">
        <f>Лист4!A700</f>
        <v xml:space="preserve">Епишина ул. д.88 </v>
      </c>
      <c r="B702" s="64" t="str">
        <f>Лист4!C700</f>
        <v>г. Астрахань</v>
      </c>
      <c r="C702" s="39">
        <f t="shared" si="20"/>
        <v>14.129442253521121</v>
      </c>
      <c r="D702" s="39">
        <f t="shared" si="21"/>
        <v>0.6233577464788731</v>
      </c>
      <c r="E702" s="28">
        <v>0</v>
      </c>
      <c r="F702" s="29">
        <v>0.6233577464788731</v>
      </c>
      <c r="G702" s="30">
        <v>0</v>
      </c>
      <c r="H702" s="30">
        <v>0</v>
      </c>
      <c r="I702" s="30">
        <v>0</v>
      </c>
      <c r="J702" s="30"/>
      <c r="K702" s="168">
        <f>Лист4!E700/1000</f>
        <v>14.752799999999995</v>
      </c>
      <c r="L702" s="31"/>
      <c r="M702" s="31"/>
    </row>
    <row r="703" spans="1:13" s="32" customFormat="1" ht="18.75" customHeight="1" x14ac:dyDescent="0.25">
      <c r="A703" s="22" t="str">
        <f>Лист4!A701</f>
        <v xml:space="preserve">Ереванская ул. д.1 - корп. 3 </v>
      </c>
      <c r="B703" s="64" t="str">
        <f>Лист4!C701</f>
        <v>г. Астрахань</v>
      </c>
      <c r="C703" s="39">
        <f t="shared" si="20"/>
        <v>32.701803380281689</v>
      </c>
      <c r="D703" s="39">
        <f t="shared" si="21"/>
        <v>1.4427266197183095</v>
      </c>
      <c r="E703" s="28">
        <v>0</v>
      </c>
      <c r="F703" s="29">
        <v>1.4427266197183095</v>
      </c>
      <c r="G703" s="30">
        <v>0</v>
      </c>
      <c r="H703" s="30">
        <v>0</v>
      </c>
      <c r="I703" s="30">
        <v>0</v>
      </c>
      <c r="J703" s="30"/>
      <c r="K703" s="168">
        <f>Лист4!E701/1000</f>
        <v>34.144529999999996</v>
      </c>
      <c r="L703" s="31"/>
      <c r="M703" s="31"/>
    </row>
    <row r="704" spans="1:13" s="32" customFormat="1" ht="18.75" customHeight="1" x14ac:dyDescent="0.25">
      <c r="A704" s="22" t="str">
        <f>Лист4!A702</f>
        <v xml:space="preserve">Ереванская ул. д.1 - корп. 4 </v>
      </c>
      <c r="B704" s="64" t="str">
        <f>Лист4!C702</f>
        <v>г. Астрахань</v>
      </c>
      <c r="C704" s="39">
        <f t="shared" si="20"/>
        <v>46.317290140845074</v>
      </c>
      <c r="D704" s="39">
        <f t="shared" si="21"/>
        <v>2.0434098591549295</v>
      </c>
      <c r="E704" s="28">
        <v>0</v>
      </c>
      <c r="F704" s="29">
        <v>2.0434098591549295</v>
      </c>
      <c r="G704" s="30">
        <v>0</v>
      </c>
      <c r="H704" s="30">
        <v>0</v>
      </c>
      <c r="I704" s="30">
        <v>0</v>
      </c>
      <c r="J704" s="30"/>
      <c r="K704" s="168">
        <f>Лист4!E702/1000</f>
        <v>48.360700000000001</v>
      </c>
      <c r="L704" s="31"/>
      <c r="M704" s="31"/>
    </row>
    <row r="705" spans="1:13" s="32" customFormat="1" ht="18.75" customHeight="1" x14ac:dyDescent="0.25">
      <c r="A705" s="22" t="str">
        <f>Лист4!A703</f>
        <v xml:space="preserve">Ереванская ул. д.1 - корп. 7 </v>
      </c>
      <c r="B705" s="64" t="str">
        <f>Лист4!C703</f>
        <v>г. Астрахань</v>
      </c>
      <c r="C705" s="39">
        <f t="shared" si="20"/>
        <v>41.346729577464799</v>
      </c>
      <c r="D705" s="39">
        <f t="shared" si="21"/>
        <v>1.8241204225352114</v>
      </c>
      <c r="E705" s="28">
        <v>0</v>
      </c>
      <c r="F705" s="29">
        <v>1.8241204225352114</v>
      </c>
      <c r="G705" s="30">
        <v>0</v>
      </c>
      <c r="H705" s="30">
        <v>0</v>
      </c>
      <c r="I705" s="30">
        <v>0</v>
      </c>
      <c r="J705" s="30"/>
      <c r="K705" s="168">
        <f>Лист4!E703/1000</f>
        <v>43.170850000000009</v>
      </c>
      <c r="L705" s="31"/>
      <c r="M705" s="31"/>
    </row>
    <row r="706" spans="1:13" s="32" customFormat="1" ht="18.75" customHeight="1" x14ac:dyDescent="0.25">
      <c r="A706" s="22" t="str">
        <f>Лист4!A704</f>
        <v xml:space="preserve">Жана Жореса ул. д.15 </v>
      </c>
      <c r="B706" s="64" t="str">
        <f>Лист4!C704</f>
        <v>г. Астрахань</v>
      </c>
      <c r="C706" s="39">
        <f t="shared" si="20"/>
        <v>7.5616000000000003</v>
      </c>
      <c r="D706" s="39">
        <f t="shared" si="21"/>
        <v>0.33360000000000001</v>
      </c>
      <c r="E706" s="28">
        <v>0</v>
      </c>
      <c r="F706" s="29">
        <v>0.33360000000000001</v>
      </c>
      <c r="G706" s="30">
        <v>0</v>
      </c>
      <c r="H706" s="30">
        <v>0</v>
      </c>
      <c r="I706" s="30">
        <v>0</v>
      </c>
      <c r="J706" s="30"/>
      <c r="K706" s="168">
        <f>Лист4!E704/1000</f>
        <v>7.8952</v>
      </c>
      <c r="L706" s="31"/>
      <c r="M706" s="31"/>
    </row>
    <row r="707" spans="1:13" s="32" customFormat="1" ht="18.75" customHeight="1" x14ac:dyDescent="0.25">
      <c r="A707" s="22" t="str">
        <f>Лист4!A705</f>
        <v xml:space="preserve">Железнодорожная 1-я ул. д.14 </v>
      </c>
      <c r="B707" s="64" t="str">
        <f>Лист4!C705</f>
        <v>г. Астрахань</v>
      </c>
      <c r="C707" s="39">
        <f t="shared" si="20"/>
        <v>235.59179436619718</v>
      </c>
      <c r="D707" s="39">
        <f t="shared" si="21"/>
        <v>10.393755633802817</v>
      </c>
      <c r="E707" s="28">
        <v>0</v>
      </c>
      <c r="F707" s="29">
        <v>10.393755633802817</v>
      </c>
      <c r="G707" s="30">
        <v>0</v>
      </c>
      <c r="H707" s="30">
        <v>0</v>
      </c>
      <c r="I707" s="30">
        <v>0</v>
      </c>
      <c r="J707" s="30"/>
      <c r="K707" s="168">
        <f>Лист4!E705/1000</f>
        <v>245.98554999999999</v>
      </c>
      <c r="L707" s="31"/>
      <c r="M707" s="31"/>
    </row>
    <row r="708" spans="1:13" s="32" customFormat="1" ht="18.75" customHeight="1" x14ac:dyDescent="0.25">
      <c r="A708" s="22" t="str">
        <f>Лист4!A706</f>
        <v xml:space="preserve">Железнодорожная 1-я ул. д.16 </v>
      </c>
      <c r="B708" s="64" t="str">
        <f>Лист4!C706</f>
        <v>г. Астрахань</v>
      </c>
      <c r="C708" s="39">
        <f t="shared" si="20"/>
        <v>223.48970985915494</v>
      </c>
      <c r="D708" s="39">
        <f t="shared" si="21"/>
        <v>9.8598401408450727</v>
      </c>
      <c r="E708" s="28">
        <v>0</v>
      </c>
      <c r="F708" s="29">
        <v>9.8598401408450727</v>
      </c>
      <c r="G708" s="30">
        <v>0</v>
      </c>
      <c r="H708" s="30">
        <v>0</v>
      </c>
      <c r="I708" s="30">
        <v>0</v>
      </c>
      <c r="J708" s="30"/>
      <c r="K708" s="168">
        <f>Лист4!E706/1000</f>
        <v>233.34955000000002</v>
      </c>
      <c r="L708" s="31"/>
      <c r="M708" s="31"/>
    </row>
    <row r="709" spans="1:13" s="32" customFormat="1" ht="18.75" customHeight="1" x14ac:dyDescent="0.25">
      <c r="A709" s="22" t="str">
        <f>Лист4!A707</f>
        <v xml:space="preserve">Железнодорожная 1-я ул. д.16 - корп. 2 </v>
      </c>
      <c r="B709" s="64" t="str">
        <f>Лист4!C707</f>
        <v>г. Астрахань</v>
      </c>
      <c r="C709" s="39">
        <f t="shared" si="20"/>
        <v>373.80235943661978</v>
      </c>
      <c r="D709" s="39">
        <f t="shared" si="21"/>
        <v>16.491280563380286</v>
      </c>
      <c r="E709" s="28">
        <v>0</v>
      </c>
      <c r="F709" s="29">
        <v>16.491280563380286</v>
      </c>
      <c r="G709" s="30">
        <v>0</v>
      </c>
      <c r="H709" s="30">
        <v>0</v>
      </c>
      <c r="I709" s="30">
        <v>0</v>
      </c>
      <c r="J709" s="30"/>
      <c r="K709" s="168">
        <f>Лист4!E707/1000</f>
        <v>390.2936400000001</v>
      </c>
      <c r="L709" s="31"/>
      <c r="M709" s="31"/>
    </row>
    <row r="710" spans="1:13" s="32" customFormat="1" ht="18.75" customHeight="1" x14ac:dyDescent="0.25">
      <c r="A710" s="22" t="str">
        <f>Лист4!A708</f>
        <v xml:space="preserve">Железнодорожная 1-я ул. д.22 </v>
      </c>
      <c r="B710" s="64" t="str">
        <f>Лист4!C708</f>
        <v>г. Астрахань</v>
      </c>
      <c r="C710" s="39">
        <f t="shared" si="20"/>
        <v>899.87908225352123</v>
      </c>
      <c r="D710" s="39">
        <f t="shared" si="21"/>
        <v>39.700547746478875</v>
      </c>
      <c r="E710" s="28">
        <v>0</v>
      </c>
      <c r="F710" s="29">
        <v>39.700547746478875</v>
      </c>
      <c r="G710" s="30">
        <v>0</v>
      </c>
      <c r="H710" s="30">
        <v>0</v>
      </c>
      <c r="I710" s="30">
        <v>0</v>
      </c>
      <c r="J710" s="30"/>
      <c r="K710" s="168">
        <f>Лист4!E708/1000</f>
        <v>939.57963000000007</v>
      </c>
      <c r="L710" s="31"/>
      <c r="M710" s="31"/>
    </row>
    <row r="711" spans="1:13" s="32" customFormat="1" ht="18.75" customHeight="1" x14ac:dyDescent="0.25">
      <c r="A711" s="22" t="str">
        <f>Лист4!A709</f>
        <v xml:space="preserve">Железнодорожная 1-я ул. д.26 </v>
      </c>
      <c r="B711" s="64" t="str">
        <f>Лист4!C709</f>
        <v>г. Астрахань</v>
      </c>
      <c r="C711" s="39">
        <f t="shared" ref="C711:C774" si="22">K711+J711-F711</f>
        <v>826.51204338028163</v>
      </c>
      <c r="D711" s="39">
        <f t="shared" ref="D711:D774" si="23">F711</f>
        <v>36.463766619718307</v>
      </c>
      <c r="E711" s="28">
        <v>0</v>
      </c>
      <c r="F711" s="29">
        <v>36.463766619718307</v>
      </c>
      <c r="G711" s="30">
        <v>0</v>
      </c>
      <c r="H711" s="30">
        <v>0</v>
      </c>
      <c r="I711" s="30">
        <v>0</v>
      </c>
      <c r="J711" s="30"/>
      <c r="K711" s="168">
        <f>Лист4!E709/1000</f>
        <v>862.97580999999991</v>
      </c>
      <c r="L711" s="31"/>
      <c r="M711" s="31"/>
    </row>
    <row r="712" spans="1:13" s="32" customFormat="1" ht="18.75" customHeight="1" x14ac:dyDescent="0.25">
      <c r="A712" s="22" t="str">
        <f>Лист4!A710</f>
        <v xml:space="preserve">Железнодорожная 1-я ул. д.39 </v>
      </c>
      <c r="B712" s="64" t="str">
        <f>Лист4!C710</f>
        <v>г. Астрахань</v>
      </c>
      <c r="C712" s="39">
        <f t="shared" si="22"/>
        <v>408.43557352112668</v>
      </c>
      <c r="D712" s="39">
        <f t="shared" si="23"/>
        <v>18.019216478873236</v>
      </c>
      <c r="E712" s="28">
        <v>0</v>
      </c>
      <c r="F712" s="29">
        <v>18.019216478873236</v>
      </c>
      <c r="G712" s="30">
        <v>0</v>
      </c>
      <c r="H712" s="30">
        <v>0</v>
      </c>
      <c r="I712" s="30">
        <v>0</v>
      </c>
      <c r="J712" s="30"/>
      <c r="K712" s="168">
        <f>Лист4!E710/1000</f>
        <v>426.45478999999995</v>
      </c>
      <c r="L712" s="31"/>
      <c r="M712" s="31"/>
    </row>
    <row r="713" spans="1:13" s="32" customFormat="1" ht="19.5" customHeight="1" x14ac:dyDescent="0.25">
      <c r="A713" s="22" t="str">
        <f>Лист4!A711</f>
        <v xml:space="preserve">Железнодорожная 4-я ул. д.43А </v>
      </c>
      <c r="B713" s="64" t="str">
        <f>Лист4!C711</f>
        <v>г. Астрахань</v>
      </c>
      <c r="C713" s="39">
        <f t="shared" si="22"/>
        <v>149.53113802816904</v>
      </c>
      <c r="D713" s="39">
        <f t="shared" si="23"/>
        <v>6.5969619718309875</v>
      </c>
      <c r="E713" s="28">
        <v>0</v>
      </c>
      <c r="F713" s="29">
        <v>6.5969619718309875</v>
      </c>
      <c r="G713" s="30">
        <v>0</v>
      </c>
      <c r="H713" s="30">
        <v>0</v>
      </c>
      <c r="I713" s="30">
        <v>0</v>
      </c>
      <c r="J713" s="30"/>
      <c r="K713" s="168">
        <f>Лист4!E711/1000</f>
        <v>156.12810000000002</v>
      </c>
      <c r="L713" s="31"/>
      <c r="M713" s="31"/>
    </row>
    <row r="714" spans="1:13" s="32" customFormat="1" ht="19.5" customHeight="1" x14ac:dyDescent="0.25">
      <c r="A714" s="22" t="str">
        <f>Лист4!A712</f>
        <v xml:space="preserve">Железнодорожная 4-я ул. д.43Б </v>
      </c>
      <c r="B714" s="64" t="str">
        <f>Лист4!C712</f>
        <v>г. Астрахань</v>
      </c>
      <c r="C714" s="39">
        <f t="shared" si="22"/>
        <v>170.33425352112675</v>
      </c>
      <c r="D714" s="39">
        <f t="shared" si="23"/>
        <v>7.5147464788732385</v>
      </c>
      <c r="E714" s="28">
        <v>0</v>
      </c>
      <c r="F714" s="29">
        <v>7.5147464788732385</v>
      </c>
      <c r="G714" s="30">
        <v>0</v>
      </c>
      <c r="H714" s="30">
        <v>0</v>
      </c>
      <c r="I714" s="30">
        <v>0</v>
      </c>
      <c r="J714" s="30"/>
      <c r="K714" s="168">
        <f>Лист4!E712/1000</f>
        <v>177.84899999999999</v>
      </c>
      <c r="L714" s="31"/>
      <c r="M714" s="31"/>
    </row>
    <row r="715" spans="1:13" s="32" customFormat="1" ht="19.5" customHeight="1" x14ac:dyDescent="0.25">
      <c r="A715" s="22" t="str">
        <f>Лист4!A713</f>
        <v xml:space="preserve">Железнодорожная 4-я ул. д.43В </v>
      </c>
      <c r="B715" s="64" t="str">
        <f>Лист4!C713</f>
        <v>г. Астрахань</v>
      </c>
      <c r="C715" s="39">
        <f t="shared" si="22"/>
        <v>159.3827290140845</v>
      </c>
      <c r="D715" s="39">
        <f t="shared" si="23"/>
        <v>7.0315909859154928</v>
      </c>
      <c r="E715" s="28">
        <v>0</v>
      </c>
      <c r="F715" s="29">
        <v>7.0315909859154928</v>
      </c>
      <c r="G715" s="30">
        <v>0</v>
      </c>
      <c r="H715" s="30">
        <v>0</v>
      </c>
      <c r="I715" s="30">
        <v>0</v>
      </c>
      <c r="J715" s="30"/>
      <c r="K715" s="168">
        <f>Лист4!E713/1000</f>
        <v>166.41432</v>
      </c>
      <c r="L715" s="31"/>
      <c r="M715" s="31"/>
    </row>
    <row r="716" spans="1:13" s="32" customFormat="1" ht="19.5" customHeight="1" x14ac:dyDescent="0.25">
      <c r="A716" s="22" t="str">
        <f>Лист4!A714</f>
        <v xml:space="preserve">Железнодорожная 4-я ул. д.43Г </v>
      </c>
      <c r="B716" s="64" t="str">
        <f>Лист4!C714</f>
        <v>г. Астрахань</v>
      </c>
      <c r="C716" s="39">
        <f t="shared" si="22"/>
        <v>77.851715492957752</v>
      </c>
      <c r="D716" s="39">
        <f t="shared" si="23"/>
        <v>3.4346345070422535</v>
      </c>
      <c r="E716" s="28">
        <v>0</v>
      </c>
      <c r="F716" s="29">
        <v>3.4346345070422535</v>
      </c>
      <c r="G716" s="30">
        <v>0</v>
      </c>
      <c r="H716" s="30">
        <v>0</v>
      </c>
      <c r="I716" s="30">
        <v>0</v>
      </c>
      <c r="J716" s="30"/>
      <c r="K716" s="168">
        <f>Лист4!E714/1000</f>
        <v>81.286349999999999</v>
      </c>
      <c r="L716" s="31"/>
      <c r="M716" s="31"/>
    </row>
    <row r="717" spans="1:13" s="32" customFormat="1" ht="19.5" customHeight="1" x14ac:dyDescent="0.25">
      <c r="A717" s="22" t="str">
        <f>Лист4!A715</f>
        <v xml:space="preserve">Железнодорожная 4-я ул. д.43Д </v>
      </c>
      <c r="B717" s="64" t="str">
        <f>Лист4!C715</f>
        <v>г. Астрахань</v>
      </c>
      <c r="C717" s="39">
        <f t="shared" si="22"/>
        <v>108.00394985915494</v>
      </c>
      <c r="D717" s="39">
        <f t="shared" si="23"/>
        <v>4.7648801408450705</v>
      </c>
      <c r="E717" s="28">
        <v>0</v>
      </c>
      <c r="F717" s="29">
        <v>4.7648801408450705</v>
      </c>
      <c r="G717" s="30">
        <v>0</v>
      </c>
      <c r="H717" s="30">
        <v>0</v>
      </c>
      <c r="I717" s="30">
        <v>0</v>
      </c>
      <c r="J717" s="30"/>
      <c r="K717" s="168">
        <f>Лист4!E715/1000</f>
        <v>112.76883000000001</v>
      </c>
      <c r="L717" s="31"/>
      <c r="M717" s="31"/>
    </row>
    <row r="718" spans="1:13" s="32" customFormat="1" ht="19.5" customHeight="1" x14ac:dyDescent="0.25">
      <c r="A718" s="22" t="str">
        <f>Лист4!A716</f>
        <v xml:space="preserve">Железнодорожная 4-я ул. д.45 </v>
      </c>
      <c r="B718" s="64" t="str">
        <f>Лист4!C716</f>
        <v>г. Астрахань</v>
      </c>
      <c r="C718" s="39">
        <f t="shared" si="22"/>
        <v>148.85696112676058</v>
      </c>
      <c r="D718" s="39">
        <f t="shared" si="23"/>
        <v>6.5672188732394368</v>
      </c>
      <c r="E718" s="28">
        <v>0</v>
      </c>
      <c r="F718" s="29">
        <v>6.5672188732394368</v>
      </c>
      <c r="G718" s="30">
        <v>0</v>
      </c>
      <c r="H718" s="30">
        <v>0</v>
      </c>
      <c r="I718" s="30">
        <v>0</v>
      </c>
      <c r="J718" s="30"/>
      <c r="K718" s="168">
        <f>Лист4!E716/1000-J718</f>
        <v>155.42418000000001</v>
      </c>
      <c r="L718" s="31"/>
      <c r="M718" s="31"/>
    </row>
    <row r="719" spans="1:13" s="32" customFormat="1" ht="19.5" customHeight="1" x14ac:dyDescent="0.25">
      <c r="A719" s="22" t="str">
        <f>Лист4!A717</f>
        <v xml:space="preserve">Железнодорожная 4-я ул. д.45А </v>
      </c>
      <c r="B719" s="64" t="str">
        <f>Лист4!C717</f>
        <v>г. Астрахань</v>
      </c>
      <c r="C719" s="39">
        <f t="shared" si="22"/>
        <v>95.540622535211284</v>
      </c>
      <c r="D719" s="39">
        <f t="shared" si="23"/>
        <v>4.2150274647887329</v>
      </c>
      <c r="E719" s="28">
        <v>0</v>
      </c>
      <c r="F719" s="29">
        <v>4.2150274647887329</v>
      </c>
      <c r="G719" s="30">
        <v>0</v>
      </c>
      <c r="H719" s="30">
        <v>0</v>
      </c>
      <c r="I719" s="30">
        <v>0</v>
      </c>
      <c r="J719" s="30"/>
      <c r="K719" s="168">
        <f>Лист4!E717/1000</f>
        <v>99.755650000000017</v>
      </c>
      <c r="L719" s="31"/>
      <c r="M719" s="31"/>
    </row>
    <row r="720" spans="1:13" s="32" customFormat="1" ht="19.5" customHeight="1" x14ac:dyDescent="0.25">
      <c r="A720" s="22" t="str">
        <f>Лист4!A718</f>
        <v xml:space="preserve">Железнодорожная 4-я ул. д.45В </v>
      </c>
      <c r="B720" s="64" t="str">
        <f>Лист4!C718</f>
        <v>г. Астрахань</v>
      </c>
      <c r="C720" s="39">
        <f t="shared" si="22"/>
        <v>144.01692225352116</v>
      </c>
      <c r="D720" s="39">
        <f t="shared" si="23"/>
        <v>6.3536877464788741</v>
      </c>
      <c r="E720" s="28">
        <v>0</v>
      </c>
      <c r="F720" s="29">
        <v>6.3536877464788741</v>
      </c>
      <c r="G720" s="30">
        <v>0</v>
      </c>
      <c r="H720" s="30">
        <v>0</v>
      </c>
      <c r="I720" s="30">
        <v>0</v>
      </c>
      <c r="J720" s="30"/>
      <c r="K720" s="168">
        <f>Лист4!E718/1000</f>
        <v>150.37061000000003</v>
      </c>
      <c r="L720" s="31"/>
      <c r="M720" s="31"/>
    </row>
    <row r="721" spans="1:13" s="32" customFormat="1" ht="19.5" customHeight="1" x14ac:dyDescent="0.25">
      <c r="A721" s="22" t="str">
        <f>Лист4!A719</f>
        <v xml:space="preserve">Железнодорожная 4-я ул. д.45Г </v>
      </c>
      <c r="B721" s="64" t="str">
        <f>Лист4!C719</f>
        <v>г. Астрахань</v>
      </c>
      <c r="C721" s="39">
        <f t="shared" si="22"/>
        <v>135.46337464788729</v>
      </c>
      <c r="D721" s="39">
        <f t="shared" si="23"/>
        <v>5.9763253521126742</v>
      </c>
      <c r="E721" s="28">
        <v>0</v>
      </c>
      <c r="F721" s="29">
        <v>5.9763253521126742</v>
      </c>
      <c r="G721" s="30">
        <v>0</v>
      </c>
      <c r="H721" s="30">
        <v>0</v>
      </c>
      <c r="I721" s="30">
        <v>0</v>
      </c>
      <c r="J721" s="30"/>
      <c r="K721" s="168">
        <f>Лист4!E719/1000</f>
        <v>141.43969999999996</v>
      </c>
      <c r="L721" s="31"/>
      <c r="M721" s="31"/>
    </row>
    <row r="722" spans="1:13" s="32" customFormat="1" ht="19.5" customHeight="1" x14ac:dyDescent="0.25">
      <c r="A722" s="22" t="str">
        <f>Лист4!A720</f>
        <v xml:space="preserve">Железнодорожная 4-я ул. д.45Д </v>
      </c>
      <c r="B722" s="64" t="str">
        <f>Лист4!C720</f>
        <v>г. Астрахань</v>
      </c>
      <c r="C722" s="39">
        <f t="shared" si="22"/>
        <v>152.89053915492954</v>
      </c>
      <c r="D722" s="39">
        <f t="shared" si="23"/>
        <v>6.7451708450704206</v>
      </c>
      <c r="E722" s="28">
        <v>0</v>
      </c>
      <c r="F722" s="29">
        <v>6.7451708450704206</v>
      </c>
      <c r="G722" s="30">
        <v>0</v>
      </c>
      <c r="H722" s="30">
        <v>0</v>
      </c>
      <c r="I722" s="30">
        <v>0</v>
      </c>
      <c r="J722" s="30"/>
      <c r="K722" s="168">
        <f>Лист4!E720/1000</f>
        <v>159.63570999999996</v>
      </c>
      <c r="L722" s="31"/>
      <c r="M722" s="31"/>
    </row>
    <row r="723" spans="1:13" s="32" customFormat="1" ht="19.5" customHeight="1" x14ac:dyDescent="0.25">
      <c r="A723" s="22" t="str">
        <f>Лист4!A721</f>
        <v xml:space="preserve">Железнодорожная 4-я ул. д.45Е </v>
      </c>
      <c r="B723" s="64" t="str">
        <f>Лист4!C721</f>
        <v>г. Астрахань</v>
      </c>
      <c r="C723" s="39">
        <f t="shared" si="22"/>
        <v>147.44081802816899</v>
      </c>
      <c r="D723" s="39">
        <f t="shared" si="23"/>
        <v>6.5047419718309847</v>
      </c>
      <c r="E723" s="28">
        <v>0</v>
      </c>
      <c r="F723" s="29">
        <v>6.5047419718309847</v>
      </c>
      <c r="G723" s="30">
        <v>0</v>
      </c>
      <c r="H723" s="30">
        <v>0</v>
      </c>
      <c r="I723" s="30">
        <v>0</v>
      </c>
      <c r="J723" s="30"/>
      <c r="K723" s="168">
        <f>Лист4!E721/1000</f>
        <v>153.94555999999997</v>
      </c>
      <c r="L723" s="31"/>
      <c r="M723" s="31"/>
    </row>
    <row r="724" spans="1:13" s="32" customFormat="1" ht="19.5" customHeight="1" x14ac:dyDescent="0.25">
      <c r="A724" s="22" t="str">
        <f>Лист4!A722</f>
        <v xml:space="preserve">Железнодорожная 4-я ул. д.47 </v>
      </c>
      <c r="B724" s="64" t="str">
        <f>Лист4!C722</f>
        <v>г. Астрахань</v>
      </c>
      <c r="C724" s="39">
        <f t="shared" si="22"/>
        <v>120.90203661971829</v>
      </c>
      <c r="D724" s="39">
        <f t="shared" si="23"/>
        <v>5.3339133802816896</v>
      </c>
      <c r="E724" s="28">
        <v>0</v>
      </c>
      <c r="F724" s="29">
        <v>5.3339133802816896</v>
      </c>
      <c r="G724" s="30">
        <v>0</v>
      </c>
      <c r="H724" s="30">
        <v>0</v>
      </c>
      <c r="I724" s="30">
        <v>0</v>
      </c>
      <c r="J724" s="30"/>
      <c r="K724" s="168">
        <f>Лист4!E722/1000</f>
        <v>126.23594999999997</v>
      </c>
      <c r="L724" s="31"/>
      <c r="M724" s="31"/>
    </row>
    <row r="725" spans="1:13" s="32" customFormat="1" ht="19.5" customHeight="1" x14ac:dyDescent="0.25">
      <c r="A725" s="22" t="str">
        <f>Лист4!A723</f>
        <v xml:space="preserve">Железнодорожная 4-я ул. д.47Б </v>
      </c>
      <c r="B725" s="64" t="str">
        <f>Лист4!C723</f>
        <v>г. Астрахань</v>
      </c>
      <c r="C725" s="39">
        <f t="shared" si="22"/>
        <v>158.71865633802818</v>
      </c>
      <c r="D725" s="39">
        <f t="shared" si="23"/>
        <v>7.0022936619718319</v>
      </c>
      <c r="E725" s="28">
        <v>0</v>
      </c>
      <c r="F725" s="29">
        <v>7.0022936619718319</v>
      </c>
      <c r="G725" s="30">
        <v>0</v>
      </c>
      <c r="H725" s="30">
        <v>0</v>
      </c>
      <c r="I725" s="30">
        <v>0</v>
      </c>
      <c r="J725" s="30"/>
      <c r="K725" s="168">
        <f>Лист4!E723/1000</f>
        <v>165.72095000000002</v>
      </c>
      <c r="L725" s="31"/>
      <c r="M725" s="31"/>
    </row>
    <row r="726" spans="1:13" s="32" customFormat="1" ht="19.5" customHeight="1" x14ac:dyDescent="0.25">
      <c r="A726" s="22" t="str">
        <f>Лист4!A724</f>
        <v xml:space="preserve">Железнодорожная 4-я ул. д.47В </v>
      </c>
      <c r="B726" s="64" t="str">
        <f>Лист4!C724</f>
        <v>г. Астрахань</v>
      </c>
      <c r="C726" s="39">
        <f t="shared" si="22"/>
        <v>180.00739718309853</v>
      </c>
      <c r="D726" s="39">
        <f t="shared" si="23"/>
        <v>7.941502816901405</v>
      </c>
      <c r="E726" s="28">
        <v>0</v>
      </c>
      <c r="F726" s="29">
        <v>7.941502816901405</v>
      </c>
      <c r="G726" s="30">
        <v>0</v>
      </c>
      <c r="H726" s="30">
        <v>0</v>
      </c>
      <c r="I726" s="30">
        <v>0</v>
      </c>
      <c r="J726" s="30"/>
      <c r="K726" s="168">
        <f>Лист4!E724/1000</f>
        <v>187.94889999999992</v>
      </c>
      <c r="L726" s="31"/>
      <c r="M726" s="31"/>
    </row>
    <row r="727" spans="1:13" s="38" customFormat="1" ht="19.5" customHeight="1" x14ac:dyDescent="0.25">
      <c r="A727" s="22" t="str">
        <f>Лист4!A725</f>
        <v xml:space="preserve">Железнодорожная 4-я ул. д.49 </v>
      </c>
      <c r="B727" s="64" t="str">
        <f>Лист4!C725</f>
        <v>г. Астрахань</v>
      </c>
      <c r="C727" s="39">
        <f t="shared" si="22"/>
        <v>162.62503605633799</v>
      </c>
      <c r="D727" s="39">
        <f t="shared" si="23"/>
        <v>7.1746339436619699</v>
      </c>
      <c r="E727" s="28">
        <v>0</v>
      </c>
      <c r="F727" s="29">
        <v>7.1746339436619699</v>
      </c>
      <c r="G727" s="30">
        <v>0</v>
      </c>
      <c r="H727" s="30">
        <v>0</v>
      </c>
      <c r="I727" s="30">
        <v>0</v>
      </c>
      <c r="J727" s="30"/>
      <c r="K727" s="168">
        <f>Лист4!E725/1000</f>
        <v>169.79966999999996</v>
      </c>
      <c r="L727" s="31"/>
      <c r="M727" s="31"/>
    </row>
    <row r="728" spans="1:13" s="38" customFormat="1" ht="19.5" customHeight="1" x14ac:dyDescent="0.25">
      <c r="A728" s="22" t="str">
        <f>Лист4!A726</f>
        <v xml:space="preserve">Железнодорожная 4-я ул. д.49Б </v>
      </c>
      <c r="B728" s="64" t="str">
        <f>Лист4!C726</f>
        <v>г. Астрахань</v>
      </c>
      <c r="C728" s="39">
        <f t="shared" si="22"/>
        <v>139.56875492957747</v>
      </c>
      <c r="D728" s="39">
        <f t="shared" si="23"/>
        <v>6.1574450704225354</v>
      </c>
      <c r="E728" s="28">
        <v>0</v>
      </c>
      <c r="F728" s="29">
        <v>6.1574450704225354</v>
      </c>
      <c r="G728" s="30">
        <v>0</v>
      </c>
      <c r="H728" s="30">
        <v>0</v>
      </c>
      <c r="I728" s="30">
        <v>0</v>
      </c>
      <c r="J728" s="30"/>
      <c r="K728" s="168">
        <f>Лист4!E726/1000</f>
        <v>145.72620000000001</v>
      </c>
      <c r="L728" s="31"/>
      <c r="M728" s="31"/>
    </row>
    <row r="729" spans="1:13" s="38" customFormat="1" ht="19.5" customHeight="1" x14ac:dyDescent="0.25">
      <c r="A729" s="22" t="str">
        <f>Лист4!A727</f>
        <v xml:space="preserve">Железнодорожная 4-я ул. д.51Б </v>
      </c>
      <c r="B729" s="64" t="str">
        <f>Лист4!C727</f>
        <v>г. Астрахань</v>
      </c>
      <c r="C729" s="39">
        <f t="shared" si="22"/>
        <v>121.80543098591549</v>
      </c>
      <c r="D729" s="39">
        <f t="shared" si="23"/>
        <v>5.3737690140845071</v>
      </c>
      <c r="E729" s="28">
        <v>0</v>
      </c>
      <c r="F729" s="29">
        <v>5.3737690140845071</v>
      </c>
      <c r="G729" s="30">
        <v>0</v>
      </c>
      <c r="H729" s="30">
        <v>0</v>
      </c>
      <c r="I729" s="30">
        <v>0</v>
      </c>
      <c r="J729" s="30"/>
      <c r="K729" s="168">
        <f>Лист4!E727/1000</f>
        <v>127.17919999999999</v>
      </c>
      <c r="L729" s="31"/>
      <c r="M729" s="31"/>
    </row>
    <row r="730" spans="1:13" s="38" customFormat="1" ht="19.5" customHeight="1" x14ac:dyDescent="0.25">
      <c r="A730" s="22" t="str">
        <f>Лист4!A728</f>
        <v xml:space="preserve">Железнодорожная 8-я ул. д.55 </v>
      </c>
      <c r="B730" s="64" t="str">
        <f>Лист4!C728</f>
        <v>г. Астрахань</v>
      </c>
      <c r="C730" s="39">
        <f t="shared" si="22"/>
        <v>971.62930140845094</v>
      </c>
      <c r="D730" s="39">
        <f t="shared" si="23"/>
        <v>42.865998591549307</v>
      </c>
      <c r="E730" s="28">
        <v>0</v>
      </c>
      <c r="F730" s="29">
        <v>42.865998591549307</v>
      </c>
      <c r="G730" s="30">
        <v>0</v>
      </c>
      <c r="H730" s="30">
        <v>0</v>
      </c>
      <c r="I730" s="30">
        <v>0</v>
      </c>
      <c r="J730" s="30"/>
      <c r="K730" s="168">
        <f>Лист4!E728/1000</f>
        <v>1014.4953000000003</v>
      </c>
      <c r="L730" s="31"/>
      <c r="M730" s="31"/>
    </row>
    <row r="731" spans="1:13" s="38" customFormat="1" ht="20.25" customHeight="1" x14ac:dyDescent="0.25">
      <c r="A731" s="22" t="str">
        <f>Лист4!A729</f>
        <v xml:space="preserve">Железнодорожная 8-я ул. д.55 - корп. 1 </v>
      </c>
      <c r="B731" s="64" t="str">
        <f>Лист4!C729</f>
        <v>г. Астрахань</v>
      </c>
      <c r="C731" s="39">
        <f t="shared" si="22"/>
        <v>774.70165577464775</v>
      </c>
      <c r="D731" s="39">
        <f t="shared" si="23"/>
        <v>34.178014225352101</v>
      </c>
      <c r="E731" s="28">
        <v>0</v>
      </c>
      <c r="F731" s="29">
        <v>34.178014225352101</v>
      </c>
      <c r="G731" s="30">
        <v>0</v>
      </c>
      <c r="H731" s="30">
        <v>0</v>
      </c>
      <c r="I731" s="30">
        <v>0</v>
      </c>
      <c r="J731" s="30"/>
      <c r="K731" s="168">
        <f>Лист4!E729/1000</f>
        <v>808.87966999999981</v>
      </c>
      <c r="L731" s="31"/>
      <c r="M731" s="31"/>
    </row>
    <row r="732" spans="1:13" s="38" customFormat="1" ht="20.25" customHeight="1" x14ac:dyDescent="0.25">
      <c r="A732" s="22" t="str">
        <f>Лист4!A730</f>
        <v xml:space="preserve">Железнодорожная 8-я ул. д.57 </v>
      </c>
      <c r="B732" s="64" t="str">
        <f>Лист4!C730</f>
        <v>г. Астрахань</v>
      </c>
      <c r="C732" s="39">
        <f t="shared" si="22"/>
        <v>1109.0604811267604</v>
      </c>
      <c r="D732" s="39">
        <f t="shared" si="23"/>
        <v>48.929138873239431</v>
      </c>
      <c r="E732" s="28">
        <v>0</v>
      </c>
      <c r="F732" s="29">
        <v>48.929138873239431</v>
      </c>
      <c r="G732" s="30">
        <v>0</v>
      </c>
      <c r="H732" s="30">
        <v>0</v>
      </c>
      <c r="I732" s="30">
        <v>0</v>
      </c>
      <c r="J732" s="30"/>
      <c r="K732" s="168">
        <f>Лист4!E730/1000</f>
        <v>1157.9896199999998</v>
      </c>
      <c r="L732" s="31"/>
      <c r="M732" s="31"/>
    </row>
    <row r="733" spans="1:13" s="38" customFormat="1" ht="20.25" customHeight="1" x14ac:dyDescent="0.25">
      <c r="A733" s="22" t="str">
        <f>Лист4!A731</f>
        <v xml:space="preserve">Железнодорожная 8-я ул. д.59 </v>
      </c>
      <c r="B733" s="64" t="str">
        <f>Лист4!C731</f>
        <v>г. Астрахань</v>
      </c>
      <c r="C733" s="39">
        <f t="shared" si="22"/>
        <v>1059.4165543661973</v>
      </c>
      <c r="D733" s="39">
        <f t="shared" si="23"/>
        <v>46.73896563380282</v>
      </c>
      <c r="E733" s="28">
        <v>0</v>
      </c>
      <c r="F733" s="29">
        <v>46.73896563380282</v>
      </c>
      <c r="G733" s="30">
        <v>0</v>
      </c>
      <c r="H733" s="30">
        <v>0</v>
      </c>
      <c r="I733" s="30">
        <v>0</v>
      </c>
      <c r="J733" s="30"/>
      <c r="K733" s="168">
        <f>Лист4!E731/1000</f>
        <v>1106.15552</v>
      </c>
      <c r="L733" s="31"/>
      <c r="M733" s="31"/>
    </row>
    <row r="734" spans="1:13" s="38" customFormat="1" ht="20.25" customHeight="1" x14ac:dyDescent="0.25">
      <c r="A734" s="22" t="str">
        <f>Лист4!A732</f>
        <v xml:space="preserve">Железнодорожная 8-я ул. д.59 - корп. 1 </v>
      </c>
      <c r="B734" s="64" t="str">
        <f>Лист4!C732</f>
        <v>г. Астрахань</v>
      </c>
      <c r="C734" s="39">
        <f t="shared" si="22"/>
        <v>1057.9001830985915</v>
      </c>
      <c r="D734" s="39">
        <f t="shared" si="23"/>
        <v>46.672066901408449</v>
      </c>
      <c r="E734" s="28">
        <v>0</v>
      </c>
      <c r="F734" s="29">
        <v>46.672066901408449</v>
      </c>
      <c r="G734" s="30">
        <v>0</v>
      </c>
      <c r="H734" s="30">
        <v>0</v>
      </c>
      <c r="I734" s="30">
        <v>0</v>
      </c>
      <c r="J734" s="30"/>
      <c r="K734" s="168">
        <f>Лист4!E732/1000</f>
        <v>1104.5722499999999</v>
      </c>
      <c r="L734" s="31"/>
      <c r="M734" s="31"/>
    </row>
    <row r="735" spans="1:13" s="38" customFormat="1" ht="20.25" customHeight="1" x14ac:dyDescent="0.25">
      <c r="A735" s="22" t="str">
        <f>Лист4!A733</f>
        <v xml:space="preserve">Железнодорожная 8-я ул. д.59 - корп. 2 </v>
      </c>
      <c r="B735" s="64" t="str">
        <f>Лист4!C733</f>
        <v>г. Астрахань</v>
      </c>
      <c r="C735" s="39">
        <f t="shared" si="22"/>
        <v>1040.8655701408452</v>
      </c>
      <c r="D735" s="39">
        <f t="shared" si="23"/>
        <v>45.920539859154928</v>
      </c>
      <c r="E735" s="28">
        <v>0</v>
      </c>
      <c r="F735" s="29">
        <v>45.920539859154928</v>
      </c>
      <c r="G735" s="30">
        <v>0</v>
      </c>
      <c r="H735" s="30">
        <v>0</v>
      </c>
      <c r="I735" s="30">
        <v>0</v>
      </c>
      <c r="J735" s="30"/>
      <c r="K735" s="168">
        <f>Лист4!E733/1000</f>
        <v>1086.78611</v>
      </c>
      <c r="L735" s="31"/>
      <c r="M735" s="31"/>
    </row>
    <row r="736" spans="1:13" s="38" customFormat="1" ht="20.25" customHeight="1" x14ac:dyDescent="0.25">
      <c r="A736" s="22" t="str">
        <f>Лист4!A734</f>
        <v xml:space="preserve">Железнодорожная 8-я ул. д.59 - корп. 3 </v>
      </c>
      <c r="B736" s="64" t="str">
        <f>Лист4!C734</f>
        <v>г. Астрахань</v>
      </c>
      <c r="C736" s="39">
        <f t="shared" si="22"/>
        <v>1841.9974276056337</v>
      </c>
      <c r="D736" s="39">
        <f t="shared" si="23"/>
        <v>81.26459239436619</v>
      </c>
      <c r="E736" s="28">
        <v>0</v>
      </c>
      <c r="F736" s="29">
        <v>81.26459239436619</v>
      </c>
      <c r="G736" s="30">
        <v>0</v>
      </c>
      <c r="H736" s="30">
        <v>0</v>
      </c>
      <c r="I736" s="30">
        <v>0</v>
      </c>
      <c r="J736" s="30"/>
      <c r="K736" s="168">
        <f>Лист4!E734/1000</f>
        <v>1923.2620199999999</v>
      </c>
      <c r="L736" s="31"/>
      <c r="M736" s="31"/>
    </row>
    <row r="737" spans="1:13" s="38" customFormat="1" ht="20.25" customHeight="1" x14ac:dyDescent="0.25">
      <c r="A737" s="22" t="str">
        <f>Лист4!A735</f>
        <v xml:space="preserve">Жилая ул. д.1 </v>
      </c>
      <c r="B737" s="64" t="str">
        <f>Лист4!C735</f>
        <v>г. Астрахань</v>
      </c>
      <c r="C737" s="39">
        <f t="shared" si="22"/>
        <v>1188.9712557746479</v>
      </c>
      <c r="D737" s="39">
        <f t="shared" si="23"/>
        <v>52.454614225352117</v>
      </c>
      <c r="E737" s="28">
        <v>0</v>
      </c>
      <c r="F737" s="29">
        <v>52.454614225352117</v>
      </c>
      <c r="G737" s="30">
        <v>0</v>
      </c>
      <c r="H737" s="30">
        <v>0</v>
      </c>
      <c r="I737" s="30">
        <v>0</v>
      </c>
      <c r="J737" s="30"/>
      <c r="K737" s="168">
        <f>Лист4!E735/1000</f>
        <v>1241.42587</v>
      </c>
      <c r="L737" s="31"/>
      <c r="M737" s="31"/>
    </row>
    <row r="738" spans="1:13" s="38" customFormat="1" ht="20.25" customHeight="1" x14ac:dyDescent="0.25">
      <c r="A738" s="22" t="str">
        <f>Лист4!A736</f>
        <v xml:space="preserve">Жилая ул. д.10 </v>
      </c>
      <c r="B738" s="64" t="str">
        <f>Лист4!C736</f>
        <v>г. Астрахань</v>
      </c>
      <c r="C738" s="39">
        <f t="shared" si="22"/>
        <v>801.2569008450705</v>
      </c>
      <c r="D738" s="39">
        <f t="shared" si="23"/>
        <v>35.349569154929583</v>
      </c>
      <c r="E738" s="28">
        <v>0</v>
      </c>
      <c r="F738" s="29">
        <v>35.349569154929583</v>
      </c>
      <c r="G738" s="30">
        <v>0</v>
      </c>
      <c r="H738" s="30">
        <v>0</v>
      </c>
      <c r="I738" s="30">
        <v>0</v>
      </c>
      <c r="J738" s="30"/>
      <c r="K738" s="168">
        <f>Лист4!E736/1000</f>
        <v>836.60647000000006</v>
      </c>
      <c r="L738" s="31"/>
      <c r="M738" s="31"/>
    </row>
    <row r="739" spans="1:13" s="38" customFormat="1" ht="20.25" customHeight="1" x14ac:dyDescent="0.25">
      <c r="A739" s="22" t="str">
        <f>Лист4!A737</f>
        <v xml:space="preserve">Жилая ул. д.10 - корп. 1 </v>
      </c>
      <c r="B739" s="64" t="str">
        <f>Лист4!C737</f>
        <v>г. Астрахань</v>
      </c>
      <c r="C739" s="39">
        <f t="shared" si="22"/>
        <v>1035.4507109859155</v>
      </c>
      <c r="D739" s="39">
        <f t="shared" si="23"/>
        <v>45.681649014084506</v>
      </c>
      <c r="E739" s="28">
        <v>0</v>
      </c>
      <c r="F739" s="29">
        <v>45.681649014084506</v>
      </c>
      <c r="G739" s="30">
        <v>0</v>
      </c>
      <c r="H739" s="30">
        <v>0</v>
      </c>
      <c r="I739" s="30">
        <v>0</v>
      </c>
      <c r="J739" s="30"/>
      <c r="K739" s="168">
        <f>Лист4!E737/1000</f>
        <v>1081.1323600000001</v>
      </c>
      <c r="L739" s="31"/>
      <c r="M739" s="31"/>
    </row>
    <row r="740" spans="1:13" s="38" customFormat="1" ht="20.25" customHeight="1" x14ac:dyDescent="0.25">
      <c r="A740" s="22" t="str">
        <f>Лист4!A738</f>
        <v xml:space="preserve">Жилая ул. д.11 </v>
      </c>
      <c r="B740" s="64" t="str">
        <f>Лист4!C738</f>
        <v>г. Астрахань</v>
      </c>
      <c r="C740" s="39">
        <f t="shared" si="22"/>
        <v>1066.0314794366197</v>
      </c>
      <c r="D740" s="39">
        <f t="shared" si="23"/>
        <v>47.030800563380282</v>
      </c>
      <c r="E740" s="28">
        <v>0</v>
      </c>
      <c r="F740" s="29">
        <v>47.030800563380282</v>
      </c>
      <c r="G740" s="30">
        <v>0</v>
      </c>
      <c r="H740" s="30">
        <v>0</v>
      </c>
      <c r="I740" s="30">
        <v>0</v>
      </c>
      <c r="J740" s="30"/>
      <c r="K740" s="168">
        <f>Лист4!E738/1000</f>
        <v>1113.0622800000001</v>
      </c>
      <c r="L740" s="31"/>
      <c r="M740" s="31"/>
    </row>
    <row r="741" spans="1:13" s="38" customFormat="1" ht="20.25" customHeight="1" x14ac:dyDescent="0.25">
      <c r="A741" s="22" t="str">
        <f>Лист4!A739</f>
        <v xml:space="preserve">Жилая ул. д.12 </v>
      </c>
      <c r="B741" s="64" t="str">
        <f>Лист4!C739</f>
        <v>г. Астрахань</v>
      </c>
      <c r="C741" s="39">
        <f t="shared" si="22"/>
        <v>1275.9406698591549</v>
      </c>
      <c r="D741" s="39">
        <f t="shared" si="23"/>
        <v>56.291500140845066</v>
      </c>
      <c r="E741" s="28">
        <v>0</v>
      </c>
      <c r="F741" s="29">
        <v>56.291500140845066</v>
      </c>
      <c r="G741" s="30">
        <v>0</v>
      </c>
      <c r="H741" s="30">
        <v>0</v>
      </c>
      <c r="I741" s="30">
        <v>0</v>
      </c>
      <c r="J741" s="30"/>
      <c r="K741" s="168">
        <f>Лист4!E739/1000</f>
        <v>1332.23217</v>
      </c>
      <c r="L741" s="31"/>
      <c r="M741" s="31"/>
    </row>
    <row r="742" spans="1:13" s="32" customFormat="1" ht="20.25" customHeight="1" x14ac:dyDescent="0.25">
      <c r="A742" s="22" t="str">
        <f>Лист4!A740</f>
        <v xml:space="preserve">Жилая ул. д.12 - корп. 1 </v>
      </c>
      <c r="B742" s="64" t="str">
        <f>Лист4!C740</f>
        <v>г. Астрахань</v>
      </c>
      <c r="C742" s="39">
        <f t="shared" si="22"/>
        <v>886.49507323943669</v>
      </c>
      <c r="D742" s="39">
        <f t="shared" si="23"/>
        <v>39.110076760563388</v>
      </c>
      <c r="E742" s="28">
        <v>0</v>
      </c>
      <c r="F742" s="29">
        <v>39.110076760563388</v>
      </c>
      <c r="G742" s="30">
        <v>0</v>
      </c>
      <c r="H742" s="30">
        <v>0</v>
      </c>
      <c r="I742" s="30">
        <v>0</v>
      </c>
      <c r="J742" s="30"/>
      <c r="K742" s="168">
        <f>Лист4!E740/1000</f>
        <v>925.60515000000009</v>
      </c>
      <c r="L742" s="31"/>
      <c r="M742" s="31"/>
    </row>
    <row r="743" spans="1:13" s="32" customFormat="1" ht="20.25" customHeight="1" x14ac:dyDescent="0.25">
      <c r="A743" s="22" t="str">
        <f>Лист4!A741</f>
        <v xml:space="preserve">Жилая ул. д.16 </v>
      </c>
      <c r="B743" s="64" t="str">
        <f>Лист4!C741</f>
        <v>г. Астрахань</v>
      </c>
      <c r="C743" s="39">
        <f t="shared" si="22"/>
        <v>637.85913577464771</v>
      </c>
      <c r="D743" s="39">
        <f t="shared" si="23"/>
        <v>28.140844225352105</v>
      </c>
      <c r="E743" s="28">
        <v>0</v>
      </c>
      <c r="F743" s="29">
        <v>28.140844225352105</v>
      </c>
      <c r="G743" s="30">
        <v>0</v>
      </c>
      <c r="H743" s="30">
        <v>0</v>
      </c>
      <c r="I743" s="30">
        <v>0</v>
      </c>
      <c r="J743" s="30"/>
      <c r="K743" s="168">
        <f>Лист4!E741/1000</f>
        <v>665.99997999999982</v>
      </c>
      <c r="L743" s="31"/>
      <c r="M743" s="31"/>
    </row>
    <row r="744" spans="1:13" s="38" customFormat="1" ht="20.25" customHeight="1" x14ac:dyDescent="0.25">
      <c r="A744" s="22" t="str">
        <f>Лист4!A742</f>
        <v xml:space="preserve">Жилая ул. д.3 </v>
      </c>
      <c r="B744" s="64" t="str">
        <f>Лист4!C742</f>
        <v>г. Астрахань</v>
      </c>
      <c r="C744" s="39">
        <f t="shared" si="22"/>
        <v>1799.5138912676055</v>
      </c>
      <c r="D744" s="39">
        <f t="shared" si="23"/>
        <v>79.390318732394363</v>
      </c>
      <c r="E744" s="28">
        <v>0</v>
      </c>
      <c r="F744" s="29">
        <v>79.390318732394363</v>
      </c>
      <c r="G744" s="30">
        <v>0</v>
      </c>
      <c r="H744" s="30">
        <v>0</v>
      </c>
      <c r="I744" s="30">
        <v>0</v>
      </c>
      <c r="J744" s="30"/>
      <c r="K744" s="168">
        <f>Лист4!E742/1000</f>
        <v>1878.9042099999999</v>
      </c>
      <c r="L744" s="31"/>
      <c r="M744" s="31"/>
    </row>
    <row r="745" spans="1:13" s="38" customFormat="1" ht="20.25" customHeight="1" x14ac:dyDescent="0.25">
      <c r="A745" s="22" t="str">
        <f>Лист4!A743</f>
        <v xml:space="preserve">Жилая ул. д.3 - корп. 1 </v>
      </c>
      <c r="B745" s="64" t="str">
        <f>Лист4!C743</f>
        <v>г. Астрахань</v>
      </c>
      <c r="C745" s="39">
        <f t="shared" si="22"/>
        <v>870.63249295774642</v>
      </c>
      <c r="D745" s="39">
        <f t="shared" si="23"/>
        <v>38.410257042253519</v>
      </c>
      <c r="E745" s="28">
        <v>0</v>
      </c>
      <c r="F745" s="29">
        <v>38.410257042253519</v>
      </c>
      <c r="G745" s="30">
        <v>0</v>
      </c>
      <c r="H745" s="30">
        <v>0</v>
      </c>
      <c r="I745" s="30">
        <v>0</v>
      </c>
      <c r="J745" s="30"/>
      <c r="K745" s="168">
        <f>Лист4!E743/1000</f>
        <v>909.04274999999996</v>
      </c>
      <c r="L745" s="31"/>
      <c r="M745" s="31"/>
    </row>
    <row r="746" spans="1:13" s="32" customFormat="1" ht="20.25" customHeight="1" x14ac:dyDescent="0.25">
      <c r="A746" s="22" t="str">
        <f>Лист4!A744</f>
        <v xml:space="preserve">Жилая ул. д.6 - корп. 1 </v>
      </c>
      <c r="B746" s="64" t="str">
        <f>Лист4!C744</f>
        <v>г. Астрахань</v>
      </c>
      <c r="C746" s="39">
        <f t="shared" si="22"/>
        <v>1642.0165436619714</v>
      </c>
      <c r="D746" s="39">
        <f t="shared" si="23"/>
        <v>72.441906338028161</v>
      </c>
      <c r="E746" s="28">
        <v>0</v>
      </c>
      <c r="F746" s="29">
        <v>72.441906338028161</v>
      </c>
      <c r="G746" s="30">
        <v>0</v>
      </c>
      <c r="H746" s="30">
        <v>0</v>
      </c>
      <c r="I746" s="30">
        <v>0</v>
      </c>
      <c r="J746" s="30"/>
      <c r="K746" s="168">
        <f>Лист4!E744/1000</f>
        <v>1714.4584499999996</v>
      </c>
      <c r="L746" s="31"/>
      <c r="M746" s="31"/>
    </row>
    <row r="747" spans="1:13" s="32" customFormat="1" ht="20.25" customHeight="1" x14ac:dyDescent="0.25">
      <c r="A747" s="22" t="str">
        <f>Лист4!A745</f>
        <v xml:space="preserve">Жилая ул. д.6 - корп. 2 </v>
      </c>
      <c r="B747" s="64" t="str">
        <f>Лист4!C745</f>
        <v>г. Астрахань</v>
      </c>
      <c r="C747" s="39">
        <f t="shared" si="22"/>
        <v>1604.9916354929569</v>
      </c>
      <c r="D747" s="39">
        <f t="shared" si="23"/>
        <v>70.808454507042214</v>
      </c>
      <c r="E747" s="28">
        <v>0</v>
      </c>
      <c r="F747" s="29">
        <v>70.808454507042214</v>
      </c>
      <c r="G747" s="30">
        <v>0</v>
      </c>
      <c r="H747" s="30">
        <v>0</v>
      </c>
      <c r="I747" s="30">
        <v>0</v>
      </c>
      <c r="J747" s="30"/>
      <c r="K747" s="168">
        <f>Лист4!E745/1000</f>
        <v>1675.800089999999</v>
      </c>
      <c r="L747" s="31"/>
      <c r="M747" s="31"/>
    </row>
    <row r="748" spans="1:13" s="32" customFormat="1" ht="20.25" customHeight="1" x14ac:dyDescent="0.25">
      <c r="A748" s="22" t="str">
        <f>Лист4!A746</f>
        <v xml:space="preserve">Жилая ул. д.7 </v>
      </c>
      <c r="B748" s="64" t="str">
        <f>Лист4!C746</f>
        <v>г. Астрахань</v>
      </c>
      <c r="C748" s="39">
        <f t="shared" si="22"/>
        <v>4.4292901408450707</v>
      </c>
      <c r="D748" s="39">
        <f t="shared" si="23"/>
        <v>0.19540985915492959</v>
      </c>
      <c r="E748" s="28">
        <v>0</v>
      </c>
      <c r="F748" s="29">
        <v>0.19540985915492959</v>
      </c>
      <c r="G748" s="30">
        <v>0</v>
      </c>
      <c r="H748" s="30">
        <v>0</v>
      </c>
      <c r="I748" s="30">
        <v>0</v>
      </c>
      <c r="J748" s="30"/>
      <c r="K748" s="168">
        <f>Лист4!E746/1000</f>
        <v>4.6246999999999998</v>
      </c>
      <c r="L748" s="31"/>
      <c r="M748" s="31"/>
    </row>
    <row r="749" spans="1:13" s="32" customFormat="1" ht="20.25" customHeight="1" x14ac:dyDescent="0.25">
      <c r="A749" s="22" t="str">
        <f>Лист4!A747</f>
        <v xml:space="preserve">Жилая ул. д.7 - корп. 3 </v>
      </c>
      <c r="B749" s="64" t="str">
        <f>Лист4!C747</f>
        <v>г. Астрахань</v>
      </c>
      <c r="C749" s="39">
        <f t="shared" si="22"/>
        <v>997.20315323943657</v>
      </c>
      <c r="D749" s="39">
        <f t="shared" si="23"/>
        <v>43.994256760563374</v>
      </c>
      <c r="E749" s="28">
        <v>0</v>
      </c>
      <c r="F749" s="29">
        <v>43.994256760563374</v>
      </c>
      <c r="G749" s="30">
        <v>0</v>
      </c>
      <c r="H749" s="30">
        <v>0</v>
      </c>
      <c r="I749" s="30">
        <v>0</v>
      </c>
      <c r="J749" s="30"/>
      <c r="K749" s="168">
        <f>Лист4!E747/1000</f>
        <v>1041.19741</v>
      </c>
      <c r="L749" s="31"/>
      <c r="M749" s="31"/>
    </row>
    <row r="750" spans="1:13" s="32" customFormat="1" ht="20.25" customHeight="1" x14ac:dyDescent="0.25">
      <c r="A750" s="22" t="str">
        <f>Лист4!A748</f>
        <v xml:space="preserve">Жилая ул. д.8 </v>
      </c>
      <c r="B750" s="64" t="str">
        <f>Лист4!C748</f>
        <v>г. Астрахань</v>
      </c>
      <c r="C750" s="39">
        <f t="shared" si="22"/>
        <v>868.67776112676063</v>
      </c>
      <c r="D750" s="39">
        <f t="shared" si="23"/>
        <v>38.324018873239439</v>
      </c>
      <c r="E750" s="28">
        <v>0</v>
      </c>
      <c r="F750" s="29">
        <v>38.324018873239439</v>
      </c>
      <c r="G750" s="30">
        <v>0</v>
      </c>
      <c r="H750" s="30">
        <v>0</v>
      </c>
      <c r="I750" s="30">
        <v>0</v>
      </c>
      <c r="J750" s="30"/>
      <c r="K750" s="168">
        <f>Лист4!E748/1000</f>
        <v>907.00178000000005</v>
      </c>
      <c r="L750" s="31"/>
      <c r="M750" s="31"/>
    </row>
    <row r="751" spans="1:13" s="32" customFormat="1" ht="20.25" customHeight="1" x14ac:dyDescent="0.25">
      <c r="A751" s="22" t="str">
        <f>Лист4!A749</f>
        <v xml:space="preserve">Жилая ул. д.8 - корп. 1 </v>
      </c>
      <c r="B751" s="64" t="str">
        <f>Лист4!C749</f>
        <v>г. Астрахань</v>
      </c>
      <c r="C751" s="39">
        <f t="shared" si="22"/>
        <v>694.92078028169033</v>
      </c>
      <c r="D751" s="39">
        <f t="shared" si="23"/>
        <v>30.658269718309867</v>
      </c>
      <c r="E751" s="28">
        <v>0</v>
      </c>
      <c r="F751" s="29">
        <v>30.658269718309867</v>
      </c>
      <c r="G751" s="30">
        <v>0</v>
      </c>
      <c r="H751" s="30">
        <v>0</v>
      </c>
      <c r="I751" s="30">
        <v>0</v>
      </c>
      <c r="J751" s="30"/>
      <c r="K751" s="168">
        <f>Лист4!E749/1000</f>
        <v>725.57905000000017</v>
      </c>
      <c r="L751" s="31"/>
      <c r="M751" s="31"/>
    </row>
    <row r="752" spans="1:13" s="32" customFormat="1" ht="20.25" customHeight="1" x14ac:dyDescent="0.25">
      <c r="A752" s="22" t="str">
        <f>Лист4!A750</f>
        <v xml:space="preserve">Жилая ул. д.8 - корп. 3 </v>
      </c>
      <c r="B752" s="64" t="str">
        <f>Лист4!C750</f>
        <v>г. Астрахань</v>
      </c>
      <c r="C752" s="39">
        <f t="shared" si="22"/>
        <v>1689.2507228169018</v>
      </c>
      <c r="D752" s="39">
        <f t="shared" si="23"/>
        <v>74.525767183098608</v>
      </c>
      <c r="E752" s="28">
        <v>0</v>
      </c>
      <c r="F752" s="29">
        <v>74.525767183098608</v>
      </c>
      <c r="G752" s="30">
        <v>0</v>
      </c>
      <c r="H752" s="30">
        <v>0</v>
      </c>
      <c r="I752" s="30">
        <v>0</v>
      </c>
      <c r="J752" s="30"/>
      <c r="K752" s="168">
        <f>Лист4!E750/1000</f>
        <v>1763.7764900000004</v>
      </c>
      <c r="L752" s="31"/>
      <c r="M752" s="31"/>
    </row>
    <row r="753" spans="1:13" s="32" customFormat="1" ht="20.25" customHeight="1" x14ac:dyDescent="0.25">
      <c r="A753" s="22" t="str">
        <f>Лист4!A751</f>
        <v xml:space="preserve">Жилая ул. д.9 - корп. 5 </v>
      </c>
      <c r="B753" s="64" t="str">
        <f>Лист4!C751</f>
        <v>г. Астрахань</v>
      </c>
      <c r="C753" s="39">
        <f t="shared" si="22"/>
        <v>701.12417126760567</v>
      </c>
      <c r="D753" s="39">
        <f t="shared" si="23"/>
        <v>30.931948732394371</v>
      </c>
      <c r="E753" s="28">
        <v>0</v>
      </c>
      <c r="F753" s="29">
        <v>30.931948732394371</v>
      </c>
      <c r="G753" s="30">
        <v>0</v>
      </c>
      <c r="H753" s="30">
        <v>0</v>
      </c>
      <c r="I753" s="30">
        <v>0</v>
      </c>
      <c r="J753" s="30"/>
      <c r="K753" s="168">
        <f>Лист4!E751/1000</f>
        <v>732.05612000000008</v>
      </c>
      <c r="L753" s="31"/>
      <c r="M753" s="31"/>
    </row>
    <row r="754" spans="1:13" s="32" customFormat="1" ht="20.25" customHeight="1" x14ac:dyDescent="0.25">
      <c r="A754" s="22" t="str">
        <f>Лист4!A752</f>
        <v xml:space="preserve">Заводская пл д.13 </v>
      </c>
      <c r="B754" s="64" t="str">
        <f>Лист4!C752</f>
        <v>г. Астрахань</v>
      </c>
      <c r="C754" s="39">
        <f t="shared" si="22"/>
        <v>156.52575211267609</v>
      </c>
      <c r="D754" s="39">
        <f t="shared" si="23"/>
        <v>6.9055478873239444</v>
      </c>
      <c r="E754" s="28">
        <v>0</v>
      </c>
      <c r="F754" s="29">
        <v>6.9055478873239444</v>
      </c>
      <c r="G754" s="30">
        <v>0</v>
      </c>
      <c r="H754" s="30">
        <v>0</v>
      </c>
      <c r="I754" s="30">
        <v>0</v>
      </c>
      <c r="J754" s="30"/>
      <c r="K754" s="168">
        <f>Лист4!E752/1000</f>
        <v>163.43130000000002</v>
      </c>
      <c r="L754" s="31"/>
      <c r="M754" s="31"/>
    </row>
    <row r="755" spans="1:13" s="32" customFormat="1" ht="20.25" customHeight="1" x14ac:dyDescent="0.25">
      <c r="A755" s="22" t="str">
        <f>Лист4!A753</f>
        <v xml:space="preserve">Заводская пл д.14 </v>
      </c>
      <c r="B755" s="64" t="str">
        <f>Лист4!C753</f>
        <v>г. Астрахань</v>
      </c>
      <c r="C755" s="39">
        <f t="shared" si="22"/>
        <v>152.3437042253521</v>
      </c>
      <c r="D755" s="39">
        <f t="shared" si="23"/>
        <v>6.7210457746478856</v>
      </c>
      <c r="E755" s="28">
        <v>0</v>
      </c>
      <c r="F755" s="29">
        <v>6.7210457746478856</v>
      </c>
      <c r="G755" s="30">
        <v>0</v>
      </c>
      <c r="H755" s="30">
        <v>0</v>
      </c>
      <c r="I755" s="30">
        <v>0</v>
      </c>
      <c r="J755" s="30"/>
      <c r="K755" s="168">
        <f>Лист4!E753/1000</f>
        <v>159.06474999999998</v>
      </c>
      <c r="L755" s="31"/>
      <c r="M755" s="31"/>
    </row>
    <row r="756" spans="1:13" s="32" customFormat="1" ht="20.25" customHeight="1" x14ac:dyDescent="0.25">
      <c r="A756" s="22" t="str">
        <f>Лист4!A754</f>
        <v xml:space="preserve">Заводская пл д.15 </v>
      </c>
      <c r="B756" s="64" t="str">
        <f>Лист4!C754</f>
        <v>г. Астрахань</v>
      </c>
      <c r="C756" s="39">
        <f t="shared" si="22"/>
        <v>304.68481295774643</v>
      </c>
      <c r="D756" s="39">
        <f t="shared" si="23"/>
        <v>13.441977042253521</v>
      </c>
      <c r="E756" s="28">
        <v>0</v>
      </c>
      <c r="F756" s="29">
        <v>13.441977042253521</v>
      </c>
      <c r="G756" s="30">
        <v>0</v>
      </c>
      <c r="H756" s="30">
        <v>0</v>
      </c>
      <c r="I756" s="30">
        <v>0</v>
      </c>
      <c r="J756" s="30"/>
      <c r="K756" s="168">
        <f>Лист4!E754/1000</f>
        <v>318.12678999999997</v>
      </c>
      <c r="L756" s="31"/>
      <c r="M756" s="31"/>
    </row>
    <row r="757" spans="1:13" s="32" customFormat="1" ht="18" customHeight="1" x14ac:dyDescent="0.25">
      <c r="A757" s="22" t="str">
        <f>Лист4!A755</f>
        <v xml:space="preserve">Заводская пл д.16 </v>
      </c>
      <c r="B757" s="64" t="str">
        <f>Лист4!C755</f>
        <v>г. Астрахань</v>
      </c>
      <c r="C757" s="39">
        <f t="shared" si="22"/>
        <v>263.71854816901413</v>
      </c>
      <c r="D757" s="39">
        <f t="shared" si="23"/>
        <v>11.634641830985917</v>
      </c>
      <c r="E757" s="28">
        <v>0</v>
      </c>
      <c r="F757" s="29">
        <v>11.634641830985917</v>
      </c>
      <c r="G757" s="30">
        <v>0</v>
      </c>
      <c r="H757" s="30">
        <v>0</v>
      </c>
      <c r="I757" s="30">
        <v>0</v>
      </c>
      <c r="J757" s="30"/>
      <c r="K757" s="168">
        <f>Лист4!E755/1000</f>
        <v>275.35319000000004</v>
      </c>
      <c r="L757" s="31"/>
      <c r="M757" s="31"/>
    </row>
    <row r="758" spans="1:13" s="32" customFormat="1" ht="18" customHeight="1" x14ac:dyDescent="0.25">
      <c r="A758" s="22" t="str">
        <f>Лист4!A756</f>
        <v xml:space="preserve">Заводская пл д.18 </v>
      </c>
      <c r="B758" s="64" t="str">
        <f>Лист4!C756</f>
        <v>г. Астрахань</v>
      </c>
      <c r="C758" s="39">
        <f t="shared" si="22"/>
        <v>242.25429070422535</v>
      </c>
      <c r="D758" s="39">
        <f t="shared" si="23"/>
        <v>10.687689295774648</v>
      </c>
      <c r="E758" s="28">
        <v>0</v>
      </c>
      <c r="F758" s="29">
        <v>10.687689295774648</v>
      </c>
      <c r="G758" s="30">
        <v>0</v>
      </c>
      <c r="H758" s="30">
        <v>0</v>
      </c>
      <c r="I758" s="30">
        <v>0</v>
      </c>
      <c r="J758" s="30"/>
      <c r="K758" s="168">
        <f>Лист4!E756/1000</f>
        <v>252.94198</v>
      </c>
      <c r="L758" s="31"/>
      <c r="M758" s="31"/>
    </row>
    <row r="759" spans="1:13" s="38" customFormat="1" ht="18" customHeight="1" x14ac:dyDescent="0.25">
      <c r="A759" s="22" t="str">
        <f>Лист4!A757</f>
        <v xml:space="preserve">Заводская пл д.19 </v>
      </c>
      <c r="B759" s="64" t="str">
        <f>Лист4!C757</f>
        <v>г. Астрахань</v>
      </c>
      <c r="C759" s="39">
        <f t="shared" si="22"/>
        <v>287.62984788732399</v>
      </c>
      <c r="D759" s="39">
        <f t="shared" si="23"/>
        <v>12.689552112676058</v>
      </c>
      <c r="E759" s="28">
        <v>0</v>
      </c>
      <c r="F759" s="29">
        <v>12.689552112676058</v>
      </c>
      <c r="G759" s="30">
        <v>0</v>
      </c>
      <c r="H759" s="30">
        <v>0</v>
      </c>
      <c r="I759" s="30">
        <v>0</v>
      </c>
      <c r="J759" s="30"/>
      <c r="K759" s="168">
        <f>Лист4!E757/1000</f>
        <v>300.31940000000003</v>
      </c>
      <c r="L759" s="31"/>
      <c r="M759" s="31"/>
    </row>
    <row r="760" spans="1:13" s="38" customFormat="1" ht="18" customHeight="1" x14ac:dyDescent="0.25">
      <c r="A760" s="22" t="str">
        <f>Лист4!A758</f>
        <v xml:space="preserve">Заводская пл д.27 </v>
      </c>
      <c r="B760" s="64" t="str">
        <f>Лист4!C758</f>
        <v>г. Астрахань</v>
      </c>
      <c r="C760" s="39">
        <f t="shared" si="22"/>
        <v>158.13122253521129</v>
      </c>
      <c r="D760" s="39">
        <f t="shared" si="23"/>
        <v>6.9763774647887331</v>
      </c>
      <c r="E760" s="28">
        <v>0</v>
      </c>
      <c r="F760" s="29">
        <v>6.9763774647887331</v>
      </c>
      <c r="G760" s="30">
        <v>0</v>
      </c>
      <c r="H760" s="30">
        <v>0</v>
      </c>
      <c r="I760" s="30">
        <v>0</v>
      </c>
      <c r="J760" s="30"/>
      <c r="K760" s="168">
        <f>Лист4!E758/1000</f>
        <v>165.10760000000002</v>
      </c>
      <c r="L760" s="31"/>
      <c r="M760" s="31"/>
    </row>
    <row r="761" spans="1:13" s="32" customFormat="1" ht="18" customHeight="1" x14ac:dyDescent="0.25">
      <c r="A761" s="22" t="str">
        <f>Лист4!A759</f>
        <v xml:space="preserve">Заводская пл д.29 </v>
      </c>
      <c r="B761" s="64" t="str">
        <f>Лист4!C759</f>
        <v>г. Астрахань</v>
      </c>
      <c r="C761" s="39">
        <f t="shared" si="22"/>
        <v>157.55882535211271</v>
      </c>
      <c r="D761" s="39">
        <f t="shared" si="23"/>
        <v>6.9511246478873261</v>
      </c>
      <c r="E761" s="28">
        <v>0</v>
      </c>
      <c r="F761" s="29">
        <v>6.9511246478873261</v>
      </c>
      <c r="G761" s="30">
        <v>0</v>
      </c>
      <c r="H761" s="30">
        <v>0</v>
      </c>
      <c r="I761" s="30">
        <v>0</v>
      </c>
      <c r="J761" s="30"/>
      <c r="K761" s="168">
        <f>Лист4!E759/1000</f>
        <v>164.50995000000003</v>
      </c>
      <c r="L761" s="31"/>
      <c r="M761" s="31"/>
    </row>
    <row r="762" spans="1:13" s="32" customFormat="1" ht="18" customHeight="1" x14ac:dyDescent="0.25">
      <c r="A762" s="22" t="str">
        <f>Лист4!A760</f>
        <v xml:space="preserve">Заводская пл д.3 </v>
      </c>
      <c r="B762" s="64" t="str">
        <f>Лист4!C760</f>
        <v>г. Астрахань</v>
      </c>
      <c r="C762" s="39">
        <f t="shared" si="22"/>
        <v>20.531977464788746</v>
      </c>
      <c r="D762" s="39">
        <f t="shared" si="23"/>
        <v>0.90582253521126821</v>
      </c>
      <c r="E762" s="28">
        <v>0</v>
      </c>
      <c r="F762" s="29">
        <v>0.90582253521126821</v>
      </c>
      <c r="G762" s="30">
        <v>0</v>
      </c>
      <c r="H762" s="30">
        <v>0</v>
      </c>
      <c r="I762" s="30">
        <v>0</v>
      </c>
      <c r="J762" s="30"/>
      <c r="K762" s="168">
        <f>Лист4!E760/1000</f>
        <v>21.437800000000014</v>
      </c>
      <c r="L762" s="31"/>
      <c r="M762" s="31"/>
    </row>
    <row r="763" spans="1:13" s="32" customFormat="1" ht="18" customHeight="1" x14ac:dyDescent="0.25">
      <c r="A763" s="22" t="str">
        <f>Лист4!A761</f>
        <v xml:space="preserve">Заводская пл д.30 </v>
      </c>
      <c r="B763" s="64" t="str">
        <f>Лист4!C761</f>
        <v>г. Астрахань</v>
      </c>
      <c r="C763" s="39">
        <f t="shared" si="22"/>
        <v>126.53497464788735</v>
      </c>
      <c r="D763" s="39">
        <f t="shared" si="23"/>
        <v>5.5824253521126774</v>
      </c>
      <c r="E763" s="28">
        <v>0</v>
      </c>
      <c r="F763" s="29">
        <v>5.5824253521126774</v>
      </c>
      <c r="G763" s="30">
        <v>0</v>
      </c>
      <c r="H763" s="30">
        <v>0</v>
      </c>
      <c r="I763" s="30">
        <v>0</v>
      </c>
      <c r="J763" s="30"/>
      <c r="K763" s="168">
        <f>Лист4!E761/1000</f>
        <v>132.11740000000003</v>
      </c>
      <c r="L763" s="31"/>
      <c r="M763" s="31"/>
    </row>
    <row r="764" spans="1:13" s="32" customFormat="1" ht="18" customHeight="1" x14ac:dyDescent="0.25">
      <c r="A764" s="22" t="str">
        <f>Лист4!A762</f>
        <v xml:space="preserve">Заводская пл д.32 </v>
      </c>
      <c r="B764" s="64" t="str">
        <f>Лист4!C762</f>
        <v>г. Астрахань</v>
      </c>
      <c r="C764" s="39">
        <f t="shared" si="22"/>
        <v>242.20375999999999</v>
      </c>
      <c r="D764" s="39">
        <f t="shared" si="23"/>
        <v>10.685459999999999</v>
      </c>
      <c r="E764" s="28">
        <v>0</v>
      </c>
      <c r="F764" s="29">
        <v>10.685459999999999</v>
      </c>
      <c r="G764" s="30">
        <v>0</v>
      </c>
      <c r="H764" s="30">
        <v>0</v>
      </c>
      <c r="I764" s="30">
        <v>0</v>
      </c>
      <c r="J764" s="30"/>
      <c r="K764" s="168">
        <f>Лист4!E762/1000</f>
        <v>252.88921999999999</v>
      </c>
      <c r="L764" s="31"/>
      <c r="M764" s="31"/>
    </row>
    <row r="765" spans="1:13" s="32" customFormat="1" ht="18" customHeight="1" x14ac:dyDescent="0.25">
      <c r="A765" s="22" t="str">
        <f>Лист4!A763</f>
        <v xml:space="preserve">Заводская пл д.33 </v>
      </c>
      <c r="B765" s="64" t="str">
        <f>Лист4!C763</f>
        <v>г. Астрахань</v>
      </c>
      <c r="C765" s="39">
        <f t="shared" si="22"/>
        <v>120.05040845070423</v>
      </c>
      <c r="D765" s="39">
        <f t="shared" si="23"/>
        <v>5.2963415492957751</v>
      </c>
      <c r="E765" s="28">
        <v>0</v>
      </c>
      <c r="F765" s="29">
        <v>5.2963415492957751</v>
      </c>
      <c r="G765" s="30">
        <v>0</v>
      </c>
      <c r="H765" s="30">
        <v>0</v>
      </c>
      <c r="I765" s="30">
        <v>0</v>
      </c>
      <c r="J765" s="30"/>
      <c r="K765" s="168">
        <f>Лист4!E763/1000</f>
        <v>125.34675</v>
      </c>
      <c r="L765" s="31"/>
      <c r="M765" s="31"/>
    </row>
    <row r="766" spans="1:13" s="32" customFormat="1" ht="18" customHeight="1" x14ac:dyDescent="0.25">
      <c r="A766" s="22" t="str">
        <f>Лист4!A764</f>
        <v xml:space="preserve">Заводская пл д.37 </v>
      </c>
      <c r="B766" s="64" t="str">
        <f>Лист4!C764</f>
        <v>г. Астрахань</v>
      </c>
      <c r="C766" s="39">
        <f t="shared" si="22"/>
        <v>192.99261971830992</v>
      </c>
      <c r="D766" s="39">
        <f t="shared" si="23"/>
        <v>8.5143802816901442</v>
      </c>
      <c r="E766" s="28">
        <v>0</v>
      </c>
      <c r="F766" s="29">
        <v>8.5143802816901442</v>
      </c>
      <c r="G766" s="30">
        <v>0</v>
      </c>
      <c r="H766" s="30">
        <v>0</v>
      </c>
      <c r="I766" s="30">
        <v>0</v>
      </c>
      <c r="J766" s="30"/>
      <c r="K766" s="168">
        <f>Лист4!E764/1000</f>
        <v>201.50700000000006</v>
      </c>
      <c r="L766" s="31"/>
      <c r="M766" s="31"/>
    </row>
    <row r="767" spans="1:13" s="32" customFormat="1" ht="18" customHeight="1" x14ac:dyDescent="0.25">
      <c r="A767" s="22" t="str">
        <f>Лист4!A765</f>
        <v xml:space="preserve">Заводская пл д.38 </v>
      </c>
      <c r="B767" s="64" t="str">
        <f>Лист4!C765</f>
        <v>г. Астрахань</v>
      </c>
      <c r="C767" s="39">
        <f t="shared" si="22"/>
        <v>953.82306084507036</v>
      </c>
      <c r="D767" s="39">
        <f t="shared" si="23"/>
        <v>42.080429154929575</v>
      </c>
      <c r="E767" s="28">
        <v>0</v>
      </c>
      <c r="F767" s="29">
        <v>42.080429154929575</v>
      </c>
      <c r="G767" s="30">
        <v>0</v>
      </c>
      <c r="H767" s="30">
        <v>0</v>
      </c>
      <c r="I767" s="30">
        <v>0</v>
      </c>
      <c r="J767" s="30"/>
      <c r="K767" s="168">
        <f>Лист4!E765/1000</f>
        <v>995.90348999999992</v>
      </c>
      <c r="L767" s="31"/>
      <c r="M767" s="31"/>
    </row>
    <row r="768" spans="1:13" s="32" customFormat="1" ht="18" customHeight="1" x14ac:dyDescent="0.25">
      <c r="A768" s="22" t="str">
        <f>Лист4!A766</f>
        <v xml:space="preserve">Заводская пл д.39 </v>
      </c>
      <c r="B768" s="64" t="str">
        <f>Лист4!C766</f>
        <v>г. Астрахань</v>
      </c>
      <c r="C768" s="39">
        <f t="shared" si="22"/>
        <v>853.13829577464799</v>
      </c>
      <c r="D768" s="39">
        <f t="shared" si="23"/>
        <v>37.63845422535212</v>
      </c>
      <c r="E768" s="28">
        <v>0</v>
      </c>
      <c r="F768" s="29">
        <v>37.63845422535212</v>
      </c>
      <c r="G768" s="30">
        <v>0</v>
      </c>
      <c r="H768" s="30">
        <v>0</v>
      </c>
      <c r="I768" s="30">
        <v>0</v>
      </c>
      <c r="J768" s="30"/>
      <c r="K768" s="168">
        <f>Лист4!E766/1000</f>
        <v>890.77675000000011</v>
      </c>
      <c r="L768" s="31"/>
      <c r="M768" s="31"/>
    </row>
    <row r="769" spans="1:13" s="32" customFormat="1" ht="18" customHeight="1" x14ac:dyDescent="0.25">
      <c r="A769" s="22" t="str">
        <f>Лист4!A767</f>
        <v xml:space="preserve">Заводская пл д.4 </v>
      </c>
      <c r="B769" s="64" t="str">
        <f>Лист4!C767</f>
        <v>г. Астрахань</v>
      </c>
      <c r="C769" s="39">
        <f t="shared" si="22"/>
        <v>6.6319633802816904</v>
      </c>
      <c r="D769" s="39">
        <f t="shared" si="23"/>
        <v>0.2925866197183099</v>
      </c>
      <c r="E769" s="28">
        <v>0</v>
      </c>
      <c r="F769" s="29">
        <v>0.2925866197183099</v>
      </c>
      <c r="G769" s="30">
        <v>0</v>
      </c>
      <c r="H769" s="30">
        <v>0</v>
      </c>
      <c r="I769" s="30">
        <v>0</v>
      </c>
      <c r="J769" s="30"/>
      <c r="K769" s="168">
        <f>Лист4!E767/1000</f>
        <v>6.92455</v>
      </c>
      <c r="L769" s="31"/>
      <c r="M769" s="31"/>
    </row>
    <row r="770" spans="1:13" s="32" customFormat="1" ht="18" customHeight="1" x14ac:dyDescent="0.25">
      <c r="A770" s="22" t="str">
        <f>Лист4!A768</f>
        <v xml:space="preserve">Заводская пл д.41 </v>
      </c>
      <c r="B770" s="64" t="str">
        <f>Лист4!C768</f>
        <v>г. Астрахань</v>
      </c>
      <c r="C770" s="39">
        <f t="shared" si="22"/>
        <v>718.4213408450704</v>
      </c>
      <c r="D770" s="39">
        <f t="shared" si="23"/>
        <v>31.695059154929577</v>
      </c>
      <c r="E770" s="28">
        <v>0</v>
      </c>
      <c r="F770" s="29">
        <v>31.695059154929577</v>
      </c>
      <c r="G770" s="30">
        <v>0</v>
      </c>
      <c r="H770" s="30">
        <v>0</v>
      </c>
      <c r="I770" s="30">
        <v>0</v>
      </c>
      <c r="J770" s="30"/>
      <c r="K770" s="168">
        <f>Лист4!E768/1000</f>
        <v>750.1164</v>
      </c>
      <c r="L770" s="31"/>
      <c r="M770" s="31"/>
    </row>
    <row r="771" spans="1:13" s="32" customFormat="1" ht="18" customHeight="1" x14ac:dyDescent="0.25">
      <c r="A771" s="22" t="str">
        <f>Лист4!A769</f>
        <v xml:space="preserve">Заводская пл д.42 </v>
      </c>
      <c r="B771" s="64" t="str">
        <f>Лист4!C769</f>
        <v>г. Астрахань</v>
      </c>
      <c r="C771" s="39">
        <f t="shared" si="22"/>
        <v>592.97431830985931</v>
      </c>
      <c r="D771" s="39">
        <f t="shared" si="23"/>
        <v>26.160631690140846</v>
      </c>
      <c r="E771" s="28">
        <v>0</v>
      </c>
      <c r="F771" s="29">
        <v>26.160631690140846</v>
      </c>
      <c r="G771" s="30">
        <v>0</v>
      </c>
      <c r="H771" s="30">
        <v>0</v>
      </c>
      <c r="I771" s="30">
        <v>0</v>
      </c>
      <c r="J771" s="30"/>
      <c r="K771" s="168">
        <f>Лист4!E769/1000</f>
        <v>619.13495000000012</v>
      </c>
      <c r="L771" s="31"/>
      <c r="M771" s="31"/>
    </row>
    <row r="772" spans="1:13" s="32" customFormat="1" ht="18" customHeight="1" x14ac:dyDescent="0.25">
      <c r="A772" s="22" t="str">
        <f>Лист4!A770</f>
        <v xml:space="preserve">Заводская пл д.43 </v>
      </c>
      <c r="B772" s="64" t="str">
        <f>Лист4!C770</f>
        <v>г. Астрахань</v>
      </c>
      <c r="C772" s="39">
        <f t="shared" si="22"/>
        <v>822.63761408450716</v>
      </c>
      <c r="D772" s="39">
        <f t="shared" si="23"/>
        <v>36.292835915492965</v>
      </c>
      <c r="E772" s="28">
        <v>0</v>
      </c>
      <c r="F772" s="29">
        <v>36.292835915492965</v>
      </c>
      <c r="G772" s="30">
        <v>0</v>
      </c>
      <c r="H772" s="30">
        <v>0</v>
      </c>
      <c r="I772" s="30">
        <v>0</v>
      </c>
      <c r="J772" s="30"/>
      <c r="K772" s="168">
        <f>Лист4!E770/1000</f>
        <v>858.93045000000018</v>
      </c>
      <c r="L772" s="31"/>
      <c r="M772" s="31"/>
    </row>
    <row r="773" spans="1:13" s="32" customFormat="1" ht="18" customHeight="1" x14ac:dyDescent="0.25">
      <c r="A773" s="22" t="str">
        <f>Лист4!A771</f>
        <v xml:space="preserve">Заводская пл д.44 </v>
      </c>
      <c r="B773" s="64" t="str">
        <f>Лист4!C771</f>
        <v>г. Астрахань</v>
      </c>
      <c r="C773" s="39">
        <f t="shared" si="22"/>
        <v>357.41700281690129</v>
      </c>
      <c r="D773" s="39">
        <f t="shared" si="23"/>
        <v>15.768397183098587</v>
      </c>
      <c r="E773" s="28">
        <v>0</v>
      </c>
      <c r="F773" s="29">
        <v>15.768397183098587</v>
      </c>
      <c r="G773" s="30">
        <v>0</v>
      </c>
      <c r="H773" s="30">
        <v>0</v>
      </c>
      <c r="I773" s="30">
        <v>0</v>
      </c>
      <c r="J773" s="30"/>
      <c r="K773" s="168">
        <f>Лист4!E771/1000</f>
        <v>373.1853999999999</v>
      </c>
      <c r="L773" s="31"/>
      <c r="M773" s="31"/>
    </row>
    <row r="774" spans="1:13" s="32" customFormat="1" ht="18" customHeight="1" x14ac:dyDescent="0.25">
      <c r="A774" s="22" t="str">
        <f>Лист4!A772</f>
        <v xml:space="preserve">Заводская пл д.45 </v>
      </c>
      <c r="B774" s="64" t="str">
        <f>Лист4!C772</f>
        <v>г. Астрахань</v>
      </c>
      <c r="C774" s="39">
        <f t="shared" si="22"/>
        <v>403.2516653521127</v>
      </c>
      <c r="D774" s="39">
        <f t="shared" si="23"/>
        <v>17.790514647887324</v>
      </c>
      <c r="E774" s="28">
        <v>0</v>
      </c>
      <c r="F774" s="29">
        <v>17.790514647887324</v>
      </c>
      <c r="G774" s="30">
        <v>0</v>
      </c>
      <c r="H774" s="30">
        <v>0</v>
      </c>
      <c r="I774" s="30">
        <v>0</v>
      </c>
      <c r="J774" s="30"/>
      <c r="K774" s="168">
        <f>Лист4!E772/1000</f>
        <v>421.04218000000003</v>
      </c>
      <c r="L774" s="31"/>
      <c r="M774" s="31"/>
    </row>
    <row r="775" spans="1:13" s="32" customFormat="1" ht="18" customHeight="1" x14ac:dyDescent="0.25">
      <c r="A775" s="22" t="str">
        <f>Лист4!A773</f>
        <v xml:space="preserve">Заводская пл д.46 </v>
      </c>
      <c r="B775" s="64" t="str">
        <f>Лист4!C773</f>
        <v>г. Астрахань</v>
      </c>
      <c r="C775" s="39">
        <f t="shared" ref="C775:C838" si="24">K775+J775-F775</f>
        <v>372.98225070422541</v>
      </c>
      <c r="D775" s="39">
        <f t="shared" ref="D775:D838" si="25">F775</f>
        <v>16.455099295774648</v>
      </c>
      <c r="E775" s="28">
        <v>0</v>
      </c>
      <c r="F775" s="29">
        <v>16.455099295774648</v>
      </c>
      <c r="G775" s="30">
        <v>0</v>
      </c>
      <c r="H775" s="30">
        <v>0</v>
      </c>
      <c r="I775" s="30">
        <v>0</v>
      </c>
      <c r="J775" s="30"/>
      <c r="K775" s="168">
        <f>Лист4!E773/1000</f>
        <v>389.43735000000004</v>
      </c>
      <c r="L775" s="31"/>
      <c r="M775" s="31"/>
    </row>
    <row r="776" spans="1:13" s="32" customFormat="1" ht="18" customHeight="1" x14ac:dyDescent="0.25">
      <c r="A776" s="22" t="str">
        <f>Лист4!A774</f>
        <v xml:space="preserve">Заводская пл д.52 </v>
      </c>
      <c r="B776" s="64" t="str">
        <f>Лист4!C774</f>
        <v>г. Астрахань</v>
      </c>
      <c r="C776" s="39">
        <f t="shared" si="24"/>
        <v>230.21261126760561</v>
      </c>
      <c r="D776" s="39">
        <f t="shared" si="25"/>
        <v>10.156438732394365</v>
      </c>
      <c r="E776" s="28">
        <v>0</v>
      </c>
      <c r="F776" s="29">
        <v>10.156438732394365</v>
      </c>
      <c r="G776" s="30">
        <v>0</v>
      </c>
      <c r="H776" s="30">
        <v>0</v>
      </c>
      <c r="I776" s="30">
        <v>0</v>
      </c>
      <c r="J776" s="30"/>
      <c r="K776" s="168">
        <f>Лист4!E774/1000</f>
        <v>240.36904999999999</v>
      </c>
      <c r="L776" s="31"/>
      <c r="M776" s="31"/>
    </row>
    <row r="777" spans="1:13" s="32" customFormat="1" ht="18" customHeight="1" x14ac:dyDescent="0.25">
      <c r="A777" s="22" t="str">
        <f>Лист4!A775</f>
        <v xml:space="preserve">Заводская пл д.55 </v>
      </c>
      <c r="B777" s="64" t="str">
        <f>Лист4!C775</f>
        <v>г. Астрахань</v>
      </c>
      <c r="C777" s="39">
        <f t="shared" si="24"/>
        <v>61.948191549295778</v>
      </c>
      <c r="D777" s="39">
        <f t="shared" si="25"/>
        <v>2.7330084507042254</v>
      </c>
      <c r="E777" s="28">
        <v>0</v>
      </c>
      <c r="F777" s="29">
        <v>2.7330084507042254</v>
      </c>
      <c r="G777" s="30">
        <v>0</v>
      </c>
      <c r="H777" s="30">
        <v>0</v>
      </c>
      <c r="I777" s="30">
        <v>0</v>
      </c>
      <c r="J777" s="30"/>
      <c r="K777" s="168">
        <f>Лист4!E775/1000</f>
        <v>64.681200000000004</v>
      </c>
      <c r="L777" s="31"/>
      <c r="M777" s="31"/>
    </row>
    <row r="778" spans="1:13" s="32" customFormat="1" ht="18" customHeight="1" x14ac:dyDescent="0.25">
      <c r="A778" s="22" t="str">
        <f>Лист4!A776</f>
        <v xml:space="preserve">Заводская пл д.56 </v>
      </c>
      <c r="B778" s="64" t="str">
        <f>Лист4!C776</f>
        <v>г. Астрахань</v>
      </c>
      <c r="C778" s="39">
        <f t="shared" si="24"/>
        <v>274.98769014084507</v>
      </c>
      <c r="D778" s="39">
        <f t="shared" si="25"/>
        <v>12.131809859154931</v>
      </c>
      <c r="E778" s="28">
        <v>0</v>
      </c>
      <c r="F778" s="29">
        <v>12.131809859154931</v>
      </c>
      <c r="G778" s="30">
        <v>0</v>
      </c>
      <c r="H778" s="30">
        <v>0</v>
      </c>
      <c r="I778" s="30">
        <v>0</v>
      </c>
      <c r="J778" s="30"/>
      <c r="K778" s="168">
        <f>Лист4!E776/1000</f>
        <v>287.11950000000002</v>
      </c>
      <c r="L778" s="31"/>
      <c r="M778" s="31"/>
    </row>
    <row r="779" spans="1:13" s="32" customFormat="1" ht="18" customHeight="1" x14ac:dyDescent="0.25">
      <c r="A779" s="22" t="str">
        <f>Лист4!A777</f>
        <v xml:space="preserve">Заводская пл д.58 </v>
      </c>
      <c r="B779" s="64" t="str">
        <f>Лист4!C777</f>
        <v>г. Астрахань</v>
      </c>
      <c r="C779" s="39">
        <f t="shared" si="24"/>
        <v>1663.3394090140846</v>
      </c>
      <c r="D779" s="39">
        <f t="shared" si="25"/>
        <v>73.382620985915494</v>
      </c>
      <c r="E779" s="28">
        <v>0</v>
      </c>
      <c r="F779" s="29">
        <v>73.382620985915494</v>
      </c>
      <c r="G779" s="30">
        <v>0</v>
      </c>
      <c r="H779" s="30">
        <v>0</v>
      </c>
      <c r="I779" s="30">
        <v>0</v>
      </c>
      <c r="J779" s="30"/>
      <c r="K779" s="168">
        <f>Лист4!E777/1000</f>
        <v>1736.7220300000001</v>
      </c>
      <c r="L779" s="31"/>
      <c r="M779" s="31"/>
    </row>
    <row r="780" spans="1:13" s="32" customFormat="1" ht="18" customHeight="1" x14ac:dyDescent="0.25">
      <c r="A780" s="22" t="str">
        <f>Лист4!A778</f>
        <v xml:space="preserve">Заводская пл д.60 </v>
      </c>
      <c r="B780" s="64" t="str">
        <f>Лист4!C778</f>
        <v>г. Астрахань</v>
      </c>
      <c r="C780" s="39">
        <f t="shared" si="24"/>
        <v>1604.0238805633803</v>
      </c>
      <c r="D780" s="39">
        <f t="shared" si="25"/>
        <v>70.765759436619717</v>
      </c>
      <c r="E780" s="28">
        <v>0</v>
      </c>
      <c r="F780" s="29">
        <v>70.765759436619717</v>
      </c>
      <c r="G780" s="30">
        <v>0</v>
      </c>
      <c r="H780" s="30">
        <v>0</v>
      </c>
      <c r="I780" s="30">
        <v>0</v>
      </c>
      <c r="J780" s="153"/>
      <c r="K780" s="168">
        <f>Лист4!E778/1000-J780</f>
        <v>1674.78964</v>
      </c>
      <c r="L780" s="31"/>
      <c r="M780" s="31"/>
    </row>
    <row r="781" spans="1:13" s="32" customFormat="1" ht="18" customHeight="1" x14ac:dyDescent="0.25">
      <c r="A781" s="22" t="str">
        <f>Лист4!A779</f>
        <v xml:space="preserve">Заводская пл д.85 </v>
      </c>
      <c r="B781" s="64" t="str">
        <f>Лист4!C779</f>
        <v>г. Астрахань</v>
      </c>
      <c r="C781" s="39">
        <f t="shared" si="24"/>
        <v>1041.1110405633804</v>
      </c>
      <c r="D781" s="39">
        <f t="shared" si="25"/>
        <v>45.931369436619718</v>
      </c>
      <c r="E781" s="28">
        <v>0</v>
      </c>
      <c r="F781" s="29">
        <v>45.931369436619718</v>
      </c>
      <c r="G781" s="30">
        <v>0</v>
      </c>
      <c r="H781" s="30">
        <v>0</v>
      </c>
      <c r="I781" s="30">
        <v>0</v>
      </c>
      <c r="J781" s="30"/>
      <c r="K781" s="168">
        <f>Лист4!E779/1000</f>
        <v>1087.04241</v>
      </c>
      <c r="L781" s="31"/>
      <c r="M781" s="31"/>
    </row>
    <row r="782" spans="1:13" s="32" customFormat="1" ht="18" customHeight="1" x14ac:dyDescent="0.25">
      <c r="A782" s="22" t="str">
        <f>Лист4!A780</f>
        <v xml:space="preserve">Заводская пл д.86 </v>
      </c>
      <c r="B782" s="64" t="str">
        <f>Лист4!C780</f>
        <v>г. Астрахань</v>
      </c>
      <c r="C782" s="39">
        <f t="shared" si="24"/>
        <v>545.82202647887323</v>
      </c>
      <c r="D782" s="39">
        <f t="shared" si="25"/>
        <v>24.080383521126763</v>
      </c>
      <c r="E782" s="28">
        <v>0</v>
      </c>
      <c r="F782" s="29">
        <v>24.080383521126763</v>
      </c>
      <c r="G782" s="30">
        <v>0</v>
      </c>
      <c r="H782" s="30">
        <v>0</v>
      </c>
      <c r="I782" s="30">
        <v>0</v>
      </c>
      <c r="J782" s="30"/>
      <c r="K782" s="168">
        <f>Лист4!E780/1000</f>
        <v>569.90241000000003</v>
      </c>
      <c r="L782" s="31"/>
      <c r="M782" s="31"/>
    </row>
    <row r="783" spans="1:13" s="32" customFormat="1" ht="18" customHeight="1" x14ac:dyDescent="0.25">
      <c r="A783" s="22" t="str">
        <f>Лист4!A781</f>
        <v xml:space="preserve">Заводская пл д.88 </v>
      </c>
      <c r="B783" s="64" t="str">
        <f>Лист4!C781</f>
        <v>г. Астрахань</v>
      </c>
      <c r="C783" s="39">
        <f t="shared" si="24"/>
        <v>1201.4029200000002</v>
      </c>
      <c r="D783" s="39">
        <f t="shared" si="25"/>
        <v>53.003070000000008</v>
      </c>
      <c r="E783" s="28">
        <v>0</v>
      </c>
      <c r="F783" s="29">
        <v>53.003070000000008</v>
      </c>
      <c r="G783" s="30">
        <v>0</v>
      </c>
      <c r="H783" s="30">
        <v>0</v>
      </c>
      <c r="I783" s="30">
        <v>0</v>
      </c>
      <c r="J783" s="30"/>
      <c r="K783" s="168">
        <f>Лист4!E781/1000</f>
        <v>1254.4059900000002</v>
      </c>
      <c r="L783" s="31"/>
      <c r="M783" s="31"/>
    </row>
    <row r="784" spans="1:13" s="32" customFormat="1" ht="18" customHeight="1" x14ac:dyDescent="0.25">
      <c r="A784" s="22" t="str">
        <f>Лист4!A782</f>
        <v xml:space="preserve">Заводская пл д.89 </v>
      </c>
      <c r="B784" s="64" t="str">
        <f>Лист4!C782</f>
        <v>г. Астрахань</v>
      </c>
      <c r="C784" s="39">
        <f t="shared" si="24"/>
        <v>1518.3349352112675</v>
      </c>
      <c r="D784" s="39">
        <f t="shared" si="25"/>
        <v>66.985364788732397</v>
      </c>
      <c r="E784" s="28">
        <v>0</v>
      </c>
      <c r="F784" s="29">
        <v>66.985364788732397</v>
      </c>
      <c r="G784" s="30">
        <v>0</v>
      </c>
      <c r="H784" s="30">
        <v>0</v>
      </c>
      <c r="I784" s="30">
        <v>0</v>
      </c>
      <c r="J784" s="30"/>
      <c r="K784" s="168">
        <f>Лист4!E782/1000</f>
        <v>1585.3202999999999</v>
      </c>
      <c r="L784" s="31"/>
      <c r="M784" s="31"/>
    </row>
    <row r="785" spans="1:13" s="32" customFormat="1" ht="18" customHeight="1" x14ac:dyDescent="0.25">
      <c r="A785" s="22" t="str">
        <f>Лист4!A783</f>
        <v xml:space="preserve">Заводская пл д.97 </v>
      </c>
      <c r="B785" s="64" t="str">
        <f>Лист4!C783</f>
        <v>г. Астрахань</v>
      </c>
      <c r="C785" s="39">
        <f t="shared" si="24"/>
        <v>1659.2932557746476</v>
      </c>
      <c r="D785" s="39">
        <f t="shared" si="25"/>
        <v>73.2041142253521</v>
      </c>
      <c r="E785" s="28">
        <v>0</v>
      </c>
      <c r="F785" s="29">
        <v>73.2041142253521</v>
      </c>
      <c r="G785" s="30">
        <v>0</v>
      </c>
      <c r="H785" s="30">
        <v>0</v>
      </c>
      <c r="I785" s="30">
        <v>0</v>
      </c>
      <c r="J785" s="30"/>
      <c r="K785" s="168">
        <f>Лист4!E783/1000-J785</f>
        <v>1732.4973699999998</v>
      </c>
      <c r="L785" s="31"/>
      <c r="M785" s="31"/>
    </row>
    <row r="786" spans="1:13" s="32" customFormat="1" ht="18" customHeight="1" x14ac:dyDescent="0.25">
      <c r="A786" s="22" t="str">
        <f>Лист4!A784</f>
        <v xml:space="preserve">Заводская пл д.98 </v>
      </c>
      <c r="B786" s="64" t="str">
        <f>Лист4!C784</f>
        <v>г. Астрахань</v>
      </c>
      <c r="C786" s="39">
        <f t="shared" si="24"/>
        <v>1815.1804687323943</v>
      </c>
      <c r="D786" s="39">
        <f t="shared" si="25"/>
        <v>80.081491267605628</v>
      </c>
      <c r="E786" s="28">
        <v>0</v>
      </c>
      <c r="F786" s="29">
        <v>80.081491267605628</v>
      </c>
      <c r="G786" s="30">
        <v>0</v>
      </c>
      <c r="H786" s="30">
        <v>0</v>
      </c>
      <c r="I786" s="30">
        <v>0</v>
      </c>
      <c r="J786" s="30"/>
      <c r="K786" s="168">
        <f>Лист4!E784/1000</f>
        <v>1895.2619599999998</v>
      </c>
      <c r="L786" s="31"/>
      <c r="M786" s="31"/>
    </row>
    <row r="787" spans="1:13" s="32" customFormat="1" ht="18" customHeight="1" x14ac:dyDescent="0.25">
      <c r="A787" s="22" t="str">
        <f>Лист4!A785</f>
        <v xml:space="preserve">Заречная 1-я ул. д.4/2 - корп. 1 </v>
      </c>
      <c r="B787" s="64" t="str">
        <f>Лист4!C785</f>
        <v>г. Астрахань</v>
      </c>
      <c r="C787" s="39">
        <f t="shared" si="24"/>
        <v>82.326211267605643</v>
      </c>
      <c r="D787" s="39">
        <f t="shared" si="25"/>
        <v>3.632038732394367</v>
      </c>
      <c r="E787" s="28">
        <v>0</v>
      </c>
      <c r="F787" s="29">
        <v>3.632038732394367</v>
      </c>
      <c r="G787" s="30">
        <v>0</v>
      </c>
      <c r="H787" s="30">
        <v>0</v>
      </c>
      <c r="I787" s="30">
        <v>0</v>
      </c>
      <c r="J787" s="30"/>
      <c r="K787" s="168">
        <f>Лист4!E785/1000</f>
        <v>85.958250000000007</v>
      </c>
      <c r="L787" s="31"/>
      <c r="M787" s="31"/>
    </row>
    <row r="788" spans="1:13" s="32" customFormat="1" ht="18" customHeight="1" x14ac:dyDescent="0.25">
      <c r="A788" s="22" t="str">
        <f>Лист4!A786</f>
        <v xml:space="preserve">Заречная 1-я ул. д.4/2/2 - корп. 2 </v>
      </c>
      <c r="B788" s="64" t="str">
        <f>Лист4!C786</f>
        <v>г. Астрахань</v>
      </c>
      <c r="C788" s="39">
        <f t="shared" si="24"/>
        <v>97.119515492957731</v>
      </c>
      <c r="D788" s="39">
        <f t="shared" si="25"/>
        <v>4.284684507042253</v>
      </c>
      <c r="E788" s="28">
        <v>0</v>
      </c>
      <c r="F788" s="29">
        <v>4.284684507042253</v>
      </c>
      <c r="G788" s="30">
        <v>0</v>
      </c>
      <c r="H788" s="30">
        <v>0</v>
      </c>
      <c r="I788" s="30">
        <v>0</v>
      </c>
      <c r="J788" s="30"/>
      <c r="K788" s="168">
        <f>Лист4!E786/1000</f>
        <v>101.40419999999999</v>
      </c>
      <c r="L788" s="31"/>
      <c r="M788" s="31"/>
    </row>
    <row r="789" spans="1:13" s="32" customFormat="1" ht="18" customHeight="1" x14ac:dyDescent="0.25">
      <c r="A789" s="22" t="str">
        <f>Лист4!A787</f>
        <v xml:space="preserve">Заречная 1-я ул. д.4/2/2 - корп. 3 </v>
      </c>
      <c r="B789" s="64" t="str">
        <f>Лист4!C787</f>
        <v>г. Астрахань</v>
      </c>
      <c r="C789" s="39">
        <f t="shared" si="24"/>
        <v>52.146901408450695</v>
      </c>
      <c r="D789" s="39">
        <f t="shared" si="25"/>
        <v>2.3005985915492952</v>
      </c>
      <c r="E789" s="28">
        <v>0</v>
      </c>
      <c r="F789" s="29">
        <v>2.3005985915492952</v>
      </c>
      <c r="G789" s="30">
        <v>0</v>
      </c>
      <c r="H789" s="30">
        <v>0</v>
      </c>
      <c r="I789" s="30">
        <v>0</v>
      </c>
      <c r="J789" s="30"/>
      <c r="K789" s="168">
        <f>Лист4!E787/1000</f>
        <v>54.447499999999991</v>
      </c>
      <c r="L789" s="31"/>
      <c r="M789" s="31"/>
    </row>
    <row r="790" spans="1:13" s="32" customFormat="1" ht="18" customHeight="1" x14ac:dyDescent="0.25">
      <c r="A790" s="22" t="str">
        <f>Лист4!A788</f>
        <v xml:space="preserve">Заречная 1-я ул. д.4/2/2 - корп. 4 </v>
      </c>
      <c r="B790" s="64" t="str">
        <f>Лист4!C788</f>
        <v>г. Астрахань</v>
      </c>
      <c r="C790" s="39">
        <f t="shared" si="24"/>
        <v>70.254583098591553</v>
      </c>
      <c r="D790" s="39">
        <f t="shared" si="25"/>
        <v>3.0994669014084506</v>
      </c>
      <c r="E790" s="28">
        <v>0</v>
      </c>
      <c r="F790" s="29">
        <v>3.0994669014084506</v>
      </c>
      <c r="G790" s="30">
        <v>0</v>
      </c>
      <c r="H790" s="30">
        <v>0</v>
      </c>
      <c r="I790" s="30">
        <v>0</v>
      </c>
      <c r="J790" s="30"/>
      <c r="K790" s="168">
        <f>Лист4!E788/1000</f>
        <v>73.354050000000001</v>
      </c>
      <c r="L790" s="31"/>
      <c r="M790" s="31"/>
    </row>
    <row r="791" spans="1:13" s="32" customFormat="1" ht="18" customHeight="1" x14ac:dyDescent="0.25">
      <c r="A791" s="22" t="str">
        <f>Лист4!A789</f>
        <v xml:space="preserve">Заречная 1-я ул. д.6/4 - корп. 1 </v>
      </c>
      <c r="B791" s="64" t="str">
        <f>Лист4!C789</f>
        <v>г. Астрахань</v>
      </c>
      <c r="C791" s="39">
        <f t="shared" si="24"/>
        <v>44.150580281690154</v>
      </c>
      <c r="D791" s="39">
        <f t="shared" si="25"/>
        <v>1.9478197183098596</v>
      </c>
      <c r="E791" s="28">
        <v>0</v>
      </c>
      <c r="F791" s="29">
        <v>1.9478197183098596</v>
      </c>
      <c r="G791" s="30">
        <v>0</v>
      </c>
      <c r="H791" s="30">
        <v>0</v>
      </c>
      <c r="I791" s="30">
        <v>0</v>
      </c>
      <c r="J791" s="30"/>
      <c r="K791" s="168">
        <f>Лист4!E789/1000</f>
        <v>46.098400000000012</v>
      </c>
      <c r="L791" s="31"/>
      <c r="M791" s="31"/>
    </row>
    <row r="792" spans="1:13" s="32" customFormat="1" ht="18" customHeight="1" x14ac:dyDescent="0.25">
      <c r="A792" s="22" t="str">
        <f>Лист4!A790</f>
        <v xml:space="preserve">Заречная 1-я ул. д.6/4/1 - корп. 2 </v>
      </c>
      <c r="B792" s="64" t="str">
        <f>Лист4!C790</f>
        <v>г. Астрахань</v>
      </c>
      <c r="C792" s="39">
        <f t="shared" si="24"/>
        <v>70.928692957746478</v>
      </c>
      <c r="D792" s="39">
        <f t="shared" si="25"/>
        <v>3.1292070422535216</v>
      </c>
      <c r="E792" s="28">
        <v>0</v>
      </c>
      <c r="F792" s="29">
        <v>3.1292070422535216</v>
      </c>
      <c r="G792" s="30">
        <v>0</v>
      </c>
      <c r="H792" s="30">
        <v>0</v>
      </c>
      <c r="I792" s="30">
        <v>0</v>
      </c>
      <c r="J792" s="153"/>
      <c r="K792" s="168">
        <f>Лист4!E790/1000-J792</f>
        <v>74.057900000000004</v>
      </c>
      <c r="L792" s="31"/>
      <c r="M792" s="31"/>
    </row>
    <row r="793" spans="1:13" s="32" customFormat="1" ht="18" customHeight="1" x14ac:dyDescent="0.25">
      <c r="A793" s="22" t="str">
        <f>Лист4!A791</f>
        <v xml:space="preserve">Заречная 1-я ул. д.6/4/1 - корп. 4 </v>
      </c>
      <c r="B793" s="64" t="str">
        <f>Лист4!C791</f>
        <v>г. Астрахань</v>
      </c>
      <c r="C793" s="39">
        <f t="shared" si="24"/>
        <v>91.49361690140843</v>
      </c>
      <c r="D793" s="39">
        <f t="shared" si="25"/>
        <v>4.0364830985915479</v>
      </c>
      <c r="E793" s="28">
        <v>0</v>
      </c>
      <c r="F793" s="29">
        <v>4.0364830985915479</v>
      </c>
      <c r="G793" s="30">
        <v>0</v>
      </c>
      <c r="H793" s="30">
        <v>0</v>
      </c>
      <c r="I793" s="30">
        <v>0</v>
      </c>
      <c r="J793" s="30"/>
      <c r="K793" s="168">
        <f>Лист4!E791/1000</f>
        <v>95.530099999999976</v>
      </c>
      <c r="L793" s="31"/>
      <c r="M793" s="31"/>
    </row>
    <row r="794" spans="1:13" s="32" customFormat="1" ht="18" customHeight="1" x14ac:dyDescent="0.25">
      <c r="A794" s="22" t="str">
        <f>Лист4!A792</f>
        <v xml:space="preserve">Заречная 3-я ул. д.1 </v>
      </c>
      <c r="B794" s="64" t="str">
        <f>Лист4!C792</f>
        <v>г. Астрахань</v>
      </c>
      <c r="C794" s="39">
        <f t="shared" si="24"/>
        <v>21.677011267605636</v>
      </c>
      <c r="D794" s="39">
        <f t="shared" si="25"/>
        <v>0.9563387323943664</v>
      </c>
      <c r="E794" s="28">
        <v>0</v>
      </c>
      <c r="F794" s="29">
        <v>0.9563387323943664</v>
      </c>
      <c r="G794" s="30">
        <v>0</v>
      </c>
      <c r="H794" s="30">
        <v>0</v>
      </c>
      <c r="I794" s="30">
        <v>0</v>
      </c>
      <c r="J794" s="30"/>
      <c r="K794" s="168">
        <f>Лист4!E792/1000</f>
        <v>22.633350000000004</v>
      </c>
      <c r="L794" s="31"/>
      <c r="M794" s="31"/>
    </row>
    <row r="795" spans="1:13" s="32" customFormat="1" ht="18" customHeight="1" x14ac:dyDescent="0.25">
      <c r="A795" s="22" t="str">
        <f>Лист4!A793</f>
        <v xml:space="preserve">Заречная 3-я ул. д.3 </v>
      </c>
      <c r="B795" s="64" t="str">
        <f>Лист4!C793</f>
        <v>г. Астрахань</v>
      </c>
      <c r="C795" s="39">
        <f t="shared" si="24"/>
        <v>41.33495887323943</v>
      </c>
      <c r="D795" s="39">
        <f t="shared" si="25"/>
        <v>1.8236011267605632</v>
      </c>
      <c r="E795" s="28">
        <v>0</v>
      </c>
      <c r="F795" s="29">
        <v>1.8236011267605632</v>
      </c>
      <c r="G795" s="30">
        <v>0</v>
      </c>
      <c r="H795" s="30">
        <v>0</v>
      </c>
      <c r="I795" s="30">
        <v>0</v>
      </c>
      <c r="J795" s="30"/>
      <c r="K795" s="168">
        <f>Лист4!E793/1000</f>
        <v>43.158559999999994</v>
      </c>
      <c r="L795" s="31"/>
      <c r="M795" s="31"/>
    </row>
    <row r="796" spans="1:13" s="32" customFormat="1" ht="18" customHeight="1" x14ac:dyDescent="0.25">
      <c r="A796" s="22" t="str">
        <f>Лист4!A794</f>
        <v xml:space="preserve">Заречная 3-я ул. д.5 </v>
      </c>
      <c r="B796" s="64" t="str">
        <f>Лист4!C794</f>
        <v>г. Астрахань</v>
      </c>
      <c r="C796" s="39">
        <f t="shared" si="24"/>
        <v>62.46379436619717</v>
      </c>
      <c r="D796" s="39">
        <f t="shared" si="25"/>
        <v>2.7557556338028162</v>
      </c>
      <c r="E796" s="28">
        <v>0</v>
      </c>
      <c r="F796" s="29">
        <v>2.7557556338028162</v>
      </c>
      <c r="G796" s="30">
        <v>0</v>
      </c>
      <c r="H796" s="30">
        <v>0</v>
      </c>
      <c r="I796" s="30">
        <v>0</v>
      </c>
      <c r="J796" s="30"/>
      <c r="K796" s="168">
        <f>Лист4!E794/1000</f>
        <v>65.219549999999984</v>
      </c>
      <c r="L796" s="31"/>
      <c r="M796" s="31"/>
    </row>
    <row r="797" spans="1:13" s="32" customFormat="1" ht="18" customHeight="1" x14ac:dyDescent="0.25">
      <c r="A797" s="22" t="str">
        <f>Лист4!A795</f>
        <v xml:space="preserve">Звездная ул. д.11 - корп. 1 </v>
      </c>
      <c r="B797" s="64" t="str">
        <f>Лист4!C795</f>
        <v>г. Астрахань</v>
      </c>
      <c r="C797" s="39">
        <f t="shared" si="24"/>
        <v>810.91626253521133</v>
      </c>
      <c r="D797" s="39">
        <f t="shared" si="25"/>
        <v>35.775717464788734</v>
      </c>
      <c r="E797" s="28">
        <v>0</v>
      </c>
      <c r="F797" s="29">
        <v>35.775717464788734</v>
      </c>
      <c r="G797" s="30">
        <v>0</v>
      </c>
      <c r="H797" s="30">
        <v>0</v>
      </c>
      <c r="I797" s="30">
        <v>0</v>
      </c>
      <c r="J797" s="30"/>
      <c r="K797" s="168">
        <f>Лист4!E795/1000-J797</f>
        <v>846.69198000000006</v>
      </c>
      <c r="L797" s="31"/>
      <c r="M797" s="31"/>
    </row>
    <row r="798" spans="1:13" s="32" customFormat="1" ht="16.5" customHeight="1" x14ac:dyDescent="0.25">
      <c r="A798" s="22" t="str">
        <f>Лист4!A796</f>
        <v xml:space="preserve">Звездная ул. д.11/11 </v>
      </c>
      <c r="B798" s="64" t="str">
        <f>Лист4!C796</f>
        <v>г. Астрахань</v>
      </c>
      <c r="C798" s="39">
        <f t="shared" si="24"/>
        <v>3267.8271453521138</v>
      </c>
      <c r="D798" s="39">
        <f t="shared" si="25"/>
        <v>144.16884464788737</v>
      </c>
      <c r="E798" s="28">
        <v>0</v>
      </c>
      <c r="F798" s="29">
        <v>144.16884464788737</v>
      </c>
      <c r="G798" s="30">
        <v>0</v>
      </c>
      <c r="H798" s="30">
        <v>0</v>
      </c>
      <c r="I798" s="30">
        <v>0</v>
      </c>
      <c r="J798" s="30"/>
      <c r="K798" s="168">
        <f>Лист4!E796/1000</f>
        <v>3411.9959900000013</v>
      </c>
      <c r="L798" s="31"/>
      <c r="M798" s="31"/>
    </row>
    <row r="799" spans="1:13" s="32" customFormat="1" ht="16.5" customHeight="1" x14ac:dyDescent="0.25">
      <c r="A799" s="22" t="str">
        <f>Лист4!A797</f>
        <v xml:space="preserve">Звездная ул. д.17 - корп. 2 </v>
      </c>
      <c r="B799" s="64" t="str">
        <f>Лист4!C797</f>
        <v>г. Астрахань</v>
      </c>
      <c r="C799" s="39">
        <f t="shared" si="24"/>
        <v>1181.6104473239438</v>
      </c>
      <c r="D799" s="39">
        <f t="shared" si="25"/>
        <v>52.129872676056337</v>
      </c>
      <c r="E799" s="28">
        <v>0</v>
      </c>
      <c r="F799" s="29">
        <v>52.129872676056337</v>
      </c>
      <c r="G799" s="30">
        <v>0</v>
      </c>
      <c r="H799" s="30">
        <v>0</v>
      </c>
      <c r="I799" s="30">
        <v>0</v>
      </c>
      <c r="J799" s="30"/>
      <c r="K799" s="168">
        <f>Лист4!E797/1000-J799</f>
        <v>1233.7403200000001</v>
      </c>
      <c r="L799" s="31"/>
      <c r="M799" s="31"/>
    </row>
    <row r="800" spans="1:13" s="32" customFormat="1" ht="16.5" customHeight="1" x14ac:dyDescent="0.25">
      <c r="A800" s="22" t="str">
        <f>Лист4!A798</f>
        <v xml:space="preserve">Звездная ул. д.33 </v>
      </c>
      <c r="B800" s="64" t="str">
        <f>Лист4!C798</f>
        <v>г. Астрахань</v>
      </c>
      <c r="C800" s="39">
        <f t="shared" si="24"/>
        <v>1340.7679047887323</v>
      </c>
      <c r="D800" s="39">
        <f t="shared" si="25"/>
        <v>59.151525211267604</v>
      </c>
      <c r="E800" s="28">
        <v>0</v>
      </c>
      <c r="F800" s="29">
        <v>59.151525211267604</v>
      </c>
      <c r="G800" s="30">
        <v>0</v>
      </c>
      <c r="H800" s="30">
        <v>0</v>
      </c>
      <c r="I800" s="30">
        <v>0</v>
      </c>
      <c r="J800" s="30"/>
      <c r="K800" s="168">
        <f>Лист4!E798/1000-J800</f>
        <v>1399.9194299999999</v>
      </c>
      <c r="L800" s="31"/>
      <c r="M800" s="31"/>
    </row>
    <row r="801" spans="1:13" s="32" customFormat="1" ht="16.5" customHeight="1" x14ac:dyDescent="0.25">
      <c r="A801" s="22" t="str">
        <f>Лист4!A799</f>
        <v xml:space="preserve">Звездная ул. д.41 </v>
      </c>
      <c r="B801" s="64" t="str">
        <f>Лист4!C799</f>
        <v>г. Астрахань</v>
      </c>
      <c r="C801" s="39">
        <f t="shared" si="24"/>
        <v>2030.5723554929582</v>
      </c>
      <c r="D801" s="39">
        <f t="shared" si="25"/>
        <v>89.584074507042274</v>
      </c>
      <c r="E801" s="28">
        <v>0</v>
      </c>
      <c r="F801" s="29">
        <v>89.584074507042274</v>
      </c>
      <c r="G801" s="30">
        <v>0</v>
      </c>
      <c r="H801" s="30">
        <v>0</v>
      </c>
      <c r="I801" s="30">
        <v>0</v>
      </c>
      <c r="J801" s="30"/>
      <c r="K801" s="168">
        <f>Лист4!E799/1000-J801</f>
        <v>2120.1564300000005</v>
      </c>
      <c r="L801" s="31"/>
      <c r="M801" s="31"/>
    </row>
    <row r="802" spans="1:13" s="32" customFormat="1" ht="16.5" customHeight="1" x14ac:dyDescent="0.25">
      <c r="A802" s="22" t="str">
        <f>Лист4!A800</f>
        <v xml:space="preserve">Звездная ул. д.41 - корп. 2 </v>
      </c>
      <c r="B802" s="64" t="str">
        <f>Лист4!C800</f>
        <v>г. Астрахань</v>
      </c>
      <c r="C802" s="39">
        <f t="shared" si="24"/>
        <v>1685.6546242253519</v>
      </c>
      <c r="D802" s="39">
        <f t="shared" si="25"/>
        <v>74.367115774647885</v>
      </c>
      <c r="E802" s="28">
        <v>0</v>
      </c>
      <c r="F802" s="29">
        <v>74.367115774647885</v>
      </c>
      <c r="G802" s="30">
        <v>0</v>
      </c>
      <c r="H802" s="30">
        <v>0</v>
      </c>
      <c r="I802" s="30">
        <v>0</v>
      </c>
      <c r="J802" s="30"/>
      <c r="K802" s="168">
        <f>Лист4!E800/1000-J802</f>
        <v>1760.0217399999997</v>
      </c>
      <c r="L802" s="31"/>
      <c r="M802" s="31"/>
    </row>
    <row r="803" spans="1:13" s="32" customFormat="1" ht="16.5" customHeight="1" x14ac:dyDescent="0.25">
      <c r="A803" s="22" t="str">
        <f>Лист4!A801</f>
        <v xml:space="preserve">Звездная ул. д.43 </v>
      </c>
      <c r="B803" s="64" t="str">
        <f>Лист4!C801</f>
        <v>г. Астрахань</v>
      </c>
      <c r="C803" s="39">
        <f t="shared" si="24"/>
        <v>1666.9646422535211</v>
      </c>
      <c r="D803" s="39">
        <f t="shared" si="25"/>
        <v>73.542557746478877</v>
      </c>
      <c r="E803" s="28">
        <v>0</v>
      </c>
      <c r="F803" s="29">
        <v>73.542557746478877</v>
      </c>
      <c r="G803" s="30">
        <v>0</v>
      </c>
      <c r="H803" s="30">
        <v>0</v>
      </c>
      <c r="I803" s="30">
        <v>0</v>
      </c>
      <c r="J803" s="30"/>
      <c r="K803" s="168">
        <f>Лист4!E801/1000</f>
        <v>1740.5072</v>
      </c>
      <c r="L803" s="31"/>
      <c r="M803" s="31"/>
    </row>
    <row r="804" spans="1:13" s="32" customFormat="1" ht="16.5" customHeight="1" x14ac:dyDescent="0.25">
      <c r="A804" s="22" t="str">
        <f>Лист4!A802</f>
        <v xml:space="preserve">Звездная ул. д.43 - корп. 1 </v>
      </c>
      <c r="B804" s="64" t="str">
        <f>Лист4!C802</f>
        <v>г. Астрахань</v>
      </c>
      <c r="C804" s="39">
        <f t="shared" si="24"/>
        <v>1687.7767222535208</v>
      </c>
      <c r="D804" s="39">
        <f t="shared" si="25"/>
        <v>74.460737746478856</v>
      </c>
      <c r="E804" s="28">
        <v>0</v>
      </c>
      <c r="F804" s="29">
        <v>74.460737746478856</v>
      </c>
      <c r="G804" s="30">
        <v>0</v>
      </c>
      <c r="H804" s="30">
        <v>0</v>
      </c>
      <c r="I804" s="30">
        <v>0</v>
      </c>
      <c r="J804" s="30">
        <v>3410.6</v>
      </c>
      <c r="K804" s="168">
        <f>Лист4!E802/1000-J804</f>
        <v>-1648.3625400000003</v>
      </c>
      <c r="L804" s="31"/>
      <c r="M804" s="31"/>
    </row>
    <row r="805" spans="1:13" s="32" customFormat="1" ht="16.5" customHeight="1" x14ac:dyDescent="0.25">
      <c r="A805" s="22" t="str">
        <f>Лист4!A803</f>
        <v xml:space="preserve">Звездная ул. д.45 </v>
      </c>
      <c r="B805" s="64" t="str">
        <f>Лист4!C803</f>
        <v>г. Астрахань</v>
      </c>
      <c r="C805" s="39">
        <f t="shared" si="24"/>
        <v>1910.1318281690139</v>
      </c>
      <c r="D805" s="39">
        <f t="shared" si="25"/>
        <v>84.270521830985913</v>
      </c>
      <c r="E805" s="28">
        <v>0</v>
      </c>
      <c r="F805" s="29">
        <v>84.270521830985913</v>
      </c>
      <c r="G805" s="30">
        <v>0</v>
      </c>
      <c r="H805" s="30">
        <v>0</v>
      </c>
      <c r="I805" s="30">
        <v>0</v>
      </c>
      <c r="J805" s="30"/>
      <c r="K805" s="168">
        <f>Лист4!E803/1000</f>
        <v>1994.4023499999998</v>
      </c>
      <c r="L805" s="31"/>
      <c r="M805" s="31"/>
    </row>
    <row r="806" spans="1:13" s="32" customFormat="1" ht="16.5" customHeight="1" x14ac:dyDescent="0.25">
      <c r="A806" s="22" t="str">
        <f>Лист4!A804</f>
        <v xml:space="preserve">Звездная ул. д.45 - корп. 1 </v>
      </c>
      <c r="B806" s="64" t="str">
        <f>Лист4!C804</f>
        <v>г. Астрахань</v>
      </c>
      <c r="C806" s="39">
        <f t="shared" si="24"/>
        <v>2355.8754963380284</v>
      </c>
      <c r="D806" s="39">
        <f t="shared" si="25"/>
        <v>103.93568366197184</v>
      </c>
      <c r="E806" s="28">
        <v>0</v>
      </c>
      <c r="F806" s="29">
        <v>103.93568366197184</v>
      </c>
      <c r="G806" s="30">
        <v>0</v>
      </c>
      <c r="H806" s="30">
        <v>0</v>
      </c>
      <c r="I806" s="30">
        <v>0</v>
      </c>
      <c r="J806" s="30"/>
      <c r="K806" s="168">
        <f>Лист4!E804/1000-J806</f>
        <v>2459.8111800000001</v>
      </c>
      <c r="L806" s="31"/>
      <c r="M806" s="31"/>
    </row>
    <row r="807" spans="1:13" s="32" customFormat="1" ht="16.5" customHeight="1" x14ac:dyDescent="0.25">
      <c r="A807" s="22" t="str">
        <f>Лист4!A805</f>
        <v xml:space="preserve">Звездная ул. д.47 </v>
      </c>
      <c r="B807" s="64" t="str">
        <f>Лист4!C805</f>
        <v>г. Астрахань</v>
      </c>
      <c r="C807" s="39">
        <f t="shared" si="24"/>
        <v>1713.1841847887322</v>
      </c>
      <c r="D807" s="39">
        <f t="shared" si="25"/>
        <v>75.581655211267588</v>
      </c>
      <c r="E807" s="28">
        <v>0</v>
      </c>
      <c r="F807" s="29">
        <v>75.581655211267588</v>
      </c>
      <c r="G807" s="30">
        <v>0</v>
      </c>
      <c r="H807" s="30">
        <v>0</v>
      </c>
      <c r="I807" s="30">
        <v>0</v>
      </c>
      <c r="J807" s="30"/>
      <c r="K807" s="168">
        <f>Лист4!E805/1000</f>
        <v>1788.7658399999998</v>
      </c>
      <c r="L807" s="31"/>
      <c r="M807" s="31"/>
    </row>
    <row r="808" spans="1:13" s="32" customFormat="1" ht="16.5" customHeight="1" x14ac:dyDescent="0.25">
      <c r="A808" s="22" t="str">
        <f>Лист4!A806</f>
        <v xml:space="preserve">Звездная ул. д.47 - корп. 1 </v>
      </c>
      <c r="B808" s="64" t="str">
        <f>Лист4!C806</f>
        <v>г. Астрахань</v>
      </c>
      <c r="C808" s="39">
        <f t="shared" si="24"/>
        <v>2227.4768619718302</v>
      </c>
      <c r="D808" s="39">
        <f t="shared" si="25"/>
        <v>98.271038028168988</v>
      </c>
      <c r="E808" s="28">
        <v>0</v>
      </c>
      <c r="F808" s="29">
        <v>98.271038028168988</v>
      </c>
      <c r="G808" s="30">
        <v>0</v>
      </c>
      <c r="H808" s="30">
        <v>0</v>
      </c>
      <c r="I808" s="30">
        <v>0</v>
      </c>
      <c r="J808" s="30"/>
      <c r="K808" s="168">
        <f>Лист4!E806/1000</f>
        <v>2325.7478999999994</v>
      </c>
      <c r="L808" s="31"/>
      <c r="M808" s="31"/>
    </row>
    <row r="809" spans="1:13" s="32" customFormat="1" ht="16.5" customHeight="1" x14ac:dyDescent="0.25">
      <c r="A809" s="22" t="str">
        <f>Лист4!A807</f>
        <v xml:space="preserve">Звездная ул. д.47 - корп. 2 </v>
      </c>
      <c r="B809" s="64" t="str">
        <f>Лист4!C807</f>
        <v>г. Астрахань</v>
      </c>
      <c r="C809" s="39">
        <f t="shared" si="24"/>
        <v>1036.4966754929576</v>
      </c>
      <c r="D809" s="39">
        <f t="shared" si="25"/>
        <v>45.727794507042248</v>
      </c>
      <c r="E809" s="28">
        <v>0</v>
      </c>
      <c r="F809" s="29">
        <v>45.727794507042248</v>
      </c>
      <c r="G809" s="30">
        <v>0</v>
      </c>
      <c r="H809" s="30">
        <v>0</v>
      </c>
      <c r="I809" s="30">
        <v>0</v>
      </c>
      <c r="J809" s="30"/>
      <c r="K809" s="168">
        <f>Лист4!E807/1000</f>
        <v>1082.2244699999999</v>
      </c>
      <c r="L809" s="31"/>
      <c r="M809" s="31"/>
    </row>
    <row r="810" spans="1:13" s="32" customFormat="1" ht="16.5" customHeight="1" x14ac:dyDescent="0.25">
      <c r="A810" s="22" t="str">
        <f>Лист4!A808</f>
        <v xml:space="preserve">Звездная ул. д.47 - корп. 3 </v>
      </c>
      <c r="B810" s="64" t="str">
        <f>Лист4!C808</f>
        <v>г. Астрахань</v>
      </c>
      <c r="C810" s="39">
        <f t="shared" si="24"/>
        <v>1104.0277053521127</v>
      </c>
      <c r="D810" s="39">
        <f t="shared" si="25"/>
        <v>48.70710464788732</v>
      </c>
      <c r="E810" s="28">
        <v>0</v>
      </c>
      <c r="F810" s="29">
        <v>48.70710464788732</v>
      </c>
      <c r="G810" s="30">
        <v>0</v>
      </c>
      <c r="H810" s="30">
        <v>0</v>
      </c>
      <c r="I810" s="30">
        <v>0</v>
      </c>
      <c r="J810" s="30"/>
      <c r="K810" s="168">
        <f>Лист4!E808/1000</f>
        <v>1152.7348099999999</v>
      </c>
      <c r="L810" s="31"/>
      <c r="M810" s="31"/>
    </row>
    <row r="811" spans="1:13" s="32" customFormat="1" ht="16.5" customHeight="1" x14ac:dyDescent="0.25">
      <c r="A811" s="22" t="str">
        <f>Лист4!A809</f>
        <v xml:space="preserve">Звездная ул. д.47 - корп. 4 </v>
      </c>
      <c r="B811" s="64" t="str">
        <f>Лист4!C809</f>
        <v>г. Астрахань</v>
      </c>
      <c r="C811" s="39">
        <f t="shared" si="24"/>
        <v>1706.0373177464794</v>
      </c>
      <c r="D811" s="39">
        <f t="shared" si="25"/>
        <v>75.266352253521148</v>
      </c>
      <c r="E811" s="28">
        <v>0</v>
      </c>
      <c r="F811" s="29">
        <v>75.266352253521148</v>
      </c>
      <c r="G811" s="30">
        <v>0</v>
      </c>
      <c r="H811" s="30">
        <v>0</v>
      </c>
      <c r="I811" s="30">
        <v>0</v>
      </c>
      <c r="J811" s="30"/>
      <c r="K811" s="168">
        <f>Лист4!E809/1000</f>
        <v>1781.3036700000005</v>
      </c>
      <c r="L811" s="31"/>
      <c r="M811" s="31"/>
    </row>
    <row r="812" spans="1:13" s="32" customFormat="1" ht="16.5" customHeight="1" x14ac:dyDescent="0.25">
      <c r="A812" s="22" t="str">
        <f>Лист4!A810</f>
        <v xml:space="preserve">Звездная ул. д.47 - корп. 5 </v>
      </c>
      <c r="B812" s="64" t="str">
        <f>Лист4!C810</f>
        <v>г. Астрахань</v>
      </c>
      <c r="C812" s="39">
        <f t="shared" si="24"/>
        <v>987.98814760563391</v>
      </c>
      <c r="D812" s="39">
        <f t="shared" si="25"/>
        <v>43.5877123943662</v>
      </c>
      <c r="E812" s="28">
        <v>0</v>
      </c>
      <c r="F812" s="29">
        <v>43.5877123943662</v>
      </c>
      <c r="G812" s="30">
        <v>0</v>
      </c>
      <c r="H812" s="30">
        <v>0</v>
      </c>
      <c r="I812" s="30">
        <v>0</v>
      </c>
      <c r="J812" s="30"/>
      <c r="K812" s="168">
        <f>Лист4!E810/1000-J812</f>
        <v>1031.5758600000001</v>
      </c>
      <c r="L812" s="31"/>
      <c r="M812" s="31"/>
    </row>
    <row r="813" spans="1:13" s="32" customFormat="1" ht="16.5" customHeight="1" x14ac:dyDescent="0.25">
      <c r="A813" s="22" t="str">
        <f>Лист4!A811</f>
        <v xml:space="preserve">Звездная ул. д.49 </v>
      </c>
      <c r="B813" s="64" t="str">
        <f>Лист4!C811</f>
        <v>г. Астрахань</v>
      </c>
      <c r="C813" s="39">
        <f t="shared" si="24"/>
        <v>2328.8334478873235</v>
      </c>
      <c r="D813" s="39">
        <f t="shared" si="25"/>
        <v>102.74265211267601</v>
      </c>
      <c r="E813" s="28">
        <v>0</v>
      </c>
      <c r="F813" s="29">
        <v>102.74265211267601</v>
      </c>
      <c r="G813" s="30">
        <v>0</v>
      </c>
      <c r="H813" s="30">
        <v>0</v>
      </c>
      <c r="I813" s="30">
        <v>0</v>
      </c>
      <c r="J813" s="30"/>
      <c r="K813" s="168">
        <f>Лист4!E811/1000</f>
        <v>2431.5760999999993</v>
      </c>
      <c r="L813" s="31"/>
      <c r="M813" s="31"/>
    </row>
    <row r="814" spans="1:13" s="32" customFormat="1" ht="16.5" customHeight="1" x14ac:dyDescent="0.25">
      <c r="A814" s="22" t="str">
        <f>Лист4!A812</f>
        <v xml:space="preserve">Звездная ул. д.49 - корп. 2 </v>
      </c>
      <c r="B814" s="64" t="str">
        <f>Лист4!C812</f>
        <v>г. Астрахань</v>
      </c>
      <c r="C814" s="39">
        <f t="shared" si="24"/>
        <v>2417.0576343661983</v>
      </c>
      <c r="D814" s="39">
        <f t="shared" si="25"/>
        <v>106.63489563380287</v>
      </c>
      <c r="E814" s="28">
        <v>0</v>
      </c>
      <c r="F814" s="29">
        <v>106.63489563380287</v>
      </c>
      <c r="G814" s="30">
        <v>0</v>
      </c>
      <c r="H814" s="30">
        <v>0</v>
      </c>
      <c r="I814" s="30">
        <v>0</v>
      </c>
      <c r="J814" s="30"/>
      <c r="K814" s="168">
        <f>Лист4!E812/1000-J814</f>
        <v>2523.6925300000012</v>
      </c>
      <c r="L814" s="31"/>
      <c r="M814" s="31"/>
    </row>
    <row r="815" spans="1:13" s="32" customFormat="1" ht="16.5" customHeight="1" x14ac:dyDescent="0.25">
      <c r="A815" s="22" t="str">
        <f>Лист4!A813</f>
        <v xml:space="preserve">Звездная ул. д.49 - корп. 3 </v>
      </c>
      <c r="B815" s="64" t="str">
        <f>Лист4!C813</f>
        <v>г. Астрахань</v>
      </c>
      <c r="C815" s="39">
        <f t="shared" si="24"/>
        <v>82.729374647887354</v>
      </c>
      <c r="D815" s="39">
        <f t="shared" si="25"/>
        <v>3.6498253521126767</v>
      </c>
      <c r="E815" s="28">
        <v>0</v>
      </c>
      <c r="F815" s="29">
        <v>3.6498253521126767</v>
      </c>
      <c r="G815" s="30">
        <v>0</v>
      </c>
      <c r="H815" s="30">
        <v>0</v>
      </c>
      <c r="I815" s="30">
        <v>0</v>
      </c>
      <c r="J815" s="153"/>
      <c r="K815" s="168">
        <f>Лист4!E813/1000-J815</f>
        <v>86.379200000000026</v>
      </c>
      <c r="L815" s="31"/>
      <c r="M815" s="31"/>
    </row>
    <row r="816" spans="1:13" s="38" customFormat="1" ht="16.5" customHeight="1" x14ac:dyDescent="0.25">
      <c r="A816" s="22" t="str">
        <f>Лист4!A814</f>
        <v xml:space="preserve">Звездная ул. д.5 - корп. 2 </v>
      </c>
      <c r="B816" s="64" t="str">
        <f>Лист4!C814</f>
        <v>г. Астрахань</v>
      </c>
      <c r="C816" s="39">
        <f t="shared" si="24"/>
        <v>1707.2361002816906</v>
      </c>
      <c r="D816" s="39">
        <f t="shared" si="25"/>
        <v>75.319239718309888</v>
      </c>
      <c r="E816" s="28">
        <v>0</v>
      </c>
      <c r="F816" s="29">
        <v>75.319239718309888</v>
      </c>
      <c r="G816" s="30">
        <v>0</v>
      </c>
      <c r="H816" s="30">
        <v>0</v>
      </c>
      <c r="I816" s="30">
        <v>0</v>
      </c>
      <c r="J816" s="30">
        <v>2626</v>
      </c>
      <c r="K816" s="168">
        <f>Лист4!E814/1000-J816</f>
        <v>-843.44465999999943</v>
      </c>
      <c r="L816" s="31"/>
      <c r="M816" s="31"/>
    </row>
    <row r="817" spans="1:13" s="32" customFormat="1" ht="16.5" customHeight="1" x14ac:dyDescent="0.25">
      <c r="A817" s="22" t="str">
        <f>Лист4!A815</f>
        <v xml:space="preserve">Звездная ул. д.51 - корп. 1 </v>
      </c>
      <c r="B817" s="64" t="str">
        <f>Лист4!C815</f>
        <v>г. Астрахань</v>
      </c>
      <c r="C817" s="39">
        <f t="shared" si="24"/>
        <v>4126.1474242253526</v>
      </c>
      <c r="D817" s="39">
        <f t="shared" si="25"/>
        <v>182.03591577464789</v>
      </c>
      <c r="E817" s="28">
        <v>0</v>
      </c>
      <c r="F817" s="29">
        <v>182.03591577464789</v>
      </c>
      <c r="G817" s="30">
        <v>0</v>
      </c>
      <c r="H817" s="30">
        <v>0</v>
      </c>
      <c r="I817" s="30">
        <v>0</v>
      </c>
      <c r="J817" s="30">
        <v>3704.6</v>
      </c>
      <c r="K817" s="168">
        <f>Лист4!E815/1000-J817</f>
        <v>603.58334000000059</v>
      </c>
      <c r="L817" s="31"/>
      <c r="M817" s="31"/>
    </row>
    <row r="818" spans="1:13" s="32" customFormat="1" ht="16.5" customHeight="1" x14ac:dyDescent="0.25">
      <c r="A818" s="22" t="str">
        <f>Лист4!A816</f>
        <v xml:space="preserve">Звездная ул. д.57 </v>
      </c>
      <c r="B818" s="64" t="str">
        <f>Лист4!C816</f>
        <v>г. Астрахань</v>
      </c>
      <c r="C818" s="39">
        <f t="shared" si="24"/>
        <v>1813.9955543661979</v>
      </c>
      <c r="D818" s="39">
        <f t="shared" si="25"/>
        <v>80.029215633802835</v>
      </c>
      <c r="E818" s="28">
        <v>0</v>
      </c>
      <c r="F818" s="29">
        <v>80.029215633802835</v>
      </c>
      <c r="G818" s="30">
        <v>0</v>
      </c>
      <c r="H818" s="30">
        <v>0</v>
      </c>
      <c r="I818" s="30">
        <v>0</v>
      </c>
      <c r="J818" s="30"/>
      <c r="K818" s="168">
        <f>Лист4!E816/1000</f>
        <v>1894.0247700000007</v>
      </c>
      <c r="L818" s="31"/>
      <c r="M818" s="31"/>
    </row>
    <row r="819" spans="1:13" s="32" customFormat="1" ht="16.5" customHeight="1" x14ac:dyDescent="0.25">
      <c r="A819" s="22" t="str">
        <f>Лист4!A817</f>
        <v xml:space="preserve">Звездная ул. д.57 - корп. 1 </v>
      </c>
      <c r="B819" s="64" t="str">
        <f>Лист4!C817</f>
        <v>г. Астрахань</v>
      </c>
      <c r="C819" s="39">
        <f t="shared" si="24"/>
        <v>2324.396754366197</v>
      </c>
      <c r="D819" s="39">
        <f t="shared" si="25"/>
        <v>102.54691563380281</v>
      </c>
      <c r="E819" s="28">
        <v>0</v>
      </c>
      <c r="F819" s="29">
        <v>102.54691563380281</v>
      </c>
      <c r="G819" s="30">
        <v>0</v>
      </c>
      <c r="H819" s="30">
        <v>0</v>
      </c>
      <c r="I819" s="30">
        <v>0</v>
      </c>
      <c r="J819" s="30"/>
      <c r="K819" s="168">
        <f>Лист4!E817/1000-J819</f>
        <v>2426.9436699999997</v>
      </c>
      <c r="L819" s="31"/>
      <c r="M819" s="31"/>
    </row>
    <row r="820" spans="1:13" s="32" customFormat="1" ht="16.5" customHeight="1" x14ac:dyDescent="0.25">
      <c r="A820" s="22" t="str">
        <f>Лист4!A818</f>
        <v xml:space="preserve">Звездная ул. д.57 - корп. 2 </v>
      </c>
      <c r="B820" s="64" t="str">
        <f>Лист4!C818</f>
        <v>г. Астрахань</v>
      </c>
      <c r="C820" s="39">
        <f t="shared" si="24"/>
        <v>2099.6194309859161</v>
      </c>
      <c r="D820" s="39">
        <f t="shared" si="25"/>
        <v>92.630269014084547</v>
      </c>
      <c r="E820" s="28">
        <v>0</v>
      </c>
      <c r="F820" s="29">
        <v>92.630269014084547</v>
      </c>
      <c r="G820" s="30">
        <v>0</v>
      </c>
      <c r="H820" s="30">
        <v>0</v>
      </c>
      <c r="I820" s="30">
        <v>0</v>
      </c>
      <c r="J820" s="30"/>
      <c r="K820" s="168">
        <f>Лист4!E818/1000-J820</f>
        <v>2192.2497000000008</v>
      </c>
      <c r="L820" s="31"/>
      <c r="M820" s="31"/>
    </row>
    <row r="821" spans="1:13" s="32" customFormat="1" ht="16.5" customHeight="1" x14ac:dyDescent="0.25">
      <c r="A821" s="22" t="str">
        <f>Лист4!A819</f>
        <v xml:space="preserve">Звездная ул. д.57 - корп. 3 </v>
      </c>
      <c r="B821" s="64" t="str">
        <f>Лист4!C819</f>
        <v>г. Астрахань</v>
      </c>
      <c r="C821" s="39">
        <f t="shared" si="24"/>
        <v>920.61254084507038</v>
      </c>
      <c r="D821" s="39">
        <f t="shared" si="25"/>
        <v>40.615259154929575</v>
      </c>
      <c r="E821" s="28">
        <v>0</v>
      </c>
      <c r="F821" s="29">
        <v>40.615259154929575</v>
      </c>
      <c r="G821" s="30">
        <v>0</v>
      </c>
      <c r="H821" s="30">
        <v>0</v>
      </c>
      <c r="I821" s="30">
        <v>0</v>
      </c>
      <c r="J821" s="30"/>
      <c r="K821" s="168">
        <f>Лист4!E819/1000</f>
        <v>961.2278</v>
      </c>
      <c r="L821" s="31"/>
      <c r="M821" s="31"/>
    </row>
    <row r="822" spans="1:13" s="32" customFormat="1" ht="16.5" customHeight="1" x14ac:dyDescent="0.25">
      <c r="A822" s="22" t="str">
        <f>Лист4!A820</f>
        <v xml:space="preserve">Звездная ул. д.59 </v>
      </c>
      <c r="B822" s="64" t="str">
        <f>Лист4!C820</f>
        <v>г. Астрахань</v>
      </c>
      <c r="C822" s="39">
        <f t="shared" si="24"/>
        <v>3592.8070850704221</v>
      </c>
      <c r="D822" s="39">
        <f t="shared" si="25"/>
        <v>158.50619492957742</v>
      </c>
      <c r="E822" s="28">
        <v>0</v>
      </c>
      <c r="F822" s="29">
        <v>158.50619492957742</v>
      </c>
      <c r="G822" s="30">
        <v>0</v>
      </c>
      <c r="H822" s="30">
        <v>0</v>
      </c>
      <c r="I822" s="30">
        <v>0</v>
      </c>
      <c r="J822" s="30"/>
      <c r="K822" s="168">
        <f>Лист4!E820/1000</f>
        <v>3751.3132799999994</v>
      </c>
      <c r="L822" s="31"/>
      <c r="M822" s="31"/>
    </row>
    <row r="823" spans="1:13" s="32" customFormat="1" ht="16.5" customHeight="1" x14ac:dyDescent="0.25">
      <c r="A823" s="22" t="str">
        <f>Лист4!A821</f>
        <v xml:space="preserve">Звездная ул. д.61 </v>
      </c>
      <c r="B823" s="64" t="str">
        <f>Лист4!C821</f>
        <v>г. Астрахань</v>
      </c>
      <c r="C823" s="39">
        <f t="shared" si="24"/>
        <v>2897.1924653521128</v>
      </c>
      <c r="D823" s="39">
        <f t="shared" si="25"/>
        <v>127.81731464788732</v>
      </c>
      <c r="E823" s="28">
        <v>0</v>
      </c>
      <c r="F823" s="29">
        <v>127.81731464788732</v>
      </c>
      <c r="G823" s="30">
        <v>0</v>
      </c>
      <c r="H823" s="30">
        <v>0</v>
      </c>
      <c r="I823" s="30">
        <v>0</v>
      </c>
      <c r="J823" s="30"/>
      <c r="K823" s="168">
        <f>Лист4!E821/1000</f>
        <v>3025.0097799999999</v>
      </c>
      <c r="L823" s="31"/>
      <c r="M823" s="31"/>
    </row>
    <row r="824" spans="1:13" s="32" customFormat="1" ht="16.5" customHeight="1" x14ac:dyDescent="0.25">
      <c r="A824" s="22" t="str">
        <f>Лист4!A822</f>
        <v xml:space="preserve">Звездная ул. д.63 </v>
      </c>
      <c r="B824" s="64" t="str">
        <f>Лист4!C822</f>
        <v>г. Астрахань</v>
      </c>
      <c r="C824" s="39">
        <f t="shared" si="24"/>
        <v>2334.3428557746474</v>
      </c>
      <c r="D824" s="39">
        <f t="shared" si="25"/>
        <v>102.9857142253521</v>
      </c>
      <c r="E824" s="28">
        <v>0</v>
      </c>
      <c r="F824" s="29">
        <v>102.9857142253521</v>
      </c>
      <c r="G824" s="30">
        <v>0</v>
      </c>
      <c r="H824" s="30">
        <v>0</v>
      </c>
      <c r="I824" s="30">
        <v>0</v>
      </c>
      <c r="J824" s="30"/>
      <c r="K824" s="168">
        <f>Лист4!E822/1000-J824</f>
        <v>2437.3285699999997</v>
      </c>
      <c r="L824" s="31"/>
      <c r="M824" s="31"/>
    </row>
    <row r="825" spans="1:13" s="32" customFormat="1" ht="16.5" customHeight="1" x14ac:dyDescent="0.25">
      <c r="A825" s="22" t="str">
        <f>Лист4!A823</f>
        <v xml:space="preserve">Звездная ул. д.7 - корп. 1 </v>
      </c>
      <c r="B825" s="64" t="str">
        <f>Лист4!C823</f>
        <v>г. Астрахань</v>
      </c>
      <c r="C825" s="39">
        <f t="shared" si="24"/>
        <v>1643.408149295775</v>
      </c>
      <c r="D825" s="39">
        <f t="shared" si="25"/>
        <v>72.503300704225381</v>
      </c>
      <c r="E825" s="28">
        <v>0</v>
      </c>
      <c r="F825" s="29">
        <v>72.503300704225381</v>
      </c>
      <c r="G825" s="30">
        <v>0</v>
      </c>
      <c r="H825" s="30">
        <v>0</v>
      </c>
      <c r="I825" s="30">
        <v>0</v>
      </c>
      <c r="J825" s="30">
        <v>2619.5</v>
      </c>
      <c r="K825" s="168">
        <f>Лист4!E823/1000-J825</f>
        <v>-903.58854999999949</v>
      </c>
      <c r="L825" s="31"/>
      <c r="M825" s="31"/>
    </row>
    <row r="826" spans="1:13" s="32" customFormat="1" ht="16.5" customHeight="1" x14ac:dyDescent="0.25">
      <c r="A826" s="22" t="str">
        <f>Лист4!A824</f>
        <v xml:space="preserve">Звездная ул. д.7 - корп. 2 </v>
      </c>
      <c r="B826" s="64" t="str">
        <f>Лист4!C824</f>
        <v>г. Астрахань</v>
      </c>
      <c r="C826" s="39">
        <f t="shared" si="24"/>
        <v>1654.4739233802823</v>
      </c>
      <c r="D826" s="39">
        <f t="shared" si="25"/>
        <v>72.991496619718333</v>
      </c>
      <c r="E826" s="28">
        <v>0</v>
      </c>
      <c r="F826" s="29">
        <v>72.991496619718333</v>
      </c>
      <c r="G826" s="30">
        <v>0</v>
      </c>
      <c r="H826" s="30">
        <v>0</v>
      </c>
      <c r="I826" s="30">
        <v>0</v>
      </c>
      <c r="J826" s="30">
        <v>2604.1999999999998</v>
      </c>
      <c r="K826" s="168">
        <f>Лист4!E824/1000-J826</f>
        <v>-876.73457999999914</v>
      </c>
      <c r="L826" s="31"/>
      <c r="M826" s="31"/>
    </row>
    <row r="827" spans="1:13" s="32" customFormat="1" ht="16.5" customHeight="1" x14ac:dyDescent="0.25">
      <c r="A827" s="22" t="str">
        <f>Лист4!A825</f>
        <v xml:space="preserve">Звездная ул. д.9/16 </v>
      </c>
      <c r="B827" s="64" t="str">
        <f>Лист4!C825</f>
        <v>г. Астрахань</v>
      </c>
      <c r="C827" s="39">
        <f t="shared" si="24"/>
        <v>2137.7703233802818</v>
      </c>
      <c r="D827" s="39">
        <f t="shared" si="25"/>
        <v>94.313396619718304</v>
      </c>
      <c r="E827" s="28">
        <v>0</v>
      </c>
      <c r="F827" s="29">
        <v>94.313396619718304</v>
      </c>
      <c r="G827" s="30">
        <v>0</v>
      </c>
      <c r="H827" s="30">
        <v>0</v>
      </c>
      <c r="I827" s="30">
        <v>0</v>
      </c>
      <c r="J827" s="30"/>
      <c r="K827" s="168">
        <f>Лист4!E825/1000</f>
        <v>2232.0837200000001</v>
      </c>
      <c r="L827" s="31"/>
      <c r="M827" s="31"/>
    </row>
    <row r="828" spans="1:13" s="32" customFormat="1" ht="16.5" customHeight="1" x14ac:dyDescent="0.25">
      <c r="A828" s="22" t="str">
        <f>Лист4!A826</f>
        <v xml:space="preserve">Зеленая ул. д.1 - корп. 1 </v>
      </c>
      <c r="B828" s="64" t="str">
        <f>Лист4!C826</f>
        <v>г. Астрахань</v>
      </c>
      <c r="C828" s="39">
        <f t="shared" si="24"/>
        <v>1711.7361295774638</v>
      </c>
      <c r="D828" s="39">
        <f t="shared" si="25"/>
        <v>75.517770422535165</v>
      </c>
      <c r="E828" s="28">
        <v>0</v>
      </c>
      <c r="F828" s="29">
        <v>75.517770422535165</v>
      </c>
      <c r="G828" s="30">
        <v>0</v>
      </c>
      <c r="H828" s="30">
        <v>0</v>
      </c>
      <c r="I828" s="30">
        <v>0</v>
      </c>
      <c r="J828" s="30"/>
      <c r="K828" s="168">
        <f>Лист4!E826/1000</f>
        <v>1787.253899999999</v>
      </c>
      <c r="L828" s="31"/>
      <c r="M828" s="31"/>
    </row>
    <row r="829" spans="1:13" s="32" customFormat="1" ht="16.5" customHeight="1" x14ac:dyDescent="0.25">
      <c r="A829" s="22" t="str">
        <f>Лист4!A827</f>
        <v xml:space="preserve">Зеленая ул. д.1 - корп. 3 </v>
      </c>
      <c r="B829" s="64" t="str">
        <f>Лист4!C827</f>
        <v>г. Астрахань</v>
      </c>
      <c r="C829" s="39">
        <f t="shared" si="24"/>
        <v>1161.226307605634</v>
      </c>
      <c r="D829" s="39">
        <f t="shared" si="25"/>
        <v>51.230572394366206</v>
      </c>
      <c r="E829" s="28">
        <v>0</v>
      </c>
      <c r="F829" s="29">
        <v>51.230572394366206</v>
      </c>
      <c r="G829" s="30">
        <v>0</v>
      </c>
      <c r="H829" s="30">
        <v>0</v>
      </c>
      <c r="I829" s="30">
        <v>0</v>
      </c>
      <c r="J829" s="30"/>
      <c r="K829" s="168">
        <f>Лист4!E827/1000</f>
        <v>1212.4568800000002</v>
      </c>
      <c r="L829" s="31"/>
      <c r="M829" s="31"/>
    </row>
    <row r="830" spans="1:13" s="32" customFormat="1" ht="16.5" customHeight="1" x14ac:dyDescent="0.25">
      <c r="A830" s="22" t="str">
        <f>Лист4!A828</f>
        <v xml:space="preserve">Зеленая ул. д.1 - корп. 4 </v>
      </c>
      <c r="B830" s="64" t="str">
        <f>Лист4!C828</f>
        <v>г. Астрахань</v>
      </c>
      <c r="C830" s="39">
        <f t="shared" si="24"/>
        <v>1052.0765864788732</v>
      </c>
      <c r="D830" s="39">
        <f t="shared" si="25"/>
        <v>46.415143521126758</v>
      </c>
      <c r="E830" s="28">
        <v>0</v>
      </c>
      <c r="F830" s="29">
        <v>46.415143521126758</v>
      </c>
      <c r="G830" s="30">
        <v>0</v>
      </c>
      <c r="H830" s="30">
        <v>0</v>
      </c>
      <c r="I830" s="30">
        <v>0</v>
      </c>
      <c r="J830" s="30"/>
      <c r="K830" s="168">
        <f>Лист4!E828/1000</f>
        <v>1098.49173</v>
      </c>
      <c r="L830" s="31"/>
      <c r="M830" s="31"/>
    </row>
    <row r="831" spans="1:13" s="32" customFormat="1" ht="16.5" customHeight="1" x14ac:dyDescent="0.25">
      <c r="A831" s="22" t="str">
        <f>Лист4!A829</f>
        <v xml:space="preserve">Зеленая ул. д.1 - корп. 5 </v>
      </c>
      <c r="B831" s="64" t="str">
        <f>Лист4!C829</f>
        <v>г. Астрахань</v>
      </c>
      <c r="C831" s="39">
        <f t="shared" si="24"/>
        <v>1249.2568760563377</v>
      </c>
      <c r="D831" s="39">
        <f t="shared" si="25"/>
        <v>55.114273943661956</v>
      </c>
      <c r="E831" s="28">
        <v>0</v>
      </c>
      <c r="F831" s="29">
        <v>55.114273943661956</v>
      </c>
      <c r="G831" s="30">
        <v>0</v>
      </c>
      <c r="H831" s="30">
        <v>0</v>
      </c>
      <c r="I831" s="30">
        <v>0</v>
      </c>
      <c r="J831" s="30"/>
      <c r="K831" s="168">
        <f>Лист4!E829/1000</f>
        <v>1304.3711499999997</v>
      </c>
      <c r="L831" s="31"/>
      <c r="M831" s="31"/>
    </row>
    <row r="832" spans="1:13" s="32" customFormat="1" ht="16.5" customHeight="1" x14ac:dyDescent="0.25">
      <c r="A832" s="22" t="str">
        <f>Лист4!A830</f>
        <v xml:space="preserve">Зеленая ул. д.1 - корп. 6 </v>
      </c>
      <c r="B832" s="64" t="str">
        <f>Лист4!C830</f>
        <v>г. Астрахань</v>
      </c>
      <c r="C832" s="39">
        <f t="shared" si="24"/>
        <v>574.77702985915482</v>
      </c>
      <c r="D832" s="39">
        <f t="shared" si="25"/>
        <v>25.357810140845068</v>
      </c>
      <c r="E832" s="28">
        <v>0</v>
      </c>
      <c r="F832" s="29">
        <v>25.357810140845068</v>
      </c>
      <c r="G832" s="30">
        <v>0</v>
      </c>
      <c r="H832" s="30">
        <v>0</v>
      </c>
      <c r="I832" s="30">
        <v>0</v>
      </c>
      <c r="J832" s="30"/>
      <c r="K832" s="168">
        <f>Лист4!E830/1000</f>
        <v>600.13483999999994</v>
      </c>
      <c r="L832" s="31"/>
      <c r="M832" s="31"/>
    </row>
    <row r="833" spans="1:13" s="32" customFormat="1" ht="16.5" customHeight="1" x14ac:dyDescent="0.25">
      <c r="A833" s="22" t="str">
        <f>Лист4!A831</f>
        <v xml:space="preserve">Зеленая ул. д.68 </v>
      </c>
      <c r="B833" s="64" t="str">
        <f>Лист4!C831</f>
        <v>г. Астрахань</v>
      </c>
      <c r="C833" s="39">
        <f t="shared" si="24"/>
        <v>1070.312146478873</v>
      </c>
      <c r="D833" s="39">
        <f t="shared" si="25"/>
        <v>47.219653521126752</v>
      </c>
      <c r="E833" s="28">
        <v>0</v>
      </c>
      <c r="F833" s="29">
        <v>47.219653521126752</v>
      </c>
      <c r="G833" s="30">
        <v>0</v>
      </c>
      <c r="H833" s="30">
        <v>0</v>
      </c>
      <c r="I833" s="30">
        <v>0</v>
      </c>
      <c r="J833" s="30">
        <v>1511.1</v>
      </c>
      <c r="K833" s="168">
        <f>Лист4!E831/1000-J833</f>
        <v>-393.56820000000016</v>
      </c>
      <c r="L833" s="31"/>
      <c r="M833" s="31"/>
    </row>
    <row r="834" spans="1:13" s="32" customFormat="1" ht="16.5" customHeight="1" x14ac:dyDescent="0.25">
      <c r="A834" s="22" t="str">
        <f>Лист4!A832</f>
        <v xml:space="preserve">Зеленая ул. д.68А </v>
      </c>
      <c r="B834" s="64" t="str">
        <f>Лист4!C832</f>
        <v>г. Астрахань</v>
      </c>
      <c r="C834" s="39">
        <f t="shared" si="24"/>
        <v>452.90460450704234</v>
      </c>
      <c r="D834" s="39">
        <f t="shared" si="25"/>
        <v>19.981085492957749</v>
      </c>
      <c r="E834" s="28">
        <v>0</v>
      </c>
      <c r="F834" s="29">
        <v>19.981085492957749</v>
      </c>
      <c r="G834" s="30">
        <v>0</v>
      </c>
      <c r="H834" s="30">
        <v>0</v>
      </c>
      <c r="I834" s="30">
        <v>0</v>
      </c>
      <c r="J834" s="30"/>
      <c r="K834" s="168">
        <f>Лист4!E832/1000</f>
        <v>472.88569000000007</v>
      </c>
      <c r="L834" s="31"/>
      <c r="M834" s="31"/>
    </row>
    <row r="835" spans="1:13" s="32" customFormat="1" ht="16.5" customHeight="1" x14ac:dyDescent="0.25">
      <c r="A835" s="22" t="str">
        <f>Лист4!A833</f>
        <v xml:space="preserve">Зеленгинская 2-я ул. д.1 </v>
      </c>
      <c r="B835" s="64" t="str">
        <f>Лист4!C833</f>
        <v>г. Астрахань</v>
      </c>
      <c r="C835" s="39">
        <f t="shared" si="24"/>
        <v>2832.8434236619705</v>
      </c>
      <c r="D835" s="39">
        <f t="shared" si="25"/>
        <v>124.97838633802812</v>
      </c>
      <c r="E835" s="28">
        <v>0</v>
      </c>
      <c r="F835" s="29">
        <v>124.97838633802812</v>
      </c>
      <c r="G835" s="30">
        <v>0</v>
      </c>
      <c r="H835" s="30">
        <v>0</v>
      </c>
      <c r="I835" s="30">
        <v>0</v>
      </c>
      <c r="J835" s="30"/>
      <c r="K835" s="168">
        <f>Лист4!E833/1000</f>
        <v>2957.8218099999985</v>
      </c>
      <c r="L835" s="31"/>
      <c r="M835" s="31"/>
    </row>
    <row r="836" spans="1:13" s="32" customFormat="1" ht="16.5" customHeight="1" x14ac:dyDescent="0.25">
      <c r="A836" s="22" t="str">
        <f>Лист4!A834</f>
        <v xml:space="preserve">Зеленгинская 2-я ул. д.1 - корп. 1 </v>
      </c>
      <c r="B836" s="64" t="str">
        <f>Лист4!C834</f>
        <v>г. Астрахань</v>
      </c>
      <c r="C836" s="39">
        <f t="shared" si="24"/>
        <v>1552.7205047887314</v>
      </c>
      <c r="D836" s="39">
        <f t="shared" si="25"/>
        <v>68.502375211267577</v>
      </c>
      <c r="E836" s="28">
        <v>0</v>
      </c>
      <c r="F836" s="29">
        <v>68.502375211267577</v>
      </c>
      <c r="G836" s="30">
        <v>0</v>
      </c>
      <c r="H836" s="30">
        <v>0</v>
      </c>
      <c r="I836" s="30">
        <v>0</v>
      </c>
      <c r="J836" s="30"/>
      <c r="K836" s="168">
        <f>Лист4!E834/1000</f>
        <v>1621.2228799999991</v>
      </c>
      <c r="L836" s="31"/>
      <c r="M836" s="31"/>
    </row>
    <row r="837" spans="1:13" s="32" customFormat="1" ht="16.5" customHeight="1" x14ac:dyDescent="0.25">
      <c r="A837" s="22" t="str">
        <f>Лист4!A835</f>
        <v xml:space="preserve">Зеленгинская 2-я ул. д.1 - корп. 2 </v>
      </c>
      <c r="B837" s="64" t="str">
        <f>Лист4!C835</f>
        <v>г. Астрахань</v>
      </c>
      <c r="C837" s="39">
        <f t="shared" si="24"/>
        <v>1959.2792495774656</v>
      </c>
      <c r="D837" s="39">
        <f t="shared" si="25"/>
        <v>86.438790422535249</v>
      </c>
      <c r="E837" s="28">
        <v>0</v>
      </c>
      <c r="F837" s="29">
        <v>86.438790422535249</v>
      </c>
      <c r="G837" s="30">
        <v>0</v>
      </c>
      <c r="H837" s="30">
        <v>0</v>
      </c>
      <c r="I837" s="30">
        <v>0</v>
      </c>
      <c r="J837" s="30"/>
      <c r="K837" s="168">
        <f>Лист4!E835/1000</f>
        <v>2045.7180400000009</v>
      </c>
      <c r="L837" s="31"/>
      <c r="M837" s="31"/>
    </row>
    <row r="838" spans="1:13" s="32" customFormat="1" ht="16.5" customHeight="1" x14ac:dyDescent="0.25">
      <c r="A838" s="22" t="str">
        <f>Лист4!A836</f>
        <v xml:space="preserve">Зеленгинская 2-я ул. д.3 </v>
      </c>
      <c r="B838" s="64" t="str">
        <f>Лист4!C836</f>
        <v>г. Астрахань</v>
      </c>
      <c r="C838" s="39">
        <f t="shared" si="24"/>
        <v>712.00233239436602</v>
      </c>
      <c r="D838" s="39">
        <f t="shared" si="25"/>
        <v>31.411867605633795</v>
      </c>
      <c r="E838" s="28">
        <v>0</v>
      </c>
      <c r="F838" s="29">
        <v>31.411867605633795</v>
      </c>
      <c r="G838" s="30">
        <v>0</v>
      </c>
      <c r="H838" s="30">
        <v>0</v>
      </c>
      <c r="I838" s="30">
        <v>0</v>
      </c>
      <c r="J838" s="30"/>
      <c r="K838" s="168">
        <f>Лист4!E836/1000</f>
        <v>743.41419999999982</v>
      </c>
      <c r="L838" s="31"/>
      <c r="M838" s="31"/>
    </row>
    <row r="839" spans="1:13" s="32" customFormat="1" ht="16.5" customHeight="1" x14ac:dyDescent="0.25">
      <c r="A839" s="22" t="str">
        <f>Лист4!A837</f>
        <v xml:space="preserve">Зеленгинская 2-я ул. д.3 - корп. 2 </v>
      </c>
      <c r="B839" s="64" t="str">
        <f>Лист4!C837</f>
        <v>г. Астрахань</v>
      </c>
      <c r="C839" s="39">
        <f t="shared" ref="C839:C902" si="26">K839+J839-F839</f>
        <v>2058.9986061971831</v>
      </c>
      <c r="D839" s="39">
        <f t="shared" ref="D839:D902" si="27">F839</f>
        <v>90.838173802816911</v>
      </c>
      <c r="E839" s="28">
        <v>0</v>
      </c>
      <c r="F839" s="29">
        <v>90.838173802816911</v>
      </c>
      <c r="G839" s="30">
        <v>0</v>
      </c>
      <c r="H839" s="30">
        <v>0</v>
      </c>
      <c r="I839" s="30">
        <v>0</v>
      </c>
      <c r="J839" s="30"/>
      <c r="K839" s="168">
        <f>Лист4!E837/1000-J839</f>
        <v>2149.8367800000001</v>
      </c>
      <c r="L839" s="31"/>
      <c r="M839" s="31"/>
    </row>
    <row r="840" spans="1:13" s="32" customFormat="1" ht="16.5" customHeight="1" x14ac:dyDescent="0.25">
      <c r="A840" s="22" t="str">
        <f>Лист4!A838</f>
        <v xml:space="preserve">Зеленгинская 2-я ул. д.3 - корп. 4 </v>
      </c>
      <c r="B840" s="64" t="str">
        <f>Лист4!C838</f>
        <v>г. Астрахань</v>
      </c>
      <c r="C840" s="39">
        <f t="shared" si="26"/>
        <v>793.37821971830965</v>
      </c>
      <c r="D840" s="39">
        <f t="shared" si="27"/>
        <v>35.001980281690138</v>
      </c>
      <c r="E840" s="28">
        <v>0</v>
      </c>
      <c r="F840" s="29">
        <v>35.001980281690138</v>
      </c>
      <c r="G840" s="30">
        <v>0</v>
      </c>
      <c r="H840" s="30">
        <v>0</v>
      </c>
      <c r="I840" s="30">
        <v>0</v>
      </c>
      <c r="J840" s="30"/>
      <c r="K840" s="168">
        <f>Лист4!E838/1000</f>
        <v>828.38019999999983</v>
      </c>
      <c r="L840" s="31"/>
      <c r="M840" s="31"/>
    </row>
    <row r="841" spans="1:13" s="32" customFormat="1" ht="16.5" customHeight="1" x14ac:dyDescent="0.25">
      <c r="A841" s="22" t="str">
        <f>Лист4!A839</f>
        <v xml:space="preserve">Зеленгинская 3-я ул. д.2 </v>
      </c>
      <c r="B841" s="64" t="str">
        <f>Лист4!C839</f>
        <v>г. Астрахань</v>
      </c>
      <c r="C841" s="39">
        <f t="shared" si="26"/>
        <v>488.01360788732393</v>
      </c>
      <c r="D841" s="39">
        <f t="shared" si="27"/>
        <v>21.530012112676054</v>
      </c>
      <c r="E841" s="28">
        <v>0</v>
      </c>
      <c r="F841" s="29">
        <v>21.530012112676054</v>
      </c>
      <c r="G841" s="30">
        <v>0</v>
      </c>
      <c r="H841" s="30">
        <v>0</v>
      </c>
      <c r="I841" s="30">
        <v>0</v>
      </c>
      <c r="J841" s="30"/>
      <c r="K841" s="168">
        <f>Лист4!E839/1000</f>
        <v>509.54361999999998</v>
      </c>
      <c r="L841" s="31"/>
      <c r="M841" s="31"/>
    </row>
    <row r="842" spans="1:13" s="32" customFormat="1" ht="16.5" customHeight="1" x14ac:dyDescent="0.25">
      <c r="A842" s="22" t="str">
        <f>Лист4!A840</f>
        <v xml:space="preserve">Зеленгинская 3-я ул. д.2 - корп. 3 </v>
      </c>
      <c r="B842" s="64" t="str">
        <f>Лист4!C840</f>
        <v>г. Астрахань</v>
      </c>
      <c r="C842" s="39">
        <f t="shared" si="26"/>
        <v>1715.0942952112673</v>
      </c>
      <c r="D842" s="39">
        <f t="shared" si="27"/>
        <v>75.665924788732383</v>
      </c>
      <c r="E842" s="28">
        <v>0</v>
      </c>
      <c r="F842" s="29">
        <v>75.665924788732383</v>
      </c>
      <c r="G842" s="30">
        <v>0</v>
      </c>
      <c r="H842" s="30">
        <v>0</v>
      </c>
      <c r="I842" s="30">
        <v>0</v>
      </c>
      <c r="J842" s="30"/>
      <c r="K842" s="168">
        <f>Лист4!E840/1000</f>
        <v>1790.7602199999997</v>
      </c>
      <c r="L842" s="31"/>
      <c r="M842" s="31"/>
    </row>
    <row r="843" spans="1:13" s="32" customFormat="1" ht="16.5" customHeight="1" x14ac:dyDescent="0.25">
      <c r="A843" s="22" t="str">
        <f>Лист4!A841</f>
        <v xml:space="preserve">Зеленгинская 3-я ул. д.4 </v>
      </c>
      <c r="B843" s="64" t="str">
        <f>Лист4!C841</f>
        <v>г. Астрахань</v>
      </c>
      <c r="C843" s="39">
        <f t="shared" si="26"/>
        <v>1161.0335228169008</v>
      </c>
      <c r="D843" s="39">
        <f t="shared" si="27"/>
        <v>51.222067183098567</v>
      </c>
      <c r="E843" s="28">
        <v>0</v>
      </c>
      <c r="F843" s="29">
        <v>51.222067183098567</v>
      </c>
      <c r="G843" s="30">
        <v>0</v>
      </c>
      <c r="H843" s="30">
        <v>0</v>
      </c>
      <c r="I843" s="30">
        <v>0</v>
      </c>
      <c r="J843" s="30"/>
      <c r="K843" s="168">
        <f>Лист4!E841/1000</f>
        <v>1212.2555899999993</v>
      </c>
      <c r="L843" s="31"/>
      <c r="M843" s="31"/>
    </row>
    <row r="844" spans="1:13" s="32" customFormat="1" ht="16.5" customHeight="1" x14ac:dyDescent="0.25">
      <c r="A844" s="22" t="str">
        <f>Лист4!A842</f>
        <v xml:space="preserve">Зеленгинская 3-я ул. д.4 - корп. 1 </v>
      </c>
      <c r="B844" s="64" t="str">
        <f>Лист4!C842</f>
        <v>г. Астрахань</v>
      </c>
      <c r="C844" s="39">
        <f t="shared" si="26"/>
        <v>367.4905323943662</v>
      </c>
      <c r="D844" s="39">
        <f t="shared" si="27"/>
        <v>16.212817605633802</v>
      </c>
      <c r="E844" s="28">
        <v>0</v>
      </c>
      <c r="F844" s="29">
        <v>16.212817605633802</v>
      </c>
      <c r="G844" s="30">
        <v>0</v>
      </c>
      <c r="H844" s="30">
        <v>0</v>
      </c>
      <c r="I844" s="30">
        <v>0</v>
      </c>
      <c r="J844" s="30"/>
      <c r="K844" s="168">
        <f>Лист4!E842/1000</f>
        <v>383.70335</v>
      </c>
      <c r="L844" s="31"/>
      <c r="M844" s="31"/>
    </row>
    <row r="845" spans="1:13" s="32" customFormat="1" ht="16.5" customHeight="1" x14ac:dyDescent="0.25">
      <c r="A845" s="22" t="str">
        <f>Лист4!A843</f>
        <v xml:space="preserve">Зеленгинская 4-я ул. д.39 </v>
      </c>
      <c r="B845" s="64" t="str">
        <f>Лист4!C843</f>
        <v>г. Астрахань</v>
      </c>
      <c r="C845" s="39">
        <f t="shared" si="26"/>
        <v>1270.4434445070424</v>
      </c>
      <c r="D845" s="39">
        <f t="shared" si="27"/>
        <v>56.048975492957751</v>
      </c>
      <c r="E845" s="28">
        <v>0</v>
      </c>
      <c r="F845" s="29">
        <v>56.048975492957751</v>
      </c>
      <c r="G845" s="30">
        <v>0</v>
      </c>
      <c r="H845" s="30">
        <v>0</v>
      </c>
      <c r="I845" s="30">
        <v>0</v>
      </c>
      <c r="J845" s="30"/>
      <c r="K845" s="168">
        <f>Лист4!E843/1000</f>
        <v>1326.49242</v>
      </c>
      <c r="L845" s="31"/>
      <c r="M845" s="31"/>
    </row>
    <row r="846" spans="1:13" s="32" customFormat="1" ht="16.5" customHeight="1" x14ac:dyDescent="0.25">
      <c r="A846" s="22" t="str">
        <f>Лист4!A844</f>
        <v xml:space="preserve">Зеленгинская ул. д.51 </v>
      </c>
      <c r="B846" s="64" t="str">
        <f>Лист4!C844</f>
        <v>г. Астрахань</v>
      </c>
      <c r="C846" s="39">
        <f t="shared" si="26"/>
        <v>962.70641802816886</v>
      </c>
      <c r="D846" s="39">
        <f t="shared" si="27"/>
        <v>42.472341971830978</v>
      </c>
      <c r="E846" s="28">
        <v>0</v>
      </c>
      <c r="F846" s="29">
        <v>42.472341971830978</v>
      </c>
      <c r="G846" s="30">
        <v>0</v>
      </c>
      <c r="H846" s="30">
        <v>0</v>
      </c>
      <c r="I846" s="30">
        <v>0</v>
      </c>
      <c r="J846" s="30"/>
      <c r="K846" s="168">
        <f>Лист4!E844/1000</f>
        <v>1005.1787599999998</v>
      </c>
      <c r="L846" s="31"/>
      <c r="M846" s="31"/>
    </row>
    <row r="847" spans="1:13" s="32" customFormat="1" ht="16.5" customHeight="1" x14ac:dyDescent="0.25">
      <c r="A847" s="22" t="str">
        <f>Лист4!A845</f>
        <v xml:space="preserve">Зои Космодемьянской ул. д.121 </v>
      </c>
      <c r="B847" s="64" t="str">
        <f>Лист4!C845</f>
        <v>г. Астрахань</v>
      </c>
      <c r="C847" s="39">
        <f t="shared" si="26"/>
        <v>0</v>
      </c>
      <c r="D847" s="39">
        <f t="shared" si="27"/>
        <v>0</v>
      </c>
      <c r="E847" s="28">
        <v>0</v>
      </c>
      <c r="F847" s="29">
        <v>0</v>
      </c>
      <c r="G847" s="30">
        <v>0</v>
      </c>
      <c r="H847" s="30">
        <v>0</v>
      </c>
      <c r="I847" s="30">
        <v>0</v>
      </c>
      <c r="J847" s="30"/>
      <c r="K847" s="168">
        <f>Лист4!E845/1000</f>
        <v>0</v>
      </c>
      <c r="L847" s="31"/>
      <c r="M847" s="31"/>
    </row>
    <row r="848" spans="1:13" s="32" customFormat="1" ht="16.5" customHeight="1" x14ac:dyDescent="0.25">
      <c r="A848" s="22" t="str">
        <f>Лист4!A846</f>
        <v xml:space="preserve">Зои Космодемьянской ул. д.32 </v>
      </c>
      <c r="B848" s="64" t="str">
        <f>Лист4!C846</f>
        <v>г. Астрахань</v>
      </c>
      <c r="C848" s="39">
        <f t="shared" si="26"/>
        <v>58.856011267605624</v>
      </c>
      <c r="D848" s="39">
        <f t="shared" si="27"/>
        <v>2.5965887323943657</v>
      </c>
      <c r="E848" s="28">
        <v>0</v>
      </c>
      <c r="F848" s="29">
        <v>2.5965887323943657</v>
      </c>
      <c r="G848" s="30">
        <v>0</v>
      </c>
      <c r="H848" s="30">
        <v>0</v>
      </c>
      <c r="I848" s="30">
        <v>0</v>
      </c>
      <c r="J848" s="30"/>
      <c r="K848" s="168">
        <f>Лист4!E846/1000</f>
        <v>61.45259999999999</v>
      </c>
      <c r="L848" s="31"/>
      <c r="M848" s="31"/>
    </row>
    <row r="849" spans="1:13" s="32" customFormat="1" ht="16.5" customHeight="1" x14ac:dyDescent="0.25">
      <c r="A849" s="22" t="str">
        <f>Лист4!A847</f>
        <v xml:space="preserve">Зои Космодемьянской ул. д.67 </v>
      </c>
      <c r="B849" s="64" t="str">
        <f>Лист4!C847</f>
        <v>г. Астрахань</v>
      </c>
      <c r="C849" s="39">
        <f t="shared" si="26"/>
        <v>37.150267605633807</v>
      </c>
      <c r="D849" s="39">
        <f t="shared" si="27"/>
        <v>1.6389823943661972</v>
      </c>
      <c r="E849" s="28">
        <v>0</v>
      </c>
      <c r="F849" s="29">
        <v>1.6389823943661972</v>
      </c>
      <c r="G849" s="30">
        <v>0</v>
      </c>
      <c r="H849" s="30">
        <v>0</v>
      </c>
      <c r="I849" s="30">
        <v>0</v>
      </c>
      <c r="J849" s="30"/>
      <c r="K849" s="168">
        <f>Лист4!E847/1000</f>
        <v>38.789250000000003</v>
      </c>
      <c r="L849" s="31"/>
      <c r="M849" s="31"/>
    </row>
    <row r="850" spans="1:13" s="32" customFormat="1" ht="16.5" customHeight="1" x14ac:dyDescent="0.25">
      <c r="A850" s="22" t="str">
        <f>Лист4!A848</f>
        <v xml:space="preserve">Зои Космодемьянской ул. д.82 </v>
      </c>
      <c r="B850" s="64" t="str">
        <f>Лист4!C848</f>
        <v>г. Астрахань</v>
      </c>
      <c r="C850" s="39">
        <f t="shared" si="26"/>
        <v>8.3720450704225353</v>
      </c>
      <c r="D850" s="39">
        <f t="shared" si="27"/>
        <v>0.3693549295774648</v>
      </c>
      <c r="E850" s="28">
        <v>0</v>
      </c>
      <c r="F850" s="29">
        <v>0.3693549295774648</v>
      </c>
      <c r="G850" s="30">
        <v>0</v>
      </c>
      <c r="H850" s="30">
        <v>0</v>
      </c>
      <c r="I850" s="30">
        <v>0</v>
      </c>
      <c r="J850" s="30"/>
      <c r="K850" s="168">
        <f>Лист4!E848/1000-J850</f>
        <v>8.7414000000000005</v>
      </c>
      <c r="L850" s="31"/>
      <c r="M850" s="31"/>
    </row>
    <row r="851" spans="1:13" s="32" customFormat="1" ht="16.5" customHeight="1" x14ac:dyDescent="0.25">
      <c r="A851" s="22" t="str">
        <f>Лист4!A849</f>
        <v xml:space="preserve">Зои Космодемьянской ул. д.82А </v>
      </c>
      <c r="B851" s="64" t="str">
        <f>Лист4!C849</f>
        <v>г. Астрахань</v>
      </c>
      <c r="C851" s="39">
        <f t="shared" si="26"/>
        <v>359.22120563380281</v>
      </c>
      <c r="D851" s="39">
        <f t="shared" si="27"/>
        <v>15.847994366197184</v>
      </c>
      <c r="E851" s="28">
        <v>0</v>
      </c>
      <c r="F851" s="29">
        <v>15.847994366197184</v>
      </c>
      <c r="G851" s="30">
        <v>0</v>
      </c>
      <c r="H851" s="30">
        <v>0</v>
      </c>
      <c r="I851" s="30">
        <v>0</v>
      </c>
      <c r="J851" s="30"/>
      <c r="K851" s="168">
        <f>Лист4!E849/1000</f>
        <v>375.06920000000002</v>
      </c>
      <c r="L851" s="31"/>
      <c r="M851" s="31"/>
    </row>
    <row r="852" spans="1:13" s="32" customFormat="1" ht="16.5" customHeight="1" x14ac:dyDescent="0.25">
      <c r="A852" s="22" t="str">
        <f>Лист4!A850</f>
        <v xml:space="preserve">Ивановская ул. д.57 </v>
      </c>
      <c r="B852" s="64" t="str">
        <f>Лист4!C850</f>
        <v>г. Астрахань</v>
      </c>
      <c r="C852" s="39">
        <f t="shared" si="26"/>
        <v>1504.8992845070422</v>
      </c>
      <c r="D852" s="39">
        <f t="shared" si="27"/>
        <v>66.392615492957745</v>
      </c>
      <c r="E852" s="28">
        <v>0</v>
      </c>
      <c r="F852" s="29">
        <v>66.392615492957745</v>
      </c>
      <c r="G852" s="30">
        <v>0</v>
      </c>
      <c r="H852" s="30">
        <v>0</v>
      </c>
      <c r="I852" s="30">
        <v>0</v>
      </c>
      <c r="J852" s="30"/>
      <c r="K852" s="168">
        <f>Лист4!E850/1000</f>
        <v>1571.2918999999999</v>
      </c>
      <c r="L852" s="31"/>
      <c r="M852" s="31"/>
    </row>
    <row r="853" spans="1:13" s="32" customFormat="1" ht="16.5" customHeight="1" x14ac:dyDescent="0.25">
      <c r="A853" s="22" t="str">
        <f>Лист4!A851</f>
        <v xml:space="preserve">Игарская 2-я ул. д.4 </v>
      </c>
      <c r="B853" s="64" t="str">
        <f>Лист4!C851</f>
        <v>г. Астрахань</v>
      </c>
      <c r="C853" s="39">
        <f t="shared" si="26"/>
        <v>790.73919718309867</v>
      </c>
      <c r="D853" s="39">
        <f t="shared" si="27"/>
        <v>34.885552816901409</v>
      </c>
      <c r="E853" s="28">
        <v>0</v>
      </c>
      <c r="F853" s="29">
        <v>34.885552816901409</v>
      </c>
      <c r="G853" s="30">
        <v>0</v>
      </c>
      <c r="H853" s="30">
        <v>0</v>
      </c>
      <c r="I853" s="30">
        <v>0</v>
      </c>
      <c r="J853" s="30"/>
      <c r="K853" s="168">
        <f>Лист4!E851/1000</f>
        <v>825.62475000000006</v>
      </c>
      <c r="L853" s="31"/>
      <c r="M853" s="31"/>
    </row>
    <row r="854" spans="1:13" s="32" customFormat="1" ht="16.5" customHeight="1" x14ac:dyDescent="0.25">
      <c r="A854" s="22" t="str">
        <f>Лист4!A852</f>
        <v xml:space="preserve">Игарская 2-я ул. д.8 </v>
      </c>
      <c r="B854" s="64" t="str">
        <f>Лист4!C852</f>
        <v>г. Астрахань</v>
      </c>
      <c r="C854" s="39">
        <f t="shared" si="26"/>
        <v>959.21815211267642</v>
      </c>
      <c r="D854" s="39">
        <f t="shared" si="27"/>
        <v>42.318447887323956</v>
      </c>
      <c r="E854" s="28">
        <v>0</v>
      </c>
      <c r="F854" s="29">
        <v>42.318447887323956</v>
      </c>
      <c r="G854" s="30">
        <v>0</v>
      </c>
      <c r="H854" s="30">
        <v>0</v>
      </c>
      <c r="I854" s="30">
        <v>0</v>
      </c>
      <c r="J854" s="30"/>
      <c r="K854" s="168">
        <f>Лист4!E852/1000</f>
        <v>1001.5366000000004</v>
      </c>
      <c r="L854" s="31"/>
      <c r="M854" s="31"/>
    </row>
    <row r="855" spans="1:13" s="32" customFormat="1" ht="16.5" customHeight="1" x14ac:dyDescent="0.25">
      <c r="A855" s="22" t="str">
        <f>Лист4!A853</f>
        <v xml:space="preserve">Измаильская ул. д.13/9 </v>
      </c>
      <c r="B855" s="64" t="str">
        <f>Лист4!C853</f>
        <v>г. Астрахань</v>
      </c>
      <c r="C855" s="39">
        <f t="shared" si="26"/>
        <v>41.533442253521123</v>
      </c>
      <c r="D855" s="39">
        <f t="shared" si="27"/>
        <v>1.832357746478873</v>
      </c>
      <c r="E855" s="28">
        <v>0</v>
      </c>
      <c r="F855" s="29">
        <v>1.832357746478873</v>
      </c>
      <c r="G855" s="30">
        <v>0</v>
      </c>
      <c r="H855" s="30">
        <v>0</v>
      </c>
      <c r="I855" s="30">
        <v>0</v>
      </c>
      <c r="J855" s="30"/>
      <c r="K855" s="168">
        <f>Лист4!E853/1000</f>
        <v>43.365799999999993</v>
      </c>
      <c r="L855" s="31"/>
      <c r="M855" s="31"/>
    </row>
    <row r="856" spans="1:13" s="32" customFormat="1" ht="16.5" customHeight="1" x14ac:dyDescent="0.25">
      <c r="A856" s="22" t="str">
        <f>Лист4!A854</f>
        <v xml:space="preserve">Измаильская ул. д.5 </v>
      </c>
      <c r="B856" s="64" t="str">
        <f>Лист4!C854</f>
        <v>г. Астрахань</v>
      </c>
      <c r="C856" s="39">
        <f t="shared" si="26"/>
        <v>22.708360563380285</v>
      </c>
      <c r="D856" s="39">
        <f t="shared" si="27"/>
        <v>1.0018394366197185</v>
      </c>
      <c r="E856" s="28">
        <v>0</v>
      </c>
      <c r="F856" s="29">
        <v>1.0018394366197185</v>
      </c>
      <c r="G856" s="30">
        <v>0</v>
      </c>
      <c r="H856" s="30">
        <v>0</v>
      </c>
      <c r="I856" s="30">
        <v>0</v>
      </c>
      <c r="J856" s="30"/>
      <c r="K856" s="168">
        <f>Лист4!E854/1000</f>
        <v>23.710200000000004</v>
      </c>
      <c r="L856" s="31"/>
      <c r="M856" s="31"/>
    </row>
    <row r="857" spans="1:13" s="32" customFormat="1" ht="19.5" customHeight="1" x14ac:dyDescent="0.25">
      <c r="A857" s="22" t="str">
        <f>Лист4!A855</f>
        <v xml:space="preserve">Измаильская ул. д.9 </v>
      </c>
      <c r="B857" s="64" t="str">
        <f>Лист4!C855</f>
        <v>г. Астрахань</v>
      </c>
      <c r="C857" s="39">
        <f t="shared" si="26"/>
        <v>65.747715492957752</v>
      </c>
      <c r="D857" s="39">
        <f t="shared" si="27"/>
        <v>2.9006345070422537</v>
      </c>
      <c r="E857" s="28">
        <v>0</v>
      </c>
      <c r="F857" s="29">
        <v>2.9006345070422537</v>
      </c>
      <c r="G857" s="30">
        <v>0</v>
      </c>
      <c r="H857" s="30">
        <v>0</v>
      </c>
      <c r="I857" s="30">
        <v>0</v>
      </c>
      <c r="J857" s="30"/>
      <c r="K857" s="168">
        <f>Лист4!E855/1000</f>
        <v>68.648350000000008</v>
      </c>
      <c r="L857" s="31"/>
      <c r="M857" s="31"/>
    </row>
    <row r="858" spans="1:13" s="32" customFormat="1" ht="19.5" customHeight="1" x14ac:dyDescent="0.25">
      <c r="A858" s="22" t="str">
        <f>Лист4!A856</f>
        <v xml:space="preserve">Интернациональная 3-я ул. д.1 </v>
      </c>
      <c r="B858" s="64" t="str">
        <f>Лист4!C856</f>
        <v>г. Астрахань</v>
      </c>
      <c r="C858" s="39">
        <f t="shared" si="26"/>
        <v>61.134490140845074</v>
      </c>
      <c r="D858" s="39">
        <f t="shared" si="27"/>
        <v>2.6971098591549296</v>
      </c>
      <c r="E858" s="28">
        <v>0</v>
      </c>
      <c r="F858" s="29">
        <v>2.6971098591549296</v>
      </c>
      <c r="G858" s="30">
        <v>0</v>
      </c>
      <c r="H858" s="30">
        <v>0</v>
      </c>
      <c r="I858" s="30">
        <v>0</v>
      </c>
      <c r="J858" s="30"/>
      <c r="K858" s="168">
        <f>Лист4!E856/1000</f>
        <v>63.831600000000002</v>
      </c>
      <c r="L858" s="31"/>
      <c r="M858" s="31"/>
    </row>
    <row r="859" spans="1:13" s="32" customFormat="1" ht="19.5" customHeight="1" x14ac:dyDescent="0.25">
      <c r="A859" s="22" t="str">
        <f>Лист4!A857</f>
        <v xml:space="preserve">Интернациональная 3-я ул. д.14 </v>
      </c>
      <c r="B859" s="64" t="str">
        <f>Лист4!C857</f>
        <v>г. Астрахань</v>
      </c>
      <c r="C859" s="39">
        <f t="shared" si="26"/>
        <v>20.060957746478877</v>
      </c>
      <c r="D859" s="39">
        <f t="shared" si="27"/>
        <v>0.88504225352112686</v>
      </c>
      <c r="E859" s="28">
        <v>0</v>
      </c>
      <c r="F859" s="29">
        <v>0.88504225352112686</v>
      </c>
      <c r="G859" s="30">
        <v>0</v>
      </c>
      <c r="H859" s="30">
        <v>0</v>
      </c>
      <c r="I859" s="30">
        <v>0</v>
      </c>
      <c r="J859" s="30"/>
      <c r="K859" s="168">
        <f>Лист4!E857/1000</f>
        <v>20.946000000000005</v>
      </c>
      <c r="L859" s="31"/>
      <c r="M859" s="31"/>
    </row>
    <row r="860" spans="1:13" s="32" customFormat="1" ht="19.5" customHeight="1" x14ac:dyDescent="0.25">
      <c r="A860" s="22" t="str">
        <f>Лист4!A858</f>
        <v xml:space="preserve">Интернациональная 3-я ул. д.22 </v>
      </c>
      <c r="B860" s="64" t="str">
        <f>Лист4!C858</f>
        <v>г. Астрахань</v>
      </c>
      <c r="C860" s="39">
        <f t="shared" si="26"/>
        <v>0.44707605633802816</v>
      </c>
      <c r="D860" s="39">
        <f t="shared" si="27"/>
        <v>1.9723943661971832E-2</v>
      </c>
      <c r="E860" s="28">
        <v>0</v>
      </c>
      <c r="F860" s="29">
        <v>1.9723943661971832E-2</v>
      </c>
      <c r="G860" s="30">
        <v>0</v>
      </c>
      <c r="H860" s="30">
        <v>0</v>
      </c>
      <c r="I860" s="30">
        <v>0</v>
      </c>
      <c r="J860" s="30"/>
      <c r="K860" s="168">
        <f>Лист4!E858/1000</f>
        <v>0.46679999999999999</v>
      </c>
      <c r="L860" s="31"/>
      <c r="M860" s="31"/>
    </row>
    <row r="861" spans="1:13" s="32" customFormat="1" ht="19.5" customHeight="1" x14ac:dyDescent="0.25">
      <c r="A861" s="22" t="str">
        <f>Лист4!A859</f>
        <v xml:space="preserve">Интернациональная 3-я ул. д.26 </v>
      </c>
      <c r="B861" s="64" t="str">
        <f>Лист4!C859</f>
        <v>г. Астрахань</v>
      </c>
      <c r="C861" s="39">
        <f t="shared" si="26"/>
        <v>28.077535211267605</v>
      </c>
      <c r="D861" s="39">
        <f t="shared" si="27"/>
        <v>1.2387147887323944</v>
      </c>
      <c r="E861" s="28">
        <v>0</v>
      </c>
      <c r="F861" s="29">
        <v>1.2387147887323944</v>
      </c>
      <c r="G861" s="30">
        <v>0</v>
      </c>
      <c r="H861" s="30">
        <v>0</v>
      </c>
      <c r="I861" s="30">
        <v>0</v>
      </c>
      <c r="J861" s="30"/>
      <c r="K861" s="168">
        <f>Лист4!E859/1000</f>
        <v>29.31625</v>
      </c>
      <c r="L861" s="31"/>
      <c r="M861" s="31"/>
    </row>
    <row r="862" spans="1:13" s="32" customFormat="1" ht="19.5" customHeight="1" x14ac:dyDescent="0.25">
      <c r="A862" s="22" t="str">
        <f>Лист4!A860</f>
        <v xml:space="preserve">Казанская (Кировский район) ул. д.1 </v>
      </c>
      <c r="B862" s="64" t="str">
        <f>Лист4!C860</f>
        <v>г. Астрахань</v>
      </c>
      <c r="C862" s="39">
        <f t="shared" si="26"/>
        <v>14.252177464788728</v>
      </c>
      <c r="D862" s="39">
        <f t="shared" si="27"/>
        <v>0.62877253521126741</v>
      </c>
      <c r="E862" s="28">
        <v>0</v>
      </c>
      <c r="F862" s="29">
        <v>0.62877253521126741</v>
      </c>
      <c r="G862" s="30">
        <v>0</v>
      </c>
      <c r="H862" s="30">
        <v>0</v>
      </c>
      <c r="I862" s="30">
        <v>0</v>
      </c>
      <c r="J862" s="241"/>
      <c r="K862" s="168">
        <f>Лист4!E860/1000</f>
        <v>14.880949999999995</v>
      </c>
      <c r="L862" s="31"/>
      <c r="M862" s="31"/>
    </row>
    <row r="863" spans="1:13" s="32" customFormat="1" ht="19.5" customHeight="1" x14ac:dyDescent="0.25">
      <c r="A863" s="22" t="str">
        <f>Лист4!A861</f>
        <v xml:space="preserve">Казанская (Кировский район) ул. д.100 </v>
      </c>
      <c r="B863" s="64" t="str">
        <f>Лист4!C861</f>
        <v>г. Астрахань</v>
      </c>
      <c r="C863" s="39">
        <f t="shared" si="26"/>
        <v>177.90294084507042</v>
      </c>
      <c r="D863" s="39">
        <f t="shared" si="27"/>
        <v>7.8486591549295781</v>
      </c>
      <c r="E863" s="28">
        <v>0</v>
      </c>
      <c r="F863" s="29">
        <v>7.8486591549295781</v>
      </c>
      <c r="G863" s="30">
        <v>0</v>
      </c>
      <c r="H863" s="30">
        <v>0</v>
      </c>
      <c r="I863" s="30">
        <v>0</v>
      </c>
      <c r="J863" s="241"/>
      <c r="K863" s="168">
        <f>Лист4!E861/1000</f>
        <v>185.7516</v>
      </c>
      <c r="L863" s="31"/>
      <c r="M863" s="31"/>
    </row>
    <row r="864" spans="1:13" s="32" customFormat="1" ht="19.5" customHeight="1" x14ac:dyDescent="0.25">
      <c r="A864" s="22" t="str">
        <f>Лист4!A862</f>
        <v xml:space="preserve">Казанская (Кировский район) ул. д.111 </v>
      </c>
      <c r="B864" s="64" t="str">
        <f>Лист4!C862</f>
        <v>г. Астрахань</v>
      </c>
      <c r="C864" s="39">
        <f t="shared" si="26"/>
        <v>10.2755661971831</v>
      </c>
      <c r="D864" s="39">
        <f t="shared" si="27"/>
        <v>0.45333380281690144</v>
      </c>
      <c r="E864" s="28">
        <v>0</v>
      </c>
      <c r="F864" s="29">
        <v>0.45333380281690144</v>
      </c>
      <c r="G864" s="30">
        <v>0</v>
      </c>
      <c r="H864" s="30">
        <v>0</v>
      </c>
      <c r="I864" s="30">
        <v>0</v>
      </c>
      <c r="J864" s="30"/>
      <c r="K864" s="168">
        <f>Лист4!E862/1000</f>
        <v>10.728900000000001</v>
      </c>
      <c r="L864" s="31"/>
      <c r="M864" s="31"/>
    </row>
    <row r="865" spans="1:13" s="32" customFormat="1" ht="19.5" customHeight="1" x14ac:dyDescent="0.25">
      <c r="A865" s="22" t="str">
        <f>Лист4!A863</f>
        <v xml:space="preserve">Казанская (Кировский район) ул. д.112 </v>
      </c>
      <c r="B865" s="64" t="str">
        <f>Лист4!C863</f>
        <v>г. Астрахань</v>
      </c>
      <c r="C865" s="39">
        <f t="shared" si="26"/>
        <v>0.2911549295774648</v>
      </c>
      <c r="D865" s="39">
        <f t="shared" si="27"/>
        <v>1.2845070422535212E-2</v>
      </c>
      <c r="E865" s="28">
        <v>0</v>
      </c>
      <c r="F865" s="29">
        <v>1.2845070422535212E-2</v>
      </c>
      <c r="G865" s="30">
        <v>0</v>
      </c>
      <c r="H865" s="30">
        <v>0</v>
      </c>
      <c r="I865" s="30">
        <v>0</v>
      </c>
      <c r="J865" s="30"/>
      <c r="K865" s="168">
        <f>Лист4!E863/1000</f>
        <v>0.30399999999999999</v>
      </c>
      <c r="L865" s="31"/>
      <c r="M865" s="31"/>
    </row>
    <row r="866" spans="1:13" s="32" customFormat="1" ht="19.5" customHeight="1" x14ac:dyDescent="0.25">
      <c r="A866" s="22" t="str">
        <f>Лист4!A864</f>
        <v xml:space="preserve">Казанская (Кировский район) ул. д.113 </v>
      </c>
      <c r="B866" s="64" t="str">
        <f>Лист4!C864</f>
        <v>г. Астрахань</v>
      </c>
      <c r="C866" s="39">
        <f t="shared" si="26"/>
        <v>5.9454794366197179</v>
      </c>
      <c r="D866" s="39">
        <f t="shared" si="27"/>
        <v>0.26230056338028168</v>
      </c>
      <c r="E866" s="28">
        <v>0</v>
      </c>
      <c r="F866" s="29">
        <v>0.26230056338028168</v>
      </c>
      <c r="G866" s="30">
        <v>0</v>
      </c>
      <c r="H866" s="30">
        <v>0</v>
      </c>
      <c r="I866" s="30">
        <v>0</v>
      </c>
      <c r="J866" s="30"/>
      <c r="K866" s="168">
        <f>Лист4!E864/1000</f>
        <v>6.2077799999999996</v>
      </c>
      <c r="L866" s="31"/>
      <c r="M866" s="31"/>
    </row>
    <row r="867" spans="1:13" s="32" customFormat="1" ht="19.5" customHeight="1" x14ac:dyDescent="0.25">
      <c r="A867" s="22" t="str">
        <f>Лист4!A865</f>
        <v xml:space="preserve">Казанская (Кировский район) ул. д.116 </v>
      </c>
      <c r="B867" s="64" t="str">
        <f>Лист4!C865</f>
        <v>г. Астрахань</v>
      </c>
      <c r="C867" s="39">
        <f t="shared" si="26"/>
        <v>82.809394366197196</v>
      </c>
      <c r="D867" s="39">
        <f t="shared" si="27"/>
        <v>3.6533556338028172</v>
      </c>
      <c r="E867" s="28">
        <v>0</v>
      </c>
      <c r="F867" s="29">
        <v>3.6533556338028172</v>
      </c>
      <c r="G867" s="30">
        <v>0</v>
      </c>
      <c r="H867" s="30">
        <v>0</v>
      </c>
      <c r="I867" s="30">
        <v>0</v>
      </c>
      <c r="J867" s="30"/>
      <c r="K867" s="168">
        <f>Лист4!E865/1000</f>
        <v>86.462750000000014</v>
      </c>
      <c r="L867" s="31"/>
      <c r="M867" s="31"/>
    </row>
    <row r="868" spans="1:13" s="32" customFormat="1" ht="19.5" customHeight="1" x14ac:dyDescent="0.25">
      <c r="A868" s="22" t="str">
        <f>Лист4!A866</f>
        <v xml:space="preserve">Казанская (Кировский район) ул. д.119 </v>
      </c>
      <c r="B868" s="64" t="str">
        <f>Лист4!C866</f>
        <v>г. Астрахань</v>
      </c>
      <c r="C868" s="39">
        <f t="shared" si="26"/>
        <v>15.639042253521128</v>
      </c>
      <c r="D868" s="39">
        <f t="shared" si="27"/>
        <v>0.6899577464788732</v>
      </c>
      <c r="E868" s="28">
        <v>0</v>
      </c>
      <c r="F868" s="29">
        <v>0.6899577464788732</v>
      </c>
      <c r="G868" s="30">
        <v>0</v>
      </c>
      <c r="H868" s="30">
        <v>0</v>
      </c>
      <c r="I868" s="30">
        <v>0</v>
      </c>
      <c r="J868" s="30"/>
      <c r="K868" s="168">
        <f>Лист4!E866/1000</f>
        <v>16.329000000000001</v>
      </c>
      <c r="L868" s="31"/>
      <c r="M868" s="31"/>
    </row>
    <row r="869" spans="1:13" s="32" customFormat="1" ht="19.5" customHeight="1" x14ac:dyDescent="0.25">
      <c r="A869" s="22" t="str">
        <f>Лист4!A867</f>
        <v xml:space="preserve">Казанская (Кировский район) ул. д.124 </v>
      </c>
      <c r="B869" s="64" t="str">
        <f>Лист4!C867</f>
        <v>г. Астрахань</v>
      </c>
      <c r="C869" s="39">
        <f t="shared" si="26"/>
        <v>21.700811267605634</v>
      </c>
      <c r="D869" s="39">
        <f t="shared" si="27"/>
        <v>0.95738873239436628</v>
      </c>
      <c r="E869" s="28">
        <v>0</v>
      </c>
      <c r="F869" s="29">
        <v>0.95738873239436628</v>
      </c>
      <c r="G869" s="30">
        <v>0</v>
      </c>
      <c r="H869" s="30">
        <v>0</v>
      </c>
      <c r="I869" s="30">
        <v>0</v>
      </c>
      <c r="J869" s="30"/>
      <c r="K869" s="168">
        <f>Лист4!E867/1000</f>
        <v>22.658200000000001</v>
      </c>
      <c r="L869" s="31"/>
      <c r="M869" s="31"/>
    </row>
    <row r="870" spans="1:13" s="32" customFormat="1" ht="19.5" customHeight="1" x14ac:dyDescent="0.25">
      <c r="A870" s="22" t="str">
        <f>Лист4!A868</f>
        <v xml:space="preserve">Казанская (Кировский район) ул. д.57 </v>
      </c>
      <c r="B870" s="64" t="str">
        <f>Лист4!C868</f>
        <v>г. Астрахань</v>
      </c>
      <c r="C870" s="39">
        <f t="shared" si="26"/>
        <v>12.629228169014088</v>
      </c>
      <c r="D870" s="39">
        <f t="shared" si="27"/>
        <v>0.55717183098591561</v>
      </c>
      <c r="E870" s="28">
        <v>0</v>
      </c>
      <c r="F870" s="29">
        <v>0.55717183098591561</v>
      </c>
      <c r="G870" s="30">
        <v>0</v>
      </c>
      <c r="H870" s="30">
        <v>0</v>
      </c>
      <c r="I870" s="30">
        <v>0</v>
      </c>
      <c r="J870" s="30"/>
      <c r="K870" s="168">
        <f>Лист4!E868/1000</f>
        <v>13.186400000000003</v>
      </c>
      <c r="L870" s="31"/>
      <c r="M870" s="31"/>
    </row>
    <row r="871" spans="1:13" s="32" customFormat="1" ht="19.5" customHeight="1" x14ac:dyDescent="0.25">
      <c r="A871" s="22" t="str">
        <f>Лист4!A869</f>
        <v xml:space="preserve">Казанская (Кировский район) ул. д.59 </v>
      </c>
      <c r="B871" s="64" t="str">
        <f>Лист4!C869</f>
        <v>г. Астрахань</v>
      </c>
      <c r="C871" s="39">
        <f t="shared" si="26"/>
        <v>33.690647887323941</v>
      </c>
      <c r="D871" s="39">
        <f t="shared" si="27"/>
        <v>1.4863521126760562</v>
      </c>
      <c r="E871" s="28">
        <v>0</v>
      </c>
      <c r="F871" s="29">
        <v>1.4863521126760562</v>
      </c>
      <c r="G871" s="30">
        <v>0</v>
      </c>
      <c r="H871" s="30">
        <v>0</v>
      </c>
      <c r="I871" s="30">
        <v>0</v>
      </c>
      <c r="J871" s="241"/>
      <c r="K871" s="168">
        <f>Лист4!E869/1000</f>
        <v>35.177</v>
      </c>
      <c r="L871" s="31"/>
      <c r="M871" s="31"/>
    </row>
    <row r="872" spans="1:13" s="32" customFormat="1" ht="19.5" customHeight="1" x14ac:dyDescent="0.25">
      <c r="A872" s="22" t="str">
        <f>Лист4!A870</f>
        <v xml:space="preserve">Калинина ул. д.2 </v>
      </c>
      <c r="B872" s="64" t="str">
        <f>Лист4!C870</f>
        <v>г. Астрахань</v>
      </c>
      <c r="C872" s="39">
        <f t="shared" si="26"/>
        <v>0</v>
      </c>
      <c r="D872" s="39">
        <f t="shared" si="27"/>
        <v>0</v>
      </c>
      <c r="E872" s="28">
        <v>0</v>
      </c>
      <c r="F872" s="29">
        <v>0</v>
      </c>
      <c r="G872" s="30">
        <v>0</v>
      </c>
      <c r="H872" s="30">
        <v>0</v>
      </c>
      <c r="I872" s="30">
        <v>0</v>
      </c>
      <c r="J872" s="241"/>
      <c r="K872" s="168">
        <f>Лист4!E870/1000</f>
        <v>0</v>
      </c>
      <c r="L872" s="31"/>
      <c r="M872" s="31"/>
    </row>
    <row r="873" spans="1:13" s="32" customFormat="1" ht="19.5" customHeight="1" x14ac:dyDescent="0.25">
      <c r="A873" s="22" t="str">
        <f>Лист4!A871</f>
        <v xml:space="preserve">Калинина ул. д.24 </v>
      </c>
      <c r="B873" s="64" t="str">
        <f>Лист4!C871</f>
        <v>г. Астрахань</v>
      </c>
      <c r="C873" s="39">
        <f t="shared" si="26"/>
        <v>12.494760563380281</v>
      </c>
      <c r="D873" s="39">
        <f t="shared" si="27"/>
        <v>0.55123943661971819</v>
      </c>
      <c r="E873" s="28">
        <v>0</v>
      </c>
      <c r="F873" s="29">
        <v>0.55123943661971819</v>
      </c>
      <c r="G873" s="30">
        <v>0</v>
      </c>
      <c r="H873" s="30">
        <v>0</v>
      </c>
      <c r="I873" s="30">
        <v>0</v>
      </c>
      <c r="J873" s="30"/>
      <c r="K873" s="168">
        <f>Лист4!E871/1000</f>
        <v>13.045999999999999</v>
      </c>
      <c r="L873" s="31"/>
      <c r="M873" s="31"/>
    </row>
    <row r="874" spans="1:13" s="32" customFormat="1" ht="19.5" customHeight="1" x14ac:dyDescent="0.25">
      <c r="A874" s="22" t="str">
        <f>Лист4!A872</f>
        <v xml:space="preserve">Калинина ул. д.30/60 </v>
      </c>
      <c r="B874" s="64" t="str">
        <f>Лист4!C872</f>
        <v>г. Астрахань</v>
      </c>
      <c r="C874" s="39">
        <f t="shared" si="26"/>
        <v>781.35116507042233</v>
      </c>
      <c r="D874" s="39">
        <f t="shared" si="27"/>
        <v>34.471374929577458</v>
      </c>
      <c r="E874" s="28">
        <v>0</v>
      </c>
      <c r="F874" s="29">
        <v>34.471374929577458</v>
      </c>
      <c r="G874" s="30">
        <v>0</v>
      </c>
      <c r="H874" s="30">
        <v>0</v>
      </c>
      <c r="I874" s="30">
        <v>0</v>
      </c>
      <c r="J874" s="30"/>
      <c r="K874" s="168">
        <f>Лист4!E872/1000</f>
        <v>815.82253999999978</v>
      </c>
      <c r="L874" s="31"/>
      <c r="M874" s="31"/>
    </row>
    <row r="875" spans="1:13" s="32" customFormat="1" ht="19.5" customHeight="1" x14ac:dyDescent="0.25">
      <c r="A875" s="22" t="str">
        <f>Лист4!A873</f>
        <v xml:space="preserve">Калинина ул. д.33 </v>
      </c>
      <c r="B875" s="64" t="str">
        <f>Лист4!C873</f>
        <v>г. Астрахань</v>
      </c>
      <c r="C875" s="39">
        <f t="shared" si="26"/>
        <v>0.98619154929577468</v>
      </c>
      <c r="D875" s="39">
        <f t="shared" si="27"/>
        <v>4.3508450704225356E-2</v>
      </c>
      <c r="E875" s="28">
        <v>0</v>
      </c>
      <c r="F875" s="29">
        <v>4.3508450704225356E-2</v>
      </c>
      <c r="G875" s="30">
        <v>0</v>
      </c>
      <c r="H875" s="30">
        <v>0</v>
      </c>
      <c r="I875" s="30">
        <v>0</v>
      </c>
      <c r="J875" s="30"/>
      <c r="K875" s="168">
        <f>Лист4!E873/1000</f>
        <v>1.0297000000000001</v>
      </c>
      <c r="L875" s="31"/>
      <c r="M875" s="31"/>
    </row>
    <row r="876" spans="1:13" s="32" customFormat="1" ht="19.5" customHeight="1" x14ac:dyDescent="0.25">
      <c r="A876" s="22" t="str">
        <f>Лист4!A874</f>
        <v xml:space="preserve">Калинина ул. д.36 </v>
      </c>
      <c r="B876" s="64" t="str">
        <f>Лист4!C874</f>
        <v>г. Астрахань</v>
      </c>
      <c r="C876" s="39">
        <f t="shared" si="26"/>
        <v>7.1965070422535211</v>
      </c>
      <c r="D876" s="39">
        <f t="shared" si="27"/>
        <v>0.3174929577464789</v>
      </c>
      <c r="E876" s="28">
        <v>0</v>
      </c>
      <c r="F876" s="29">
        <v>0.3174929577464789</v>
      </c>
      <c r="G876" s="30">
        <v>0</v>
      </c>
      <c r="H876" s="30">
        <v>0</v>
      </c>
      <c r="I876" s="30">
        <v>0</v>
      </c>
      <c r="J876" s="30"/>
      <c r="K876" s="168">
        <f>Лист4!E874/1000</f>
        <v>7.5140000000000002</v>
      </c>
      <c r="L876" s="31"/>
      <c r="M876" s="31"/>
    </row>
    <row r="877" spans="1:13" s="32" customFormat="1" ht="19.5" customHeight="1" x14ac:dyDescent="0.25">
      <c r="A877" s="22" t="str">
        <f>Лист4!A875</f>
        <v xml:space="preserve">Калинина ул. д.38 </v>
      </c>
      <c r="B877" s="64" t="str">
        <f>Лист4!C875</f>
        <v>г. Астрахань</v>
      </c>
      <c r="C877" s="39">
        <f t="shared" si="26"/>
        <v>36.257983098591538</v>
      </c>
      <c r="D877" s="39">
        <f t="shared" si="27"/>
        <v>1.5996169014084505</v>
      </c>
      <c r="E877" s="28">
        <v>0</v>
      </c>
      <c r="F877" s="29">
        <v>1.5996169014084505</v>
      </c>
      <c r="G877" s="30">
        <v>0</v>
      </c>
      <c r="H877" s="30">
        <v>0</v>
      </c>
      <c r="I877" s="30">
        <v>0</v>
      </c>
      <c r="J877" s="30"/>
      <c r="K877" s="168">
        <f>Лист4!E875/1000</f>
        <v>37.857599999999991</v>
      </c>
      <c r="L877" s="31"/>
      <c r="M877" s="31"/>
    </row>
    <row r="878" spans="1:13" s="32" customFormat="1" ht="19.5" customHeight="1" x14ac:dyDescent="0.25">
      <c r="A878" s="22" t="str">
        <f>Лист4!A876</f>
        <v xml:space="preserve">Калинина ул. д.40 </v>
      </c>
      <c r="B878" s="64" t="str">
        <f>Лист4!C876</f>
        <v>г. Астрахань</v>
      </c>
      <c r="C878" s="39">
        <f t="shared" si="26"/>
        <v>0</v>
      </c>
      <c r="D878" s="39">
        <f t="shared" si="27"/>
        <v>0</v>
      </c>
      <c r="E878" s="28"/>
      <c r="F878" s="29">
        <v>0</v>
      </c>
      <c r="G878" s="30"/>
      <c r="H878" s="30"/>
      <c r="I878" s="30"/>
      <c r="J878" s="30"/>
      <c r="K878" s="168">
        <f>Лист4!E876/1000-J878</f>
        <v>0</v>
      </c>
      <c r="L878" s="31"/>
      <c r="M878" s="31"/>
    </row>
    <row r="879" spans="1:13" s="32" customFormat="1" ht="19.5" customHeight="1" x14ac:dyDescent="0.25">
      <c r="A879" s="22" t="str">
        <f>Лист4!A877</f>
        <v xml:space="preserve">Калинина ул. д.45 </v>
      </c>
      <c r="B879" s="64" t="str">
        <f>Лист4!C877</f>
        <v>г. Астрахань</v>
      </c>
      <c r="C879" s="39">
        <f t="shared" si="26"/>
        <v>0</v>
      </c>
      <c r="D879" s="39">
        <f t="shared" si="27"/>
        <v>0</v>
      </c>
      <c r="E879" s="28">
        <v>0</v>
      </c>
      <c r="F879" s="29">
        <v>0</v>
      </c>
      <c r="G879" s="30">
        <v>0</v>
      </c>
      <c r="H879" s="30">
        <v>0</v>
      </c>
      <c r="I879" s="30">
        <v>0</v>
      </c>
      <c r="J879" s="30"/>
      <c r="K879" s="168">
        <f>Лист4!E877/1000-J879</f>
        <v>0</v>
      </c>
      <c r="L879" s="31"/>
      <c r="M879" s="31"/>
    </row>
    <row r="880" spans="1:13" s="32" customFormat="1" ht="19.5" customHeight="1" x14ac:dyDescent="0.25">
      <c r="A880" s="22" t="str">
        <f>Лист4!A878</f>
        <v xml:space="preserve">Калинина ул. д.48 </v>
      </c>
      <c r="B880" s="64" t="str">
        <f>Лист4!C878</f>
        <v>г. Астрахань</v>
      </c>
      <c r="C880" s="39">
        <f t="shared" si="26"/>
        <v>10.845329577464787</v>
      </c>
      <c r="D880" s="39">
        <f t="shared" si="27"/>
        <v>0.47847042253521122</v>
      </c>
      <c r="E880" s="28">
        <v>0</v>
      </c>
      <c r="F880" s="29">
        <v>0.47847042253521122</v>
      </c>
      <c r="G880" s="30">
        <v>0</v>
      </c>
      <c r="H880" s="30">
        <v>0</v>
      </c>
      <c r="I880" s="30">
        <v>0</v>
      </c>
      <c r="J880" s="30"/>
      <c r="K880" s="168">
        <f>Лист4!E878/1000</f>
        <v>11.323799999999999</v>
      </c>
      <c r="L880" s="31"/>
      <c r="M880" s="31"/>
    </row>
    <row r="881" spans="1:13" s="32" customFormat="1" ht="19.5" customHeight="1" x14ac:dyDescent="0.25">
      <c r="A881" s="22" t="str">
        <f>Лист4!A879</f>
        <v xml:space="preserve">Капитана Краснова ул. д.14 </v>
      </c>
      <c r="B881" s="64" t="str">
        <f>Лист4!C879</f>
        <v>г. Астрахань</v>
      </c>
      <c r="C881" s="39">
        <f t="shared" si="26"/>
        <v>161.77204788732391</v>
      </c>
      <c r="D881" s="39">
        <f t="shared" si="27"/>
        <v>7.1370021126760541</v>
      </c>
      <c r="E881" s="28">
        <v>0</v>
      </c>
      <c r="F881" s="29">
        <v>7.1370021126760541</v>
      </c>
      <c r="G881" s="30">
        <v>0</v>
      </c>
      <c r="H881" s="30">
        <v>0</v>
      </c>
      <c r="I881" s="30">
        <v>0</v>
      </c>
      <c r="J881" s="30"/>
      <c r="K881" s="168">
        <f>Лист4!E879/1000</f>
        <v>168.90904999999995</v>
      </c>
      <c r="L881" s="31"/>
      <c r="M881" s="31"/>
    </row>
    <row r="882" spans="1:13" s="32" customFormat="1" ht="19.5" customHeight="1" x14ac:dyDescent="0.25">
      <c r="A882" s="22" t="str">
        <f>Лист4!A880</f>
        <v xml:space="preserve">Капитана Краснова ул. д.16 </v>
      </c>
      <c r="B882" s="64" t="str">
        <f>Лист4!C880</f>
        <v>г. Астрахань</v>
      </c>
      <c r="C882" s="39">
        <f t="shared" si="26"/>
        <v>117.41737183098591</v>
      </c>
      <c r="D882" s="39">
        <f t="shared" si="27"/>
        <v>5.1801781690140842</v>
      </c>
      <c r="E882" s="28">
        <v>0</v>
      </c>
      <c r="F882" s="29">
        <v>5.1801781690140842</v>
      </c>
      <c r="G882" s="30">
        <v>0</v>
      </c>
      <c r="H882" s="30">
        <v>0</v>
      </c>
      <c r="I882" s="30">
        <v>0</v>
      </c>
      <c r="J882" s="30"/>
      <c r="K882" s="168">
        <f>Лист4!E880/1000</f>
        <v>122.59755</v>
      </c>
      <c r="L882" s="31"/>
      <c r="M882" s="31"/>
    </row>
    <row r="883" spans="1:13" s="32" customFormat="1" ht="19.5" customHeight="1" x14ac:dyDescent="0.25">
      <c r="A883" s="22" t="str">
        <f>Лист4!A881</f>
        <v xml:space="preserve">Капитана Краснова ул. д.20 </v>
      </c>
      <c r="B883" s="64" t="str">
        <f>Лист4!C881</f>
        <v>г. Астрахань</v>
      </c>
      <c r="C883" s="39">
        <f t="shared" si="26"/>
        <v>171.53793014084511</v>
      </c>
      <c r="D883" s="39">
        <f t="shared" si="27"/>
        <v>7.567849859154931</v>
      </c>
      <c r="E883" s="28">
        <v>0</v>
      </c>
      <c r="F883" s="29">
        <v>7.567849859154931</v>
      </c>
      <c r="G883" s="30">
        <v>0</v>
      </c>
      <c r="H883" s="30">
        <v>0</v>
      </c>
      <c r="I883" s="30">
        <v>0</v>
      </c>
      <c r="J883" s="30"/>
      <c r="K883" s="168">
        <f>Лист4!E881/1000</f>
        <v>179.10578000000004</v>
      </c>
      <c r="L883" s="31"/>
      <c r="M883" s="31"/>
    </row>
    <row r="884" spans="1:13" s="32" customFormat="1" ht="19.5" customHeight="1" x14ac:dyDescent="0.25">
      <c r="A884" s="22" t="str">
        <f>Лист4!A882</f>
        <v xml:space="preserve">Капитана Краснова ул. д.22 </v>
      </c>
      <c r="B884" s="64" t="str">
        <f>Лист4!C882</f>
        <v>г. Астрахань</v>
      </c>
      <c r="C884" s="39">
        <f t="shared" si="26"/>
        <v>149.95417464788727</v>
      </c>
      <c r="D884" s="39">
        <f t="shared" si="27"/>
        <v>6.6156253521126747</v>
      </c>
      <c r="E884" s="28">
        <v>0</v>
      </c>
      <c r="F884" s="29">
        <v>6.6156253521126747</v>
      </c>
      <c r="G884" s="30">
        <v>0</v>
      </c>
      <c r="H884" s="30">
        <v>0</v>
      </c>
      <c r="I884" s="30">
        <v>0</v>
      </c>
      <c r="J884" s="30"/>
      <c r="K884" s="168">
        <f>Лист4!E882/1000</f>
        <v>156.56979999999996</v>
      </c>
      <c r="L884" s="31"/>
      <c r="M884" s="31"/>
    </row>
    <row r="885" spans="1:13" s="32" customFormat="1" ht="19.5" customHeight="1" x14ac:dyDescent="0.25">
      <c r="A885" s="22" t="str">
        <f>Лист4!A883</f>
        <v xml:space="preserve">Капитана Краснова ул. д.28 </v>
      </c>
      <c r="B885" s="64" t="str">
        <f>Лист4!C883</f>
        <v>г. Астрахань</v>
      </c>
      <c r="C885" s="39">
        <f t="shared" si="26"/>
        <v>42.266788732394375</v>
      </c>
      <c r="D885" s="39">
        <f t="shared" si="27"/>
        <v>1.8647112676056343</v>
      </c>
      <c r="E885" s="28">
        <v>0</v>
      </c>
      <c r="F885" s="29">
        <v>1.8647112676056343</v>
      </c>
      <c r="G885" s="30">
        <v>0</v>
      </c>
      <c r="H885" s="30">
        <v>0</v>
      </c>
      <c r="I885" s="30">
        <v>0</v>
      </c>
      <c r="J885" s="30"/>
      <c r="K885" s="168">
        <f>Лист4!E883/1000</f>
        <v>44.13150000000001</v>
      </c>
      <c r="L885" s="31"/>
      <c r="M885" s="31"/>
    </row>
    <row r="886" spans="1:13" s="32" customFormat="1" ht="19.5" customHeight="1" x14ac:dyDescent="0.25">
      <c r="A886" s="22" t="str">
        <f>Лист4!A884</f>
        <v xml:space="preserve">Капитана Краснова ул. д.30 </v>
      </c>
      <c r="B886" s="64" t="str">
        <f>Лист4!C884</f>
        <v>г. Астрахань</v>
      </c>
      <c r="C886" s="39">
        <f t="shared" si="26"/>
        <v>149.66284732394368</v>
      </c>
      <c r="D886" s="39">
        <f t="shared" si="27"/>
        <v>6.6027726760563397</v>
      </c>
      <c r="E886" s="28">
        <v>0</v>
      </c>
      <c r="F886" s="29">
        <v>6.6027726760563397</v>
      </c>
      <c r="G886" s="30">
        <v>0</v>
      </c>
      <c r="H886" s="30">
        <v>0</v>
      </c>
      <c r="I886" s="30">
        <v>0</v>
      </c>
      <c r="J886" s="30"/>
      <c r="K886" s="168">
        <f>Лист4!E884/1000</f>
        <v>156.26562000000001</v>
      </c>
      <c r="L886" s="31"/>
      <c r="M886" s="31"/>
    </row>
    <row r="887" spans="1:13" s="32" customFormat="1" ht="19.5" customHeight="1" x14ac:dyDescent="0.25">
      <c r="A887" s="22" t="str">
        <f>Лист4!A885</f>
        <v xml:space="preserve">Капитана Краснова ул. д.32 </v>
      </c>
      <c r="B887" s="64" t="str">
        <f>Лист4!C885</f>
        <v>г. Астрахань</v>
      </c>
      <c r="C887" s="39">
        <f t="shared" si="26"/>
        <v>113.89569014084508</v>
      </c>
      <c r="D887" s="39">
        <f t="shared" si="27"/>
        <v>5.0248098591549297</v>
      </c>
      <c r="E887" s="28">
        <v>0</v>
      </c>
      <c r="F887" s="29">
        <v>5.0248098591549297</v>
      </c>
      <c r="G887" s="30">
        <v>0</v>
      </c>
      <c r="H887" s="30">
        <v>0</v>
      </c>
      <c r="I887" s="30">
        <v>0</v>
      </c>
      <c r="J887" s="30"/>
      <c r="K887" s="168">
        <f>Лист4!E885/1000</f>
        <v>118.9205</v>
      </c>
      <c r="L887" s="31"/>
      <c r="M887" s="31"/>
    </row>
    <row r="888" spans="1:13" s="32" customFormat="1" ht="19.5" customHeight="1" x14ac:dyDescent="0.25">
      <c r="A888" s="22" t="str">
        <f>Лист4!A886</f>
        <v xml:space="preserve">Капитана Краснова ул. д.34/41А </v>
      </c>
      <c r="B888" s="64" t="str">
        <f>Лист4!C886</f>
        <v>г. Астрахань</v>
      </c>
      <c r="C888" s="39">
        <f t="shared" si="26"/>
        <v>215.8691509859155</v>
      </c>
      <c r="D888" s="39">
        <f t="shared" si="27"/>
        <v>9.5236390140845071</v>
      </c>
      <c r="E888" s="28">
        <v>0</v>
      </c>
      <c r="F888" s="29">
        <v>9.5236390140845071</v>
      </c>
      <c r="G888" s="30">
        <v>0</v>
      </c>
      <c r="H888" s="30">
        <v>0</v>
      </c>
      <c r="I888" s="30">
        <v>0</v>
      </c>
      <c r="J888" s="30"/>
      <c r="K888" s="168">
        <f>Лист4!E886/1000</f>
        <v>225.39278999999999</v>
      </c>
      <c r="L888" s="31"/>
      <c r="M888" s="31"/>
    </row>
    <row r="889" spans="1:13" s="32" customFormat="1" ht="19.5" customHeight="1" x14ac:dyDescent="0.25">
      <c r="A889" s="22" t="str">
        <f>Лист4!A887</f>
        <v xml:space="preserve">Капитана Краснова ул. д.38 </v>
      </c>
      <c r="B889" s="64" t="str">
        <f>Лист4!C887</f>
        <v>г. Астрахань</v>
      </c>
      <c r="C889" s="39">
        <f t="shared" si="26"/>
        <v>764.55198535211275</v>
      </c>
      <c r="D889" s="39">
        <f t="shared" si="27"/>
        <v>33.730234647887329</v>
      </c>
      <c r="E889" s="28">
        <v>0</v>
      </c>
      <c r="F889" s="29">
        <v>33.730234647887329</v>
      </c>
      <c r="G889" s="30">
        <v>0</v>
      </c>
      <c r="H889" s="30">
        <v>0</v>
      </c>
      <c r="I889" s="30">
        <v>0</v>
      </c>
      <c r="J889" s="30"/>
      <c r="K889" s="168">
        <f>Лист4!E887/1000</f>
        <v>798.28222000000005</v>
      </c>
      <c r="L889" s="31"/>
      <c r="M889" s="31"/>
    </row>
    <row r="890" spans="1:13" s="32" customFormat="1" ht="19.5" customHeight="1" x14ac:dyDescent="0.25">
      <c r="A890" s="22" t="str">
        <f>Лист4!A888</f>
        <v xml:space="preserve">Капитана Краснова ул. д.8 </v>
      </c>
      <c r="B890" s="64" t="str">
        <f>Лист4!C888</f>
        <v>г. Астрахань</v>
      </c>
      <c r="C890" s="39">
        <f t="shared" si="26"/>
        <v>990.11468957746501</v>
      </c>
      <c r="D890" s="39">
        <f t="shared" si="27"/>
        <v>43.681530422535218</v>
      </c>
      <c r="E890" s="28">
        <v>0</v>
      </c>
      <c r="F890" s="29">
        <v>43.681530422535218</v>
      </c>
      <c r="G890" s="30">
        <v>0</v>
      </c>
      <c r="H890" s="30">
        <v>0</v>
      </c>
      <c r="I890" s="30">
        <v>0</v>
      </c>
      <c r="J890" s="30"/>
      <c r="K890" s="168">
        <f>Лист4!E888/1000</f>
        <v>1033.7962200000002</v>
      </c>
      <c r="L890" s="31"/>
      <c r="M890" s="31"/>
    </row>
    <row r="891" spans="1:13" s="32" customFormat="1" ht="19.5" customHeight="1" x14ac:dyDescent="0.25">
      <c r="A891" s="22" t="str">
        <f>Лист4!A889</f>
        <v xml:space="preserve">Капитанская ул. д.28 </v>
      </c>
      <c r="B891" s="64" t="str">
        <f>Лист4!C889</f>
        <v>г. Астрахань</v>
      </c>
      <c r="C891" s="39">
        <f t="shared" si="26"/>
        <v>72.042935211267604</v>
      </c>
      <c r="D891" s="39">
        <f t="shared" si="27"/>
        <v>3.1783647887323943</v>
      </c>
      <c r="E891" s="28">
        <v>0</v>
      </c>
      <c r="F891" s="29">
        <v>3.1783647887323943</v>
      </c>
      <c r="G891" s="30">
        <v>0</v>
      </c>
      <c r="H891" s="30">
        <v>0</v>
      </c>
      <c r="I891" s="30">
        <v>0</v>
      </c>
      <c r="J891" s="30"/>
      <c r="K891" s="168">
        <f>Лист4!E889/1000</f>
        <v>75.221299999999999</v>
      </c>
      <c r="L891" s="31"/>
      <c r="M891" s="31"/>
    </row>
    <row r="892" spans="1:13" s="32" customFormat="1" ht="19.5" customHeight="1" x14ac:dyDescent="0.25">
      <c r="A892" s="22" t="str">
        <f>Лист4!A890</f>
        <v xml:space="preserve">Капитанская ул. д.28Б </v>
      </c>
      <c r="B892" s="64" t="str">
        <f>Лист4!C890</f>
        <v>г. Астрахань</v>
      </c>
      <c r="C892" s="39">
        <f t="shared" si="26"/>
        <v>870.45346140845049</v>
      </c>
      <c r="D892" s="39">
        <f t="shared" si="27"/>
        <v>38.402358591549287</v>
      </c>
      <c r="E892" s="28">
        <v>0</v>
      </c>
      <c r="F892" s="29">
        <v>38.402358591549287</v>
      </c>
      <c r="G892" s="30">
        <v>0</v>
      </c>
      <c r="H892" s="30">
        <v>0</v>
      </c>
      <c r="I892" s="30">
        <v>0</v>
      </c>
      <c r="J892" s="30"/>
      <c r="K892" s="168">
        <f>Лист4!E890/1000</f>
        <v>908.85581999999977</v>
      </c>
      <c r="L892" s="31"/>
      <c r="M892" s="31"/>
    </row>
    <row r="893" spans="1:13" s="32" customFormat="1" ht="19.5" customHeight="1" x14ac:dyDescent="0.25">
      <c r="A893" s="22" t="str">
        <f>Лист4!A891</f>
        <v xml:space="preserve">Капитанская ул. д.30 </v>
      </c>
      <c r="B893" s="64" t="str">
        <f>Лист4!C891</f>
        <v>г. Астрахань</v>
      </c>
      <c r="C893" s="39">
        <f t="shared" si="26"/>
        <v>95.155847887323972</v>
      </c>
      <c r="D893" s="39">
        <f t="shared" si="27"/>
        <v>4.1980521126760575</v>
      </c>
      <c r="E893" s="28">
        <v>0</v>
      </c>
      <c r="F893" s="29">
        <v>4.1980521126760575</v>
      </c>
      <c r="G893" s="30">
        <v>0</v>
      </c>
      <c r="H893" s="30">
        <v>0</v>
      </c>
      <c r="I893" s="30">
        <v>0</v>
      </c>
      <c r="J893" s="30"/>
      <c r="K893" s="168">
        <f>Лист4!E891/1000</f>
        <v>99.353900000000024</v>
      </c>
      <c r="L893" s="31"/>
      <c r="M893" s="31"/>
    </row>
    <row r="894" spans="1:13" s="32" customFormat="1" ht="19.5" customHeight="1" x14ac:dyDescent="0.25">
      <c r="A894" s="22" t="str">
        <f>Лист4!A892</f>
        <v xml:space="preserve">Карла Маркса пл д.1 </v>
      </c>
      <c r="B894" s="64" t="str">
        <f>Лист4!C892</f>
        <v>г. Астрахань</v>
      </c>
      <c r="C894" s="39">
        <f t="shared" si="26"/>
        <v>0</v>
      </c>
      <c r="D894" s="39">
        <f t="shared" si="27"/>
        <v>0</v>
      </c>
      <c r="E894" s="28">
        <v>0</v>
      </c>
      <c r="F894" s="29">
        <v>0</v>
      </c>
      <c r="G894" s="30">
        <v>0</v>
      </c>
      <c r="H894" s="30">
        <v>0</v>
      </c>
      <c r="I894" s="30">
        <v>0</v>
      </c>
      <c r="J894" s="30"/>
      <c r="K894" s="168">
        <f>Лист4!E892/1000</f>
        <v>0</v>
      </c>
      <c r="L894" s="31"/>
      <c r="M894" s="31"/>
    </row>
    <row r="895" spans="1:13" s="32" customFormat="1" ht="19.5" customHeight="1" x14ac:dyDescent="0.25">
      <c r="A895" s="22" t="str">
        <f>Лист4!A893</f>
        <v xml:space="preserve">Карла Маркса пл д.21 </v>
      </c>
      <c r="B895" s="64" t="str">
        <f>Лист4!C893</f>
        <v>г. Астрахань</v>
      </c>
      <c r="C895" s="39">
        <f t="shared" si="26"/>
        <v>1746.8270507042257</v>
      </c>
      <c r="D895" s="39">
        <f t="shared" si="27"/>
        <v>77.06589929577467</v>
      </c>
      <c r="E895" s="28">
        <v>0</v>
      </c>
      <c r="F895" s="29">
        <v>77.06589929577467</v>
      </c>
      <c r="G895" s="30">
        <v>0</v>
      </c>
      <c r="H895" s="30">
        <v>0</v>
      </c>
      <c r="I895" s="30">
        <v>0</v>
      </c>
      <c r="J895" s="30"/>
      <c r="K895" s="168">
        <f>Лист4!E893/1000</f>
        <v>1823.8929500000004</v>
      </c>
      <c r="L895" s="31"/>
      <c r="M895" s="31"/>
    </row>
    <row r="896" spans="1:13" s="32" customFormat="1" ht="19.5" customHeight="1" x14ac:dyDescent="0.25">
      <c r="A896" s="22" t="str">
        <f>Лист4!A894</f>
        <v xml:space="preserve">Карла Маркса пл д.23 </v>
      </c>
      <c r="B896" s="64" t="str">
        <f>Лист4!C894</f>
        <v>г. Астрахань</v>
      </c>
      <c r="C896" s="39">
        <f t="shared" si="26"/>
        <v>1108.0675374647883</v>
      </c>
      <c r="D896" s="39">
        <f t="shared" si="27"/>
        <v>48.885332535211255</v>
      </c>
      <c r="E896" s="28">
        <v>0</v>
      </c>
      <c r="F896" s="29">
        <v>48.885332535211255</v>
      </c>
      <c r="G896" s="30">
        <v>0</v>
      </c>
      <c r="H896" s="30">
        <v>0</v>
      </c>
      <c r="I896" s="30">
        <v>0</v>
      </c>
      <c r="J896" s="30"/>
      <c r="K896" s="168">
        <f>Лист4!E894/1000</f>
        <v>1156.9528699999996</v>
      </c>
      <c r="L896" s="31"/>
      <c r="M896" s="31"/>
    </row>
    <row r="897" spans="1:13" s="32" customFormat="1" ht="19.5" customHeight="1" x14ac:dyDescent="0.25">
      <c r="A897" s="22" t="str">
        <f>Лист4!A895</f>
        <v xml:space="preserve">Карла Маркса пл д.3 </v>
      </c>
      <c r="B897" s="64" t="str">
        <f>Лист4!C895</f>
        <v>г. Астрахань</v>
      </c>
      <c r="C897" s="39">
        <f t="shared" si="26"/>
        <v>1806.6991926760556</v>
      </c>
      <c r="D897" s="39">
        <f t="shared" si="27"/>
        <v>79.707317323943627</v>
      </c>
      <c r="E897" s="28">
        <v>0</v>
      </c>
      <c r="F897" s="29">
        <v>79.707317323943627</v>
      </c>
      <c r="G897" s="30">
        <v>0</v>
      </c>
      <c r="H897" s="30">
        <v>0</v>
      </c>
      <c r="I897" s="30">
        <v>0</v>
      </c>
      <c r="J897" s="30"/>
      <c r="K897" s="168">
        <f>Лист4!E895/1000</f>
        <v>1886.4065099999993</v>
      </c>
      <c r="L897" s="31"/>
      <c r="M897" s="31"/>
    </row>
    <row r="898" spans="1:13" s="32" customFormat="1" ht="19.5" customHeight="1" x14ac:dyDescent="0.25">
      <c r="A898" s="22" t="str">
        <f>Лист4!A896</f>
        <v xml:space="preserve">Карла Маркса пл д.33 - корп. 1 </v>
      </c>
      <c r="B898" s="64" t="str">
        <f>Лист4!C896</f>
        <v>г. Астрахань</v>
      </c>
      <c r="C898" s="39">
        <f t="shared" si="26"/>
        <v>1842.503433802817</v>
      </c>
      <c r="D898" s="39">
        <f t="shared" si="27"/>
        <v>81.286916197183103</v>
      </c>
      <c r="E898" s="28">
        <v>0</v>
      </c>
      <c r="F898" s="29">
        <v>81.286916197183103</v>
      </c>
      <c r="G898" s="30">
        <v>0</v>
      </c>
      <c r="H898" s="30">
        <v>0</v>
      </c>
      <c r="I898" s="30">
        <v>0</v>
      </c>
      <c r="J898" s="30"/>
      <c r="K898" s="168">
        <f>Лист4!E896/1000</f>
        <v>1923.79035</v>
      </c>
      <c r="L898" s="31"/>
      <c r="M898" s="31"/>
    </row>
    <row r="899" spans="1:13" s="32" customFormat="1" ht="19.5" customHeight="1" x14ac:dyDescent="0.25">
      <c r="A899" s="22" t="str">
        <f>Лист4!A897</f>
        <v xml:space="preserve">Карла Маркса пл д.5 </v>
      </c>
      <c r="B899" s="64" t="str">
        <f>Лист4!C897</f>
        <v>г. Астрахань</v>
      </c>
      <c r="C899" s="39">
        <f t="shared" si="26"/>
        <v>2291.3036157746478</v>
      </c>
      <c r="D899" s="39">
        <f t="shared" si="27"/>
        <v>101.08692422535211</v>
      </c>
      <c r="E899" s="28">
        <v>0</v>
      </c>
      <c r="F899" s="29">
        <v>101.08692422535211</v>
      </c>
      <c r="G899" s="30">
        <v>0</v>
      </c>
      <c r="H899" s="30">
        <v>0</v>
      </c>
      <c r="I899" s="30">
        <v>0</v>
      </c>
      <c r="J899" s="30"/>
      <c r="K899" s="168">
        <f>Лист4!E897/1000</f>
        <v>2392.3905399999999</v>
      </c>
      <c r="L899" s="31"/>
      <c r="M899" s="31"/>
    </row>
    <row r="900" spans="1:13" s="32" customFormat="1" ht="19.5" customHeight="1" x14ac:dyDescent="0.25">
      <c r="A900" s="22" t="str">
        <f>Лист4!A898</f>
        <v xml:space="preserve">Каспийский пер. д.13 </v>
      </c>
      <c r="B900" s="64" t="str">
        <f>Лист4!C898</f>
        <v>г. Астрахань</v>
      </c>
      <c r="C900" s="39">
        <f t="shared" si="26"/>
        <v>122.81910028169013</v>
      </c>
      <c r="D900" s="39">
        <f t="shared" si="27"/>
        <v>5.4184897183098579</v>
      </c>
      <c r="E900" s="28">
        <v>0</v>
      </c>
      <c r="F900" s="29">
        <v>5.4184897183098579</v>
      </c>
      <c r="G900" s="30">
        <v>0</v>
      </c>
      <c r="H900" s="30">
        <v>0</v>
      </c>
      <c r="I900" s="30">
        <v>0</v>
      </c>
      <c r="J900" s="30"/>
      <c r="K900" s="168">
        <f>Лист4!E898/1000</f>
        <v>128.23758999999998</v>
      </c>
      <c r="L900" s="31"/>
      <c r="M900" s="31"/>
    </row>
    <row r="901" spans="1:13" s="32" customFormat="1" ht="19.5" customHeight="1" x14ac:dyDescent="0.25">
      <c r="A901" s="22" t="str">
        <f>Лист4!A899</f>
        <v xml:space="preserve">Каунасская ул. д.38 </v>
      </c>
      <c r="B901" s="64" t="str">
        <f>Лист4!C899</f>
        <v>г. Астрахань</v>
      </c>
      <c r="C901" s="39">
        <f t="shared" si="26"/>
        <v>984.74503605633799</v>
      </c>
      <c r="D901" s="39">
        <f t="shared" si="27"/>
        <v>43.44463394366197</v>
      </c>
      <c r="E901" s="28">
        <v>0</v>
      </c>
      <c r="F901" s="29">
        <v>43.44463394366197</v>
      </c>
      <c r="G901" s="30">
        <v>0</v>
      </c>
      <c r="H901" s="30">
        <v>0</v>
      </c>
      <c r="I901" s="30">
        <v>0</v>
      </c>
      <c r="J901" s="30"/>
      <c r="K901" s="168">
        <f>Лист4!E899/1000</f>
        <v>1028.18967</v>
      </c>
      <c r="L901" s="31"/>
      <c r="M901" s="31"/>
    </row>
    <row r="902" spans="1:13" s="32" customFormat="1" ht="19.5" customHeight="1" x14ac:dyDescent="0.25">
      <c r="A902" s="22" t="str">
        <f>Лист4!A900</f>
        <v xml:space="preserve">Каунасская ул. д.40 </v>
      </c>
      <c r="B902" s="64" t="str">
        <f>Лист4!C900</f>
        <v>г. Астрахань</v>
      </c>
      <c r="C902" s="39">
        <f t="shared" si="26"/>
        <v>1042.1206490140846</v>
      </c>
      <c r="D902" s="39">
        <f t="shared" si="27"/>
        <v>45.975910985915505</v>
      </c>
      <c r="E902" s="28">
        <v>0</v>
      </c>
      <c r="F902" s="29">
        <v>45.975910985915505</v>
      </c>
      <c r="G902" s="30">
        <v>0</v>
      </c>
      <c r="H902" s="30">
        <v>0</v>
      </c>
      <c r="I902" s="30">
        <v>0</v>
      </c>
      <c r="J902" s="30"/>
      <c r="K902" s="168">
        <f>Лист4!E900/1000</f>
        <v>1088.0965600000002</v>
      </c>
      <c r="L902" s="31"/>
      <c r="M902" s="31"/>
    </row>
    <row r="903" spans="1:13" s="32" customFormat="1" ht="19.5" customHeight="1" x14ac:dyDescent="0.25">
      <c r="A903" s="22" t="str">
        <f>Лист4!A901</f>
        <v xml:space="preserve">Каунасская ул. д.49 </v>
      </c>
      <c r="B903" s="64" t="str">
        <f>Лист4!C901</f>
        <v>г. Астрахань</v>
      </c>
      <c r="C903" s="39">
        <f t="shared" ref="C903:C966" si="28">K903+J903-F903</f>
        <v>940.4891898591552</v>
      </c>
      <c r="D903" s="39">
        <f t="shared" ref="D903:D966" si="29">F903</f>
        <v>41.492170140845076</v>
      </c>
      <c r="E903" s="28">
        <v>0</v>
      </c>
      <c r="F903" s="29">
        <v>41.492170140845076</v>
      </c>
      <c r="G903" s="30">
        <v>0</v>
      </c>
      <c r="H903" s="30">
        <v>0</v>
      </c>
      <c r="I903" s="30">
        <v>0</v>
      </c>
      <c r="J903" s="30"/>
      <c r="K903" s="168">
        <f>Лист4!E901/1000</f>
        <v>981.98136000000022</v>
      </c>
      <c r="L903" s="31"/>
      <c r="M903" s="31"/>
    </row>
    <row r="904" spans="1:13" s="32" customFormat="1" ht="19.5" customHeight="1" x14ac:dyDescent="0.25">
      <c r="A904" s="22" t="str">
        <f>Лист4!A902</f>
        <v xml:space="preserve">Каунасская ул. д.49 - корп. 1 </v>
      </c>
      <c r="B904" s="64" t="str">
        <f>Лист4!C902</f>
        <v>г. Астрахань</v>
      </c>
      <c r="C904" s="39">
        <f t="shared" si="28"/>
        <v>1368.191835492958</v>
      </c>
      <c r="D904" s="39">
        <f t="shared" si="29"/>
        <v>60.361404507042266</v>
      </c>
      <c r="E904" s="28">
        <v>0</v>
      </c>
      <c r="F904" s="29">
        <v>60.361404507042266</v>
      </c>
      <c r="G904" s="30">
        <v>0</v>
      </c>
      <c r="H904" s="30">
        <v>0</v>
      </c>
      <c r="I904" s="30">
        <v>0</v>
      </c>
      <c r="J904" s="30"/>
      <c r="K904" s="168">
        <f>Лист4!E902/1000</f>
        <v>1428.5532400000004</v>
      </c>
      <c r="L904" s="31"/>
      <c r="M904" s="31"/>
    </row>
    <row r="905" spans="1:13" s="32" customFormat="1" ht="19.5" customHeight="1" x14ac:dyDescent="0.25">
      <c r="A905" s="22" t="str">
        <f>Лист4!A903</f>
        <v xml:space="preserve">Каунасская ул. д.51 </v>
      </c>
      <c r="B905" s="64" t="str">
        <f>Лист4!C903</f>
        <v>г. Астрахань</v>
      </c>
      <c r="C905" s="39">
        <f t="shared" si="28"/>
        <v>1887.0847797183096</v>
      </c>
      <c r="D905" s="39">
        <f t="shared" si="29"/>
        <v>83.253740281690128</v>
      </c>
      <c r="E905" s="28">
        <v>0</v>
      </c>
      <c r="F905" s="29">
        <v>83.253740281690128</v>
      </c>
      <c r="G905" s="30">
        <v>0</v>
      </c>
      <c r="H905" s="30">
        <v>0</v>
      </c>
      <c r="I905" s="30">
        <v>0</v>
      </c>
      <c r="J905" s="30"/>
      <c r="K905" s="168">
        <f>Лист4!E903/1000</f>
        <v>1970.3385199999998</v>
      </c>
      <c r="L905" s="31"/>
      <c r="M905" s="31"/>
    </row>
    <row r="906" spans="1:13" s="32" customFormat="1" ht="19.5" customHeight="1" x14ac:dyDescent="0.25">
      <c r="A906" s="22" t="str">
        <f>Лист4!A904</f>
        <v xml:space="preserve">Каховского ул. д.24 </v>
      </c>
      <c r="B906" s="64" t="str">
        <f>Лист4!C904</f>
        <v>г. Астрахань</v>
      </c>
      <c r="C906" s="39">
        <f t="shared" si="28"/>
        <v>1.1159661971830985</v>
      </c>
      <c r="D906" s="39">
        <f t="shared" si="29"/>
        <v>4.9233802816901415E-2</v>
      </c>
      <c r="E906" s="28">
        <v>0</v>
      </c>
      <c r="F906" s="29">
        <v>4.9233802816901415E-2</v>
      </c>
      <c r="G906" s="30">
        <v>0</v>
      </c>
      <c r="H906" s="30">
        <v>0</v>
      </c>
      <c r="I906" s="30">
        <v>0</v>
      </c>
      <c r="J906" s="30"/>
      <c r="K906" s="168">
        <f>Лист4!E904/1000</f>
        <v>1.1652</v>
      </c>
      <c r="L906" s="31"/>
      <c r="M906" s="31"/>
    </row>
    <row r="907" spans="1:13" s="32" customFormat="1" ht="19.5" customHeight="1" x14ac:dyDescent="0.25">
      <c r="A907" s="22" t="str">
        <f>Лист4!A905</f>
        <v xml:space="preserve">Керченская 1-я ул. д.1Б </v>
      </c>
      <c r="B907" s="64" t="str">
        <f>Лист4!C905</f>
        <v>г. Астрахань</v>
      </c>
      <c r="C907" s="39">
        <f t="shared" si="28"/>
        <v>920.20755774647898</v>
      </c>
      <c r="D907" s="39">
        <f t="shared" si="29"/>
        <v>40.597392253521136</v>
      </c>
      <c r="E907" s="28">
        <v>0</v>
      </c>
      <c r="F907" s="29">
        <v>40.597392253521136</v>
      </c>
      <c r="G907" s="30">
        <v>0</v>
      </c>
      <c r="H907" s="30">
        <v>0</v>
      </c>
      <c r="I907" s="30">
        <v>0</v>
      </c>
      <c r="J907" s="30"/>
      <c r="K907" s="168">
        <f>Лист4!E905/1000</f>
        <v>960.80495000000008</v>
      </c>
      <c r="L907" s="31"/>
      <c r="M907" s="31"/>
    </row>
    <row r="908" spans="1:13" s="32" customFormat="1" ht="19.5" customHeight="1" x14ac:dyDescent="0.25">
      <c r="A908" s="22" t="str">
        <f>Лист4!A906</f>
        <v xml:space="preserve">Керченская 3-я ул. д.1А </v>
      </c>
      <c r="B908" s="64" t="str">
        <f>Лист4!C906</f>
        <v>г. Астрахань</v>
      </c>
      <c r="C908" s="39">
        <f t="shared" si="28"/>
        <v>708.561771830986</v>
      </c>
      <c r="D908" s="39">
        <f t="shared" si="29"/>
        <v>31.260078169014086</v>
      </c>
      <c r="E908" s="28">
        <v>0</v>
      </c>
      <c r="F908" s="29">
        <v>31.260078169014086</v>
      </c>
      <c r="G908" s="30">
        <v>0</v>
      </c>
      <c r="H908" s="30">
        <v>0</v>
      </c>
      <c r="I908" s="30">
        <v>0</v>
      </c>
      <c r="J908" s="30"/>
      <c r="K908" s="168">
        <f>Лист4!E906/1000</f>
        <v>739.82185000000004</v>
      </c>
      <c r="L908" s="31"/>
      <c r="M908" s="31"/>
    </row>
    <row r="909" spans="1:13" s="32" customFormat="1" ht="19.5" customHeight="1" x14ac:dyDescent="0.25">
      <c r="A909" s="22" t="str">
        <f>Лист4!A907</f>
        <v xml:space="preserve">Керченская 3-я ул. д.2 - корп. 2 </v>
      </c>
      <c r="B909" s="64" t="str">
        <f>Лист4!C907</f>
        <v>г. Астрахань</v>
      </c>
      <c r="C909" s="39">
        <f t="shared" si="28"/>
        <v>592.19469352112685</v>
      </c>
      <c r="D909" s="39">
        <f t="shared" si="29"/>
        <v>26.126236478873246</v>
      </c>
      <c r="E909" s="28">
        <v>0</v>
      </c>
      <c r="F909" s="29">
        <v>26.126236478873246</v>
      </c>
      <c r="G909" s="30">
        <v>0</v>
      </c>
      <c r="H909" s="30">
        <v>0</v>
      </c>
      <c r="I909" s="30">
        <v>0</v>
      </c>
      <c r="J909" s="30"/>
      <c r="K909" s="168">
        <f>Лист4!E907/1000</f>
        <v>618.32093000000009</v>
      </c>
      <c r="L909" s="31"/>
      <c r="M909" s="31"/>
    </row>
    <row r="910" spans="1:13" s="32" customFormat="1" ht="19.5" customHeight="1" x14ac:dyDescent="0.25">
      <c r="A910" s="22" t="str">
        <f>Лист4!A908</f>
        <v xml:space="preserve">Керченская 3-я ул. д.58 </v>
      </c>
      <c r="B910" s="64" t="str">
        <f>Лист4!C908</f>
        <v>г. Астрахань</v>
      </c>
      <c r="C910" s="39">
        <f t="shared" si="28"/>
        <v>156.01402816901404</v>
      </c>
      <c r="D910" s="39">
        <f t="shared" si="29"/>
        <v>6.8829718309859134</v>
      </c>
      <c r="E910" s="28">
        <v>0</v>
      </c>
      <c r="F910" s="29">
        <v>6.8829718309859134</v>
      </c>
      <c r="G910" s="30">
        <v>0</v>
      </c>
      <c r="H910" s="30">
        <v>0</v>
      </c>
      <c r="I910" s="30">
        <v>0</v>
      </c>
      <c r="J910" s="30"/>
      <c r="K910" s="168">
        <f>Лист4!E908/1000</f>
        <v>162.89699999999996</v>
      </c>
      <c r="L910" s="31"/>
      <c r="M910" s="31"/>
    </row>
    <row r="911" spans="1:13" s="32" customFormat="1" ht="19.5" customHeight="1" x14ac:dyDescent="0.25">
      <c r="A911" s="22" t="str">
        <f>Лист4!A909</f>
        <v xml:space="preserve">Керченская 3-я ул. д.58 - корп. 1 </v>
      </c>
      <c r="B911" s="64" t="str">
        <f>Лист4!C909</f>
        <v>г. Астрахань</v>
      </c>
      <c r="C911" s="39">
        <f t="shared" si="28"/>
        <v>146.60661126760564</v>
      </c>
      <c r="D911" s="39">
        <f t="shared" si="29"/>
        <v>6.4679387323943658</v>
      </c>
      <c r="E911" s="28">
        <v>0</v>
      </c>
      <c r="F911" s="29">
        <v>6.4679387323943658</v>
      </c>
      <c r="G911" s="30">
        <v>0</v>
      </c>
      <c r="H911" s="30">
        <v>0</v>
      </c>
      <c r="I911" s="30">
        <v>0</v>
      </c>
      <c r="J911" s="30"/>
      <c r="K911" s="168">
        <f>Лист4!E909/1000</f>
        <v>153.07455000000002</v>
      </c>
      <c r="L911" s="31"/>
      <c r="M911" s="31"/>
    </row>
    <row r="912" spans="1:13" s="32" customFormat="1" ht="19.5" customHeight="1" x14ac:dyDescent="0.25">
      <c r="A912" s="22" t="str">
        <f>Лист4!A910</f>
        <v xml:space="preserve">Керченская 3-я ул. д.60 </v>
      </c>
      <c r="B912" s="64" t="str">
        <f>Лист4!C910</f>
        <v>г. Астрахань</v>
      </c>
      <c r="C912" s="39">
        <f t="shared" si="28"/>
        <v>217.52285352112676</v>
      </c>
      <c r="D912" s="39">
        <f t="shared" si="29"/>
        <v>9.5965964788732396</v>
      </c>
      <c r="E912" s="28">
        <v>0</v>
      </c>
      <c r="F912" s="29">
        <v>9.5965964788732396</v>
      </c>
      <c r="G912" s="30">
        <v>0</v>
      </c>
      <c r="H912" s="30">
        <v>0</v>
      </c>
      <c r="I912" s="30">
        <v>0</v>
      </c>
      <c r="J912" s="30"/>
      <c r="K912" s="168">
        <f>Лист4!E910/1000</f>
        <v>227.11945</v>
      </c>
      <c r="L912" s="31"/>
      <c r="M912" s="31"/>
    </row>
    <row r="913" spans="1:13" s="32" customFormat="1" ht="19.5" customHeight="1" x14ac:dyDescent="0.25">
      <c r="A913" s="22" t="str">
        <f>Лист4!A911</f>
        <v xml:space="preserve">Керченская 3-я ул. д.62 </v>
      </c>
      <c r="B913" s="64" t="str">
        <f>Лист4!C911</f>
        <v>г. Астрахань</v>
      </c>
      <c r="C913" s="39">
        <f t="shared" si="28"/>
        <v>207.94650929577466</v>
      </c>
      <c r="D913" s="39">
        <f t="shared" si="29"/>
        <v>9.1741107042253525</v>
      </c>
      <c r="E913" s="28">
        <v>0</v>
      </c>
      <c r="F913" s="29">
        <v>9.1741107042253525</v>
      </c>
      <c r="G913" s="30">
        <v>0</v>
      </c>
      <c r="H913" s="30">
        <v>0</v>
      </c>
      <c r="I913" s="30">
        <v>0</v>
      </c>
      <c r="J913" s="30"/>
      <c r="K913" s="168">
        <f>Лист4!E911/1000</f>
        <v>217.12062</v>
      </c>
      <c r="L913" s="31"/>
      <c r="M913" s="31"/>
    </row>
    <row r="914" spans="1:13" s="32" customFormat="1" ht="19.5" customHeight="1" x14ac:dyDescent="0.25">
      <c r="A914" s="22" t="str">
        <f>Лист4!A912</f>
        <v xml:space="preserve">Керченская 3-я ул. д.64 </v>
      </c>
      <c r="B914" s="64" t="str">
        <f>Лист4!C912</f>
        <v>г. Астрахань</v>
      </c>
      <c r="C914" s="39">
        <f t="shared" si="28"/>
        <v>143.04585352112679</v>
      </c>
      <c r="D914" s="39">
        <f t="shared" si="29"/>
        <v>6.3108464788732395</v>
      </c>
      <c r="E914" s="28">
        <v>0</v>
      </c>
      <c r="F914" s="29">
        <v>6.3108464788732395</v>
      </c>
      <c r="G914" s="30">
        <v>0</v>
      </c>
      <c r="H914" s="30">
        <v>0</v>
      </c>
      <c r="I914" s="30">
        <v>0</v>
      </c>
      <c r="J914" s="30"/>
      <c r="K914" s="168">
        <f>Лист4!E912/1000</f>
        <v>149.35670000000002</v>
      </c>
      <c r="L914" s="31"/>
      <c r="M914" s="31"/>
    </row>
    <row r="915" spans="1:13" s="32" customFormat="1" ht="19.5" customHeight="1" x14ac:dyDescent="0.25">
      <c r="A915" s="22" t="str">
        <f>Лист4!A913</f>
        <v xml:space="preserve">Керченская 3-я ул. д.64 - корп. 1 </v>
      </c>
      <c r="B915" s="64" t="str">
        <f>Лист4!C913</f>
        <v>г. Астрахань</v>
      </c>
      <c r="C915" s="39">
        <f t="shared" si="28"/>
        <v>202.87732957746476</v>
      </c>
      <c r="D915" s="39">
        <f t="shared" si="29"/>
        <v>8.9504704225352096</v>
      </c>
      <c r="E915" s="28">
        <v>0</v>
      </c>
      <c r="F915" s="29">
        <v>8.9504704225352096</v>
      </c>
      <c r="G915" s="30">
        <v>0</v>
      </c>
      <c r="H915" s="30">
        <v>0</v>
      </c>
      <c r="I915" s="30">
        <v>0</v>
      </c>
      <c r="J915" s="30"/>
      <c r="K915" s="168">
        <f>Лист4!E913/1000</f>
        <v>211.82779999999997</v>
      </c>
      <c r="L915" s="31"/>
      <c r="M915" s="31"/>
    </row>
    <row r="916" spans="1:13" s="32" customFormat="1" ht="19.5" customHeight="1" x14ac:dyDescent="0.25">
      <c r="A916" s="22" t="str">
        <f>Лист4!A914</f>
        <v xml:space="preserve">Керченская 3-я ул. д.66 </v>
      </c>
      <c r="B916" s="64" t="str">
        <f>Лист4!C914</f>
        <v>г. Астрахань</v>
      </c>
      <c r="C916" s="39">
        <f t="shared" si="28"/>
        <v>185.58592563380279</v>
      </c>
      <c r="D916" s="39">
        <f t="shared" si="29"/>
        <v>8.187614366197181</v>
      </c>
      <c r="E916" s="28">
        <v>0</v>
      </c>
      <c r="F916" s="29">
        <v>8.187614366197181</v>
      </c>
      <c r="G916" s="30">
        <v>0</v>
      </c>
      <c r="H916" s="30">
        <v>0</v>
      </c>
      <c r="I916" s="30">
        <v>0</v>
      </c>
      <c r="J916" s="30"/>
      <c r="K916" s="168">
        <f>Лист4!E914/1000</f>
        <v>193.77353999999997</v>
      </c>
      <c r="L916" s="31"/>
      <c r="M916" s="31"/>
    </row>
    <row r="917" spans="1:13" s="32" customFormat="1" ht="19.5" customHeight="1" x14ac:dyDescent="0.25">
      <c r="A917" s="22" t="str">
        <f>Лист4!A915</f>
        <v xml:space="preserve">Керченская 3-я ул. д.66 - корп. 1 </v>
      </c>
      <c r="B917" s="64" t="str">
        <f>Лист4!C915</f>
        <v>г. Астрахань</v>
      </c>
      <c r="C917" s="39">
        <f t="shared" si="28"/>
        <v>137.42694647887328</v>
      </c>
      <c r="D917" s="39">
        <f t="shared" si="29"/>
        <v>6.0629535211267616</v>
      </c>
      <c r="E917" s="28">
        <v>0</v>
      </c>
      <c r="F917" s="29">
        <v>6.0629535211267616</v>
      </c>
      <c r="G917" s="30">
        <v>0</v>
      </c>
      <c r="H917" s="30">
        <v>0</v>
      </c>
      <c r="I917" s="30">
        <v>0</v>
      </c>
      <c r="J917" s="30"/>
      <c r="K917" s="168">
        <f>Лист4!E915/1000</f>
        <v>143.48990000000003</v>
      </c>
      <c r="L917" s="31"/>
      <c r="M917" s="31"/>
    </row>
    <row r="918" spans="1:13" s="32" customFormat="1" ht="19.5" customHeight="1" x14ac:dyDescent="0.25">
      <c r="A918" s="22" t="str">
        <f>Лист4!A916</f>
        <v xml:space="preserve">Керченская 5-я ул. д.31 </v>
      </c>
      <c r="B918" s="64" t="str">
        <f>Лист4!C916</f>
        <v>г. Астрахань</v>
      </c>
      <c r="C918" s="39">
        <f t="shared" si="28"/>
        <v>1002.3548428169014</v>
      </c>
      <c r="D918" s="39">
        <f t="shared" si="29"/>
        <v>44.22153718309859</v>
      </c>
      <c r="E918" s="28">
        <v>0</v>
      </c>
      <c r="F918" s="29">
        <v>44.22153718309859</v>
      </c>
      <c r="G918" s="30">
        <v>0</v>
      </c>
      <c r="H918" s="30">
        <v>0</v>
      </c>
      <c r="I918" s="30">
        <v>0</v>
      </c>
      <c r="J918" s="30"/>
      <c r="K918" s="168">
        <f>Лист4!E916/1000</f>
        <v>1046.57638</v>
      </c>
      <c r="L918" s="31"/>
      <c r="M918" s="31"/>
    </row>
    <row r="919" spans="1:13" s="32" customFormat="1" ht="19.5" customHeight="1" x14ac:dyDescent="0.25">
      <c r="A919" s="22" t="str">
        <f>Лист4!A917</f>
        <v xml:space="preserve">Керченская 5-я ул. д.41 </v>
      </c>
      <c r="B919" s="64" t="str">
        <f>Лист4!C917</f>
        <v>г. Астрахань</v>
      </c>
      <c r="C919" s="39">
        <f t="shared" si="28"/>
        <v>177.03541408450707</v>
      </c>
      <c r="D919" s="39">
        <f t="shared" si="29"/>
        <v>7.810385915492958</v>
      </c>
      <c r="E919" s="28">
        <v>0</v>
      </c>
      <c r="F919" s="29">
        <v>7.810385915492958</v>
      </c>
      <c r="G919" s="30">
        <v>0</v>
      </c>
      <c r="H919" s="30">
        <v>0</v>
      </c>
      <c r="I919" s="30">
        <v>0</v>
      </c>
      <c r="J919" s="30"/>
      <c r="K919" s="168">
        <f>Лист4!E917/1000</f>
        <v>184.84580000000003</v>
      </c>
      <c r="L919" s="31"/>
      <c r="M919" s="31"/>
    </row>
    <row r="920" spans="1:13" s="32" customFormat="1" ht="19.5" customHeight="1" x14ac:dyDescent="0.25">
      <c r="A920" s="22" t="str">
        <f>Лист4!A918</f>
        <v xml:space="preserve">Керченская 5-я ул. д.41 - корп. 1 </v>
      </c>
      <c r="B920" s="64" t="str">
        <f>Лист4!C918</f>
        <v>г. Астрахань</v>
      </c>
      <c r="C920" s="39">
        <f t="shared" si="28"/>
        <v>221.51280619718307</v>
      </c>
      <c r="D920" s="39">
        <f t="shared" si="29"/>
        <v>9.7726238028169004</v>
      </c>
      <c r="E920" s="28">
        <v>0</v>
      </c>
      <c r="F920" s="29">
        <v>9.7726238028169004</v>
      </c>
      <c r="G920" s="30">
        <v>0</v>
      </c>
      <c r="H920" s="30">
        <v>0</v>
      </c>
      <c r="I920" s="30">
        <v>0</v>
      </c>
      <c r="J920" s="30"/>
      <c r="K920" s="168">
        <f>Лист4!E918/1000</f>
        <v>231.28542999999996</v>
      </c>
      <c r="L920" s="31"/>
      <c r="M920" s="31"/>
    </row>
    <row r="921" spans="1:13" s="32" customFormat="1" ht="19.5" customHeight="1" x14ac:dyDescent="0.25">
      <c r="A921" s="22" t="str">
        <f>Лист4!A919</f>
        <v xml:space="preserve">Керченская 5-я ул. д.41 - корп. 2 </v>
      </c>
      <c r="B921" s="64" t="str">
        <f>Лист4!C919</f>
        <v>г. Астрахань</v>
      </c>
      <c r="C921" s="39">
        <f t="shared" si="28"/>
        <v>175.6978732394366</v>
      </c>
      <c r="D921" s="39">
        <f t="shared" si="29"/>
        <v>7.7513767605633799</v>
      </c>
      <c r="E921" s="28">
        <v>0</v>
      </c>
      <c r="F921" s="29">
        <v>7.7513767605633799</v>
      </c>
      <c r="G921" s="30">
        <v>0</v>
      </c>
      <c r="H921" s="30">
        <v>0</v>
      </c>
      <c r="I921" s="30">
        <v>0</v>
      </c>
      <c r="J921" s="30"/>
      <c r="K921" s="168">
        <f>Лист4!E919/1000</f>
        <v>183.44924999999998</v>
      </c>
      <c r="L921" s="31"/>
      <c r="M921" s="31"/>
    </row>
    <row r="922" spans="1:13" s="32" customFormat="1" ht="19.5" customHeight="1" x14ac:dyDescent="0.25">
      <c r="A922" s="22" t="str">
        <f>Лист4!A920</f>
        <v xml:space="preserve">Керченская 5-я ул. д.41 - корп. 3 </v>
      </c>
      <c r="B922" s="64" t="str">
        <f>Лист4!C920</f>
        <v>г. Астрахань</v>
      </c>
      <c r="C922" s="39">
        <f t="shared" si="28"/>
        <v>159.11340112676055</v>
      </c>
      <c r="D922" s="39">
        <f t="shared" si="29"/>
        <v>7.0197088732394359</v>
      </c>
      <c r="E922" s="28">
        <v>0</v>
      </c>
      <c r="F922" s="29">
        <v>7.0197088732394359</v>
      </c>
      <c r="G922" s="30">
        <v>0</v>
      </c>
      <c r="H922" s="30">
        <v>0</v>
      </c>
      <c r="I922" s="30">
        <v>0</v>
      </c>
      <c r="J922" s="30"/>
      <c r="K922" s="168">
        <f>Лист4!E920/1000</f>
        <v>166.13310999999999</v>
      </c>
      <c r="L922" s="31"/>
      <c r="M922" s="31"/>
    </row>
    <row r="923" spans="1:13" s="32" customFormat="1" ht="19.5" customHeight="1" x14ac:dyDescent="0.25">
      <c r="A923" s="22" t="str">
        <f>Лист4!A921</f>
        <v xml:space="preserve">Керченская 5-я ул. д.41 - корп. 4 </v>
      </c>
      <c r="B923" s="64" t="str">
        <f>Лист4!C921</f>
        <v>г. Астрахань</v>
      </c>
      <c r="C923" s="39">
        <f t="shared" si="28"/>
        <v>1063.2596653521125</v>
      </c>
      <c r="D923" s="39">
        <f t="shared" si="29"/>
        <v>46.908514647887316</v>
      </c>
      <c r="E923" s="28">
        <v>0</v>
      </c>
      <c r="F923" s="29">
        <v>46.908514647887316</v>
      </c>
      <c r="G923" s="30">
        <v>0</v>
      </c>
      <c r="H923" s="30">
        <v>0</v>
      </c>
      <c r="I923" s="30">
        <v>0</v>
      </c>
      <c r="J923" s="30"/>
      <c r="K923" s="168">
        <f>Лист4!E921/1000</f>
        <v>1110.1681799999999</v>
      </c>
      <c r="L923" s="31"/>
      <c r="M923" s="31"/>
    </row>
    <row r="924" spans="1:13" s="32" customFormat="1" ht="19.5" customHeight="1" x14ac:dyDescent="0.25">
      <c r="A924" s="22" t="str">
        <f>Лист4!A922</f>
        <v xml:space="preserve">Керченская 5-я ул. д.43 </v>
      </c>
      <c r="B924" s="64" t="str">
        <f>Лист4!C922</f>
        <v>г. Астрахань</v>
      </c>
      <c r="C924" s="39">
        <f t="shared" si="28"/>
        <v>200.00102535211269</v>
      </c>
      <c r="D924" s="39">
        <f t="shared" si="29"/>
        <v>8.8235746478873232</v>
      </c>
      <c r="E924" s="28">
        <v>0</v>
      </c>
      <c r="F924" s="29">
        <v>8.8235746478873232</v>
      </c>
      <c r="G924" s="30">
        <v>0</v>
      </c>
      <c r="H924" s="30">
        <v>0</v>
      </c>
      <c r="I924" s="30">
        <v>0</v>
      </c>
      <c r="J924" s="30"/>
      <c r="K924" s="168">
        <f>Лист4!E922/1000</f>
        <v>208.8246</v>
      </c>
      <c r="L924" s="31"/>
      <c r="M924" s="31"/>
    </row>
    <row r="925" spans="1:13" s="32" customFormat="1" ht="19.5" customHeight="1" x14ac:dyDescent="0.25">
      <c r="A925" s="22" t="str">
        <f>Лист4!A923</f>
        <v xml:space="preserve">Керченская 5-я ул. д.45 </v>
      </c>
      <c r="B925" s="64" t="str">
        <f>Лист4!C923</f>
        <v>г. Астрахань</v>
      </c>
      <c r="C925" s="39">
        <f t="shared" si="28"/>
        <v>185.12693521126764</v>
      </c>
      <c r="D925" s="39">
        <f t="shared" si="29"/>
        <v>8.1673647887323959</v>
      </c>
      <c r="E925" s="28">
        <v>0</v>
      </c>
      <c r="F925" s="29">
        <v>8.1673647887323959</v>
      </c>
      <c r="G925" s="30">
        <v>0</v>
      </c>
      <c r="H925" s="30">
        <v>0</v>
      </c>
      <c r="I925" s="30">
        <v>0</v>
      </c>
      <c r="J925" s="30"/>
      <c r="K925" s="168">
        <f>Лист4!E923/1000</f>
        <v>193.29430000000002</v>
      </c>
      <c r="L925" s="31"/>
      <c r="M925" s="31"/>
    </row>
    <row r="926" spans="1:13" s="32" customFormat="1" ht="19.5" customHeight="1" x14ac:dyDescent="0.25">
      <c r="A926" s="22" t="str">
        <f>Лист4!A924</f>
        <v xml:space="preserve">Керченская ул. д.1А </v>
      </c>
      <c r="B926" s="64" t="str">
        <f>Лист4!C924</f>
        <v>г. Астрахань</v>
      </c>
      <c r="C926" s="39">
        <f t="shared" si="28"/>
        <v>962.02654253521132</v>
      </c>
      <c r="D926" s="39">
        <f t="shared" si="29"/>
        <v>42.442347464788739</v>
      </c>
      <c r="E926" s="28">
        <v>0</v>
      </c>
      <c r="F926" s="29">
        <v>42.442347464788739</v>
      </c>
      <c r="G926" s="30">
        <v>0</v>
      </c>
      <c r="H926" s="30">
        <v>0</v>
      </c>
      <c r="I926" s="30">
        <v>0</v>
      </c>
      <c r="J926" s="30"/>
      <c r="K926" s="168">
        <f>Лист4!E924/1000</f>
        <v>1004.4688900000001</v>
      </c>
      <c r="L926" s="31"/>
      <c r="M926" s="31"/>
    </row>
    <row r="927" spans="1:13" s="32" customFormat="1" ht="19.5" customHeight="1" x14ac:dyDescent="0.25">
      <c r="A927" s="22" t="str">
        <f>Лист4!A925</f>
        <v xml:space="preserve">Кибальчича ул. д.3 </v>
      </c>
      <c r="B927" s="64" t="str">
        <f>Лист4!C925</f>
        <v>г. Астрахань</v>
      </c>
      <c r="C927" s="39">
        <f t="shared" si="28"/>
        <v>44.201819718309856</v>
      </c>
      <c r="D927" s="39">
        <f t="shared" si="29"/>
        <v>1.9500802816901408</v>
      </c>
      <c r="E927" s="28">
        <v>0</v>
      </c>
      <c r="F927" s="29">
        <v>1.9500802816901408</v>
      </c>
      <c r="G927" s="30">
        <v>0</v>
      </c>
      <c r="H927" s="30">
        <v>0</v>
      </c>
      <c r="I927" s="30">
        <v>0</v>
      </c>
      <c r="J927" s="30"/>
      <c r="K927" s="168">
        <f>Лист4!E925/1000</f>
        <v>46.151899999999998</v>
      </c>
      <c r="L927" s="31"/>
      <c r="M927" s="31"/>
    </row>
    <row r="928" spans="1:13" s="32" customFormat="1" ht="19.5" customHeight="1" x14ac:dyDescent="0.25">
      <c r="A928" s="22" t="str">
        <f>Лист4!A926</f>
        <v xml:space="preserve">Кирова ул. д.12 </v>
      </c>
      <c r="B928" s="64" t="str">
        <f>Лист4!C926</f>
        <v>г. Астрахань</v>
      </c>
      <c r="C928" s="39">
        <f t="shared" si="28"/>
        <v>143.7059611267606</v>
      </c>
      <c r="D928" s="39">
        <f t="shared" si="29"/>
        <v>6.339968873239437</v>
      </c>
      <c r="E928" s="28">
        <v>0</v>
      </c>
      <c r="F928" s="29">
        <v>6.339968873239437</v>
      </c>
      <c r="G928" s="30">
        <v>0</v>
      </c>
      <c r="H928" s="30">
        <v>0</v>
      </c>
      <c r="I928" s="30">
        <v>0</v>
      </c>
      <c r="J928" s="30"/>
      <c r="K928" s="168">
        <f>Лист4!E926/1000</f>
        <v>150.04593000000003</v>
      </c>
      <c r="L928" s="31"/>
      <c r="M928" s="31"/>
    </row>
    <row r="929" spans="1:13" s="32" customFormat="1" ht="19.5" customHeight="1" x14ac:dyDescent="0.25">
      <c r="A929" s="22" t="str">
        <f>Лист4!A927</f>
        <v xml:space="preserve">Кирова ул. д.17 </v>
      </c>
      <c r="B929" s="64" t="str">
        <f>Лист4!C927</f>
        <v>г. Астрахань</v>
      </c>
      <c r="C929" s="39">
        <f t="shared" si="28"/>
        <v>47.66129577464789</v>
      </c>
      <c r="D929" s="39">
        <f t="shared" si="29"/>
        <v>2.1027042253521127</v>
      </c>
      <c r="E929" s="28">
        <v>0</v>
      </c>
      <c r="F929" s="29">
        <v>2.1027042253521127</v>
      </c>
      <c r="G929" s="30">
        <v>0</v>
      </c>
      <c r="H929" s="30">
        <v>0</v>
      </c>
      <c r="I929" s="30">
        <v>0</v>
      </c>
      <c r="J929" s="30"/>
      <c r="K929" s="168">
        <f>Лист4!E927/1000</f>
        <v>49.764000000000003</v>
      </c>
      <c r="L929" s="31"/>
      <c r="M929" s="31"/>
    </row>
    <row r="930" spans="1:13" s="32" customFormat="1" ht="19.5" customHeight="1" x14ac:dyDescent="0.25">
      <c r="A930" s="22" t="str">
        <f>Лист4!A928</f>
        <v xml:space="preserve">Кирова ул. д.20 </v>
      </c>
      <c r="B930" s="64" t="str">
        <f>Лист4!C928</f>
        <v>г. Астрахань</v>
      </c>
      <c r="C930" s="39">
        <f t="shared" si="28"/>
        <v>611.55823943661983</v>
      </c>
      <c r="D930" s="39">
        <f t="shared" si="29"/>
        <v>26.980510563380292</v>
      </c>
      <c r="E930" s="28">
        <v>0</v>
      </c>
      <c r="F930" s="29">
        <v>26.980510563380292</v>
      </c>
      <c r="G930" s="30">
        <v>0</v>
      </c>
      <c r="H930" s="30">
        <v>0</v>
      </c>
      <c r="I930" s="30">
        <v>0</v>
      </c>
      <c r="J930" s="30"/>
      <c r="K930" s="168">
        <f>Лист4!E928/1000</f>
        <v>638.53875000000016</v>
      </c>
      <c r="L930" s="31"/>
      <c r="M930" s="31"/>
    </row>
    <row r="931" spans="1:13" s="32" customFormat="1" ht="19.5" customHeight="1" x14ac:dyDescent="0.25">
      <c r="A931" s="22" t="str">
        <f>Лист4!A929</f>
        <v xml:space="preserve">Кирова ул. д.22 </v>
      </c>
      <c r="B931" s="64" t="str">
        <f>Лист4!C929</f>
        <v>г. Астрахань</v>
      </c>
      <c r="C931" s="39">
        <f t="shared" si="28"/>
        <v>163.77378591549297</v>
      </c>
      <c r="D931" s="39">
        <f t="shared" si="29"/>
        <v>7.2253140845070423</v>
      </c>
      <c r="E931" s="28">
        <v>0</v>
      </c>
      <c r="F931" s="29">
        <v>7.2253140845070423</v>
      </c>
      <c r="G931" s="30">
        <v>0</v>
      </c>
      <c r="H931" s="30">
        <v>0</v>
      </c>
      <c r="I931" s="30">
        <v>0</v>
      </c>
      <c r="J931" s="30"/>
      <c r="K931" s="168">
        <f>Лист4!E929/1000</f>
        <v>170.9991</v>
      </c>
      <c r="L931" s="31"/>
      <c r="M931" s="31"/>
    </row>
    <row r="932" spans="1:13" s="32" customFormat="1" ht="19.5" customHeight="1" x14ac:dyDescent="0.25">
      <c r="A932" s="22" t="str">
        <f>Лист4!A930</f>
        <v xml:space="preserve">Кирова ул. д.24 </v>
      </c>
      <c r="B932" s="64" t="str">
        <f>Лист4!C930</f>
        <v>г. Астрахань</v>
      </c>
      <c r="C932" s="39">
        <f t="shared" si="28"/>
        <v>2.0791239436619717</v>
      </c>
      <c r="D932" s="39">
        <f t="shared" si="29"/>
        <v>9.1726056338028161E-2</v>
      </c>
      <c r="E932" s="28">
        <v>0</v>
      </c>
      <c r="F932" s="29">
        <v>9.1726056338028161E-2</v>
      </c>
      <c r="G932" s="30">
        <v>0</v>
      </c>
      <c r="H932" s="30">
        <v>0</v>
      </c>
      <c r="I932" s="30">
        <v>0</v>
      </c>
      <c r="J932" s="30"/>
      <c r="K932" s="168">
        <f>Лист4!E930/1000</f>
        <v>2.1708499999999997</v>
      </c>
      <c r="L932" s="31"/>
      <c r="M932" s="31"/>
    </row>
    <row r="933" spans="1:13" s="32" customFormat="1" ht="19.5" customHeight="1" x14ac:dyDescent="0.25">
      <c r="A933" s="22" t="str">
        <f>Лист4!A931</f>
        <v xml:space="preserve">Кирова ул. д.32 </v>
      </c>
      <c r="B933" s="64" t="str">
        <f>Лист4!C931</f>
        <v>г. Астрахань</v>
      </c>
      <c r="C933" s="39">
        <f t="shared" si="28"/>
        <v>24.196938028169008</v>
      </c>
      <c r="D933" s="39">
        <f t="shared" si="29"/>
        <v>1.0675119718309856</v>
      </c>
      <c r="E933" s="28">
        <v>0</v>
      </c>
      <c r="F933" s="29">
        <v>1.0675119718309856</v>
      </c>
      <c r="G933" s="30">
        <v>0</v>
      </c>
      <c r="H933" s="30">
        <v>0</v>
      </c>
      <c r="I933" s="30">
        <v>0</v>
      </c>
      <c r="J933" s="30"/>
      <c r="K933" s="168">
        <f>Лист4!E931/1000</f>
        <v>25.264449999999993</v>
      </c>
      <c r="L933" s="31"/>
      <c r="M933" s="31"/>
    </row>
    <row r="934" spans="1:13" s="32" customFormat="1" ht="19.5" customHeight="1" x14ac:dyDescent="0.25">
      <c r="A934" s="22" t="str">
        <f>Лист4!A932</f>
        <v xml:space="preserve">Кирова ул. д.42 </v>
      </c>
      <c r="B934" s="64" t="str">
        <f>Лист4!C932</f>
        <v>г. Астрахань</v>
      </c>
      <c r="C934" s="39">
        <f t="shared" si="28"/>
        <v>6.6594028169014079</v>
      </c>
      <c r="D934" s="39">
        <f t="shared" si="29"/>
        <v>0.29379718309859154</v>
      </c>
      <c r="E934" s="28">
        <v>0</v>
      </c>
      <c r="F934" s="29">
        <v>0.29379718309859154</v>
      </c>
      <c r="G934" s="30">
        <v>0</v>
      </c>
      <c r="H934" s="30">
        <v>0</v>
      </c>
      <c r="I934" s="30">
        <v>0</v>
      </c>
      <c r="J934" s="30"/>
      <c r="K934" s="168">
        <f>Лист4!E932/1000</f>
        <v>6.9531999999999998</v>
      </c>
      <c r="L934" s="31"/>
      <c r="M934" s="31"/>
    </row>
    <row r="935" spans="1:13" s="32" customFormat="1" ht="19.5" customHeight="1" x14ac:dyDescent="0.25">
      <c r="A935" s="22" t="str">
        <f>Лист4!A933</f>
        <v xml:space="preserve">Кирова ул. д.42А </v>
      </c>
      <c r="B935" s="64" t="str">
        <f>Лист4!C933</f>
        <v>г. Астрахань</v>
      </c>
      <c r="C935" s="39">
        <f t="shared" si="28"/>
        <v>97.730605633802796</v>
      </c>
      <c r="D935" s="39">
        <f t="shared" si="29"/>
        <v>4.3116443661971822</v>
      </c>
      <c r="E935" s="28">
        <v>0</v>
      </c>
      <c r="F935" s="29">
        <v>4.3116443661971822</v>
      </c>
      <c r="G935" s="30">
        <v>0</v>
      </c>
      <c r="H935" s="30">
        <v>0</v>
      </c>
      <c r="I935" s="30">
        <v>0</v>
      </c>
      <c r="J935" s="30"/>
      <c r="K935" s="168">
        <f>Лист4!E933/1000</f>
        <v>102.04224999999998</v>
      </c>
      <c r="L935" s="31"/>
      <c r="M935" s="31"/>
    </row>
    <row r="936" spans="1:13" s="32" customFormat="1" ht="19.5" customHeight="1" x14ac:dyDescent="0.25">
      <c r="A936" s="22" t="str">
        <f>Лист4!A934</f>
        <v xml:space="preserve">Кирова ул. д.43 </v>
      </c>
      <c r="B936" s="64" t="str">
        <f>Лист4!C934</f>
        <v>г. Астрахань</v>
      </c>
      <c r="C936" s="39">
        <f t="shared" si="28"/>
        <v>28.426873239436627</v>
      </c>
      <c r="D936" s="39">
        <f t="shared" si="29"/>
        <v>1.2541267605633806</v>
      </c>
      <c r="E936" s="28">
        <v>0</v>
      </c>
      <c r="F936" s="29">
        <v>1.2541267605633806</v>
      </c>
      <c r="G936" s="30">
        <v>0</v>
      </c>
      <c r="H936" s="30">
        <v>0</v>
      </c>
      <c r="I936" s="30">
        <v>0</v>
      </c>
      <c r="J936" s="30"/>
      <c r="K936" s="168">
        <f>Лист4!E934/1000</f>
        <v>29.681000000000008</v>
      </c>
      <c r="L936" s="31"/>
      <c r="M936" s="31"/>
    </row>
    <row r="937" spans="1:13" s="32" customFormat="1" ht="19.5" customHeight="1" x14ac:dyDescent="0.25">
      <c r="A937" s="22" t="str">
        <f>Лист4!A935</f>
        <v xml:space="preserve">Кирова ул. д.54 </v>
      </c>
      <c r="B937" s="64" t="str">
        <f>Лист4!C935</f>
        <v>г. Астрахань</v>
      </c>
      <c r="C937" s="39">
        <f t="shared" si="28"/>
        <v>693.69874366197178</v>
      </c>
      <c r="D937" s="39">
        <f t="shared" si="29"/>
        <v>30.604356338028168</v>
      </c>
      <c r="E937" s="28">
        <v>0</v>
      </c>
      <c r="F937" s="29">
        <v>30.604356338028168</v>
      </c>
      <c r="G937" s="30">
        <v>0</v>
      </c>
      <c r="H937" s="30">
        <v>0</v>
      </c>
      <c r="I937" s="30">
        <v>0</v>
      </c>
      <c r="J937" s="30"/>
      <c r="K937" s="168">
        <f>Лист4!E935/1000</f>
        <v>724.30309999999997</v>
      </c>
      <c r="L937" s="31"/>
      <c r="M937" s="31"/>
    </row>
    <row r="938" spans="1:13" s="32" customFormat="1" ht="19.5" customHeight="1" x14ac:dyDescent="0.25">
      <c r="A938" s="22" t="str">
        <f>Лист4!A936</f>
        <v xml:space="preserve">Кирова ул. д.87 </v>
      </c>
      <c r="B938" s="64" t="str">
        <f>Лист4!C936</f>
        <v>г. Астрахань</v>
      </c>
      <c r="C938" s="39">
        <f t="shared" si="28"/>
        <v>874.0989126760561</v>
      </c>
      <c r="D938" s="39">
        <f t="shared" si="29"/>
        <v>38.563187323943652</v>
      </c>
      <c r="E938" s="28">
        <v>0</v>
      </c>
      <c r="F938" s="29">
        <v>38.563187323943652</v>
      </c>
      <c r="G938" s="30">
        <v>0</v>
      </c>
      <c r="H938" s="30">
        <v>0</v>
      </c>
      <c r="I938" s="30">
        <v>0</v>
      </c>
      <c r="J938" s="30"/>
      <c r="K938" s="168">
        <f>Лист4!E936/1000</f>
        <v>912.66209999999978</v>
      </c>
      <c r="L938" s="31"/>
      <c r="M938" s="31"/>
    </row>
    <row r="939" spans="1:13" s="32" customFormat="1" ht="19.5" customHeight="1" x14ac:dyDescent="0.25">
      <c r="A939" s="22" t="str">
        <f>Лист4!A937</f>
        <v xml:space="preserve">Кирова ул. д.87/2А </v>
      </c>
      <c r="B939" s="64" t="str">
        <f>Лист4!C937</f>
        <v>г. Астрахань</v>
      </c>
      <c r="C939" s="39">
        <f t="shared" si="28"/>
        <v>976.57061239436587</v>
      </c>
      <c r="D939" s="39">
        <f t="shared" si="29"/>
        <v>43.08399760563379</v>
      </c>
      <c r="E939" s="28">
        <v>0</v>
      </c>
      <c r="F939" s="29">
        <v>43.08399760563379</v>
      </c>
      <c r="G939" s="30">
        <v>0</v>
      </c>
      <c r="H939" s="30">
        <v>0</v>
      </c>
      <c r="I939" s="30">
        <v>0</v>
      </c>
      <c r="J939" s="30"/>
      <c r="K939" s="168">
        <f>Лист4!E937/1000</f>
        <v>1019.6546099999997</v>
      </c>
      <c r="L939" s="31"/>
      <c r="M939" s="31"/>
    </row>
    <row r="940" spans="1:13" s="32" customFormat="1" ht="19.5" customHeight="1" x14ac:dyDescent="0.25">
      <c r="A940" s="22" t="str">
        <f>Лист4!A938</f>
        <v xml:space="preserve">Кирова ул. д.90 </v>
      </c>
      <c r="B940" s="64" t="str">
        <f>Лист4!C938</f>
        <v>г. Астрахань</v>
      </c>
      <c r="C940" s="39">
        <f t="shared" si="28"/>
        <v>205.70531549295771</v>
      </c>
      <c r="D940" s="39">
        <f t="shared" si="29"/>
        <v>9.0752345070422535</v>
      </c>
      <c r="E940" s="28">
        <v>0</v>
      </c>
      <c r="F940" s="29">
        <v>9.0752345070422535</v>
      </c>
      <c r="G940" s="30">
        <v>0</v>
      </c>
      <c r="H940" s="30">
        <v>0</v>
      </c>
      <c r="I940" s="30">
        <v>0</v>
      </c>
      <c r="J940" s="30"/>
      <c r="K940" s="168">
        <f>Лист4!E938/1000</f>
        <v>214.78054999999998</v>
      </c>
      <c r="L940" s="31"/>
      <c r="M940" s="31"/>
    </row>
    <row r="941" spans="1:13" s="32" customFormat="1" ht="19.5" customHeight="1" x14ac:dyDescent="0.25">
      <c r="A941" s="22" t="str">
        <f>Лист4!A939</f>
        <v xml:space="preserve">Кирова ул. д.90Б </v>
      </c>
      <c r="B941" s="64" t="str">
        <f>Лист4!C939</f>
        <v>г. Астрахань</v>
      </c>
      <c r="C941" s="39">
        <f t="shared" si="28"/>
        <v>88.09735211267602</v>
      </c>
      <c r="D941" s="39">
        <f t="shared" si="29"/>
        <v>3.8866478873239423</v>
      </c>
      <c r="E941" s="28">
        <v>0</v>
      </c>
      <c r="F941" s="29">
        <v>3.8866478873239423</v>
      </c>
      <c r="G941" s="30">
        <v>0</v>
      </c>
      <c r="H941" s="30">
        <v>0</v>
      </c>
      <c r="I941" s="30">
        <v>0</v>
      </c>
      <c r="J941" s="30"/>
      <c r="K941" s="168">
        <f>Лист4!E939/1000</f>
        <v>91.983999999999966</v>
      </c>
      <c r="L941" s="31"/>
      <c r="M941" s="31"/>
    </row>
    <row r="942" spans="1:13" s="32" customFormat="1" ht="19.5" customHeight="1" x14ac:dyDescent="0.25">
      <c r="A942" s="22" t="str">
        <f>Лист4!A940</f>
        <v xml:space="preserve">Кирова ул. д.92 </v>
      </c>
      <c r="B942" s="64" t="str">
        <f>Лист4!C940</f>
        <v>г. Астрахань</v>
      </c>
      <c r="C942" s="39">
        <f t="shared" si="28"/>
        <v>293.16734647887318</v>
      </c>
      <c r="D942" s="39">
        <f t="shared" si="29"/>
        <v>12.93385352112676</v>
      </c>
      <c r="E942" s="28">
        <v>0</v>
      </c>
      <c r="F942" s="29">
        <v>12.93385352112676</v>
      </c>
      <c r="G942" s="30">
        <v>0</v>
      </c>
      <c r="H942" s="30">
        <v>0</v>
      </c>
      <c r="I942" s="30">
        <v>0</v>
      </c>
      <c r="J942" s="30"/>
      <c r="K942" s="168">
        <f>Лист4!E940/1000</f>
        <v>306.10119999999995</v>
      </c>
      <c r="L942" s="31"/>
      <c r="M942" s="31"/>
    </row>
    <row r="943" spans="1:13" s="32" customFormat="1" ht="19.5" customHeight="1" x14ac:dyDescent="0.25">
      <c r="A943" s="22" t="str">
        <f>Лист4!A941</f>
        <v xml:space="preserve">Кирова ул. д.92А </v>
      </c>
      <c r="B943" s="64" t="str">
        <f>Лист4!C941</f>
        <v>г. Астрахань</v>
      </c>
      <c r="C943" s="39">
        <f t="shared" si="28"/>
        <v>250.24205915492956</v>
      </c>
      <c r="D943" s="39">
        <f t="shared" si="29"/>
        <v>11.040090845070424</v>
      </c>
      <c r="E943" s="28">
        <v>0</v>
      </c>
      <c r="F943" s="29">
        <v>11.040090845070424</v>
      </c>
      <c r="G943" s="30">
        <v>0</v>
      </c>
      <c r="H943" s="30">
        <v>0</v>
      </c>
      <c r="I943" s="30">
        <v>0</v>
      </c>
      <c r="J943" s="30"/>
      <c r="K943" s="168">
        <f>Лист4!E941/1000</f>
        <v>261.28215</v>
      </c>
      <c r="L943" s="31"/>
      <c r="M943" s="31"/>
    </row>
    <row r="944" spans="1:13" s="32" customFormat="1" ht="19.5" customHeight="1" x14ac:dyDescent="0.25">
      <c r="A944" s="22" t="str">
        <f>Лист4!A942</f>
        <v xml:space="preserve">Кирова ул. д.94 </v>
      </c>
      <c r="B944" s="64" t="str">
        <f>Лист4!C942</f>
        <v>г. Астрахань</v>
      </c>
      <c r="C944" s="39">
        <f t="shared" si="28"/>
        <v>47.570740845070411</v>
      </c>
      <c r="D944" s="39">
        <f t="shared" si="29"/>
        <v>2.0987091549295771</v>
      </c>
      <c r="E944" s="28">
        <v>0</v>
      </c>
      <c r="F944" s="29">
        <v>2.0987091549295771</v>
      </c>
      <c r="G944" s="30">
        <v>0</v>
      </c>
      <c r="H944" s="30">
        <v>0</v>
      </c>
      <c r="I944" s="30">
        <v>0</v>
      </c>
      <c r="J944" s="30"/>
      <c r="K944" s="168">
        <f>Лист4!E942/1000</f>
        <v>49.669449999999991</v>
      </c>
      <c r="L944" s="31"/>
      <c r="M944" s="31"/>
    </row>
    <row r="945" spans="1:13" s="32" customFormat="1" ht="19.5" customHeight="1" x14ac:dyDescent="0.25">
      <c r="A945" s="22" t="str">
        <f>Лист4!A943</f>
        <v xml:space="preserve">Кирова ул. д.96 </v>
      </c>
      <c r="B945" s="64" t="str">
        <f>Лист4!C943</f>
        <v>г. Астрахань</v>
      </c>
      <c r="C945" s="39">
        <f t="shared" si="28"/>
        <v>56.780488450704226</v>
      </c>
      <c r="D945" s="39">
        <f t="shared" si="29"/>
        <v>2.5050215492957748</v>
      </c>
      <c r="E945" s="28">
        <v>0</v>
      </c>
      <c r="F945" s="29">
        <v>2.5050215492957748</v>
      </c>
      <c r="G945" s="30">
        <v>0</v>
      </c>
      <c r="H945" s="30">
        <v>0</v>
      </c>
      <c r="I945" s="30">
        <v>0</v>
      </c>
      <c r="J945" s="30"/>
      <c r="K945" s="168">
        <f>Лист4!E943/1000</f>
        <v>59.285510000000002</v>
      </c>
      <c r="L945" s="31"/>
      <c r="M945" s="31"/>
    </row>
    <row r="946" spans="1:13" s="32" customFormat="1" ht="19.5" customHeight="1" x14ac:dyDescent="0.25">
      <c r="A946" s="22" t="str">
        <f>Лист4!A944</f>
        <v xml:space="preserve">Кирова ул. д.96А </v>
      </c>
      <c r="B946" s="64" t="str">
        <f>Лист4!C944</f>
        <v>г. Астрахань</v>
      </c>
      <c r="C946" s="39">
        <f t="shared" si="28"/>
        <v>484.56350816901414</v>
      </c>
      <c r="D946" s="39">
        <f t="shared" si="29"/>
        <v>21.377801830985916</v>
      </c>
      <c r="E946" s="28">
        <v>0</v>
      </c>
      <c r="F946" s="29">
        <v>21.377801830985916</v>
      </c>
      <c r="G946" s="30">
        <v>0</v>
      </c>
      <c r="H946" s="30">
        <v>0</v>
      </c>
      <c r="I946" s="30">
        <v>0</v>
      </c>
      <c r="J946" s="30"/>
      <c r="K946" s="168">
        <f>Лист4!E944/1000</f>
        <v>505.94131000000004</v>
      </c>
      <c r="L946" s="31"/>
      <c r="M946" s="31"/>
    </row>
    <row r="947" spans="1:13" s="32" customFormat="1" ht="19.5" customHeight="1" x14ac:dyDescent="0.25">
      <c r="A947" s="22" t="str">
        <f>Лист4!A945</f>
        <v xml:space="preserve">Кирова ул. д.98 </v>
      </c>
      <c r="B947" s="64" t="str">
        <f>Лист4!C945</f>
        <v>г. Астрахань</v>
      </c>
      <c r="C947" s="39">
        <f t="shared" si="28"/>
        <v>98.876309859154958</v>
      </c>
      <c r="D947" s="39">
        <f t="shared" si="29"/>
        <v>4.3621901408450716</v>
      </c>
      <c r="E947" s="28">
        <v>0</v>
      </c>
      <c r="F947" s="29">
        <v>4.3621901408450716</v>
      </c>
      <c r="G947" s="30">
        <v>0</v>
      </c>
      <c r="H947" s="30">
        <v>0</v>
      </c>
      <c r="I947" s="30">
        <v>0</v>
      </c>
      <c r="J947" s="30"/>
      <c r="K947" s="168">
        <f>Лист4!E945/1000</f>
        <v>103.23850000000003</v>
      </c>
      <c r="L947" s="31"/>
      <c r="M947" s="31"/>
    </row>
    <row r="948" spans="1:13" s="32" customFormat="1" ht="19.5" customHeight="1" x14ac:dyDescent="0.25">
      <c r="A948" s="22" t="str">
        <f>Лист4!A946</f>
        <v xml:space="preserve">Комарова ул. д.130 </v>
      </c>
      <c r="B948" s="64" t="str">
        <f>Лист4!C946</f>
        <v>г. Астрахань</v>
      </c>
      <c r="C948" s="39">
        <f t="shared" si="28"/>
        <v>83.49217183098591</v>
      </c>
      <c r="D948" s="39">
        <f t="shared" si="29"/>
        <v>3.6834781690140845</v>
      </c>
      <c r="E948" s="28">
        <v>0</v>
      </c>
      <c r="F948" s="29">
        <v>3.6834781690140845</v>
      </c>
      <c r="G948" s="30">
        <v>0</v>
      </c>
      <c r="H948" s="30">
        <v>0</v>
      </c>
      <c r="I948" s="30">
        <v>0</v>
      </c>
      <c r="J948" s="30"/>
      <c r="K948" s="168">
        <f>Лист4!E946/1000</f>
        <v>87.17564999999999</v>
      </c>
      <c r="L948" s="31"/>
      <c r="M948" s="31"/>
    </row>
    <row r="949" spans="1:13" s="32" customFormat="1" ht="19.5" customHeight="1" x14ac:dyDescent="0.25">
      <c r="A949" s="22" t="str">
        <f>Лист4!A947</f>
        <v xml:space="preserve">Комарова ул. д.132 </v>
      </c>
      <c r="B949" s="64" t="str">
        <f>Лист4!C947</f>
        <v>г. Астрахань</v>
      </c>
      <c r="C949" s="39">
        <f t="shared" si="28"/>
        <v>998.9489718309859</v>
      </c>
      <c r="D949" s="39">
        <f t="shared" si="29"/>
        <v>44.071278169014086</v>
      </c>
      <c r="E949" s="28">
        <v>0</v>
      </c>
      <c r="F949" s="29">
        <v>44.071278169014086</v>
      </c>
      <c r="G949" s="30">
        <v>0</v>
      </c>
      <c r="H949" s="30">
        <v>0</v>
      </c>
      <c r="I949" s="30">
        <v>0</v>
      </c>
      <c r="J949" s="30"/>
      <c r="K949" s="168">
        <f>Лист4!E947/1000</f>
        <v>1043.02025</v>
      </c>
      <c r="L949" s="31"/>
      <c r="M949" s="31"/>
    </row>
    <row r="950" spans="1:13" s="32" customFormat="1" ht="19.5" customHeight="1" x14ac:dyDescent="0.25">
      <c r="A950" s="22" t="str">
        <f>Лист4!A948</f>
        <v xml:space="preserve">Комарова ул. д.158 </v>
      </c>
      <c r="B950" s="64" t="str">
        <f>Лист4!C948</f>
        <v>г. Астрахань</v>
      </c>
      <c r="C950" s="39">
        <f t="shared" si="28"/>
        <v>35.265949295774654</v>
      </c>
      <c r="D950" s="39">
        <f t="shared" si="29"/>
        <v>1.5558507042253522</v>
      </c>
      <c r="E950" s="28">
        <v>0</v>
      </c>
      <c r="F950" s="29">
        <v>1.5558507042253522</v>
      </c>
      <c r="G950" s="30">
        <v>0</v>
      </c>
      <c r="H950" s="30">
        <v>0</v>
      </c>
      <c r="I950" s="30">
        <v>0</v>
      </c>
      <c r="J950" s="30"/>
      <c r="K950" s="168">
        <f>Лист4!E948/1000</f>
        <v>36.821800000000003</v>
      </c>
      <c r="L950" s="31"/>
      <c r="M950" s="31"/>
    </row>
    <row r="951" spans="1:13" s="32" customFormat="1" ht="19.5" customHeight="1" x14ac:dyDescent="0.25">
      <c r="A951" s="22" t="str">
        <f>Лист4!A949</f>
        <v xml:space="preserve">Комарова ул. д.168 </v>
      </c>
      <c r="B951" s="64" t="str">
        <f>Лист4!C949</f>
        <v>г. Астрахань</v>
      </c>
      <c r="C951" s="39">
        <f t="shared" si="28"/>
        <v>944.91302084507083</v>
      </c>
      <c r="D951" s="39">
        <f t="shared" si="29"/>
        <v>41.687339154929596</v>
      </c>
      <c r="E951" s="28">
        <v>0</v>
      </c>
      <c r="F951" s="29">
        <v>41.687339154929596</v>
      </c>
      <c r="G951" s="30">
        <v>0</v>
      </c>
      <c r="H951" s="30">
        <v>0</v>
      </c>
      <c r="I951" s="30">
        <v>0</v>
      </c>
      <c r="J951" s="30"/>
      <c r="K951" s="168">
        <f>Лист4!E949/1000</f>
        <v>986.60036000000048</v>
      </c>
      <c r="L951" s="31"/>
      <c r="M951" s="31"/>
    </row>
    <row r="952" spans="1:13" s="32" customFormat="1" ht="19.5" customHeight="1" x14ac:dyDescent="0.25">
      <c r="A952" s="22" t="str">
        <f>Лист4!A950</f>
        <v xml:space="preserve">Комарова ул. д.27 </v>
      </c>
      <c r="B952" s="64" t="str">
        <f>Лист4!C950</f>
        <v>г. Астрахань</v>
      </c>
      <c r="C952" s="39">
        <f t="shared" si="28"/>
        <v>197.21039154929576</v>
      </c>
      <c r="D952" s="39">
        <f t="shared" si="29"/>
        <v>8.7004584507042253</v>
      </c>
      <c r="E952" s="28">
        <v>0</v>
      </c>
      <c r="F952" s="29">
        <v>8.7004584507042253</v>
      </c>
      <c r="G952" s="30">
        <v>0</v>
      </c>
      <c r="H952" s="30">
        <v>0</v>
      </c>
      <c r="I952" s="30">
        <v>0</v>
      </c>
      <c r="J952" s="30"/>
      <c r="K952" s="168">
        <f>Лист4!E950/1000</f>
        <v>205.91084999999998</v>
      </c>
      <c r="L952" s="31"/>
      <c r="M952" s="31"/>
    </row>
    <row r="953" spans="1:13" s="32" customFormat="1" ht="19.5" customHeight="1" x14ac:dyDescent="0.25">
      <c r="A953" s="22" t="str">
        <f>Лист4!A951</f>
        <v xml:space="preserve">Комарова ул. д.2А </v>
      </c>
      <c r="B953" s="64" t="str">
        <f>Лист4!C951</f>
        <v>г. Астрахань</v>
      </c>
      <c r="C953" s="39">
        <f t="shared" si="28"/>
        <v>38.546614084507048</v>
      </c>
      <c r="D953" s="39">
        <f t="shared" si="29"/>
        <v>1.7005859154929579</v>
      </c>
      <c r="E953" s="28">
        <v>0</v>
      </c>
      <c r="F953" s="29">
        <v>1.7005859154929579</v>
      </c>
      <c r="G953" s="30">
        <v>0</v>
      </c>
      <c r="H953" s="30">
        <v>0</v>
      </c>
      <c r="I953" s="30">
        <v>0</v>
      </c>
      <c r="J953" s="30"/>
      <c r="K953" s="168">
        <f>Лист4!E951/1000</f>
        <v>40.247200000000007</v>
      </c>
      <c r="L953" s="31"/>
      <c r="M953" s="31"/>
    </row>
    <row r="954" spans="1:13" s="32" customFormat="1" ht="19.5" customHeight="1" x14ac:dyDescent="0.25">
      <c r="A954" s="22" t="str">
        <f>Лист4!A952</f>
        <v xml:space="preserve">Комарова ул. д.60 </v>
      </c>
      <c r="B954" s="64" t="str">
        <f>Лист4!C952</f>
        <v>г. Астрахань</v>
      </c>
      <c r="C954" s="39">
        <f t="shared" si="28"/>
        <v>34.897408450704219</v>
      </c>
      <c r="D954" s="39">
        <f t="shared" si="29"/>
        <v>1.5395915492957744</v>
      </c>
      <c r="E954" s="28">
        <v>0</v>
      </c>
      <c r="F954" s="29">
        <v>1.5395915492957744</v>
      </c>
      <c r="G954" s="30">
        <v>0</v>
      </c>
      <c r="H954" s="30">
        <v>0</v>
      </c>
      <c r="I954" s="30">
        <v>0</v>
      </c>
      <c r="J954" s="30"/>
      <c r="K954" s="168">
        <f>Лист4!E952/1000</f>
        <v>36.436999999999991</v>
      </c>
      <c r="L954" s="31"/>
      <c r="M954" s="31"/>
    </row>
    <row r="955" spans="1:13" s="32" customFormat="1" ht="19.5" customHeight="1" x14ac:dyDescent="0.25">
      <c r="A955" s="22" t="str">
        <f>Лист4!A953</f>
        <v xml:space="preserve">Комарова ул. д.61 </v>
      </c>
      <c r="B955" s="64" t="str">
        <f>Лист4!C953</f>
        <v>г. Астрахань</v>
      </c>
      <c r="C955" s="39">
        <f t="shared" si="28"/>
        <v>584.11215605633811</v>
      </c>
      <c r="D955" s="39">
        <f t="shared" si="29"/>
        <v>25.769653943661979</v>
      </c>
      <c r="E955" s="28">
        <v>0</v>
      </c>
      <c r="F955" s="29">
        <v>25.769653943661979</v>
      </c>
      <c r="G955" s="30">
        <v>0</v>
      </c>
      <c r="H955" s="30">
        <v>0</v>
      </c>
      <c r="I955" s="30">
        <v>0</v>
      </c>
      <c r="J955" s="30"/>
      <c r="K955" s="168">
        <f>Лист4!E953/1000</f>
        <v>609.88181000000009</v>
      </c>
      <c r="L955" s="31"/>
      <c r="M955" s="31"/>
    </row>
    <row r="956" spans="1:13" s="32" customFormat="1" ht="19.5" customHeight="1" x14ac:dyDescent="0.25">
      <c r="A956" s="22" t="str">
        <f>Лист4!A954</f>
        <v xml:space="preserve">Комарова ул. д.62 </v>
      </c>
      <c r="B956" s="64" t="str">
        <f>Лист4!C954</f>
        <v>г. Астрахань</v>
      </c>
      <c r="C956" s="39">
        <f t="shared" si="28"/>
        <v>7.8231605633802817</v>
      </c>
      <c r="D956" s="39">
        <f t="shared" si="29"/>
        <v>0.34513943661971835</v>
      </c>
      <c r="E956" s="28">
        <v>0</v>
      </c>
      <c r="F956" s="29">
        <v>0.34513943661971835</v>
      </c>
      <c r="G956" s="30">
        <v>0</v>
      </c>
      <c r="H956" s="30">
        <v>0</v>
      </c>
      <c r="I956" s="30">
        <v>0</v>
      </c>
      <c r="J956" s="30"/>
      <c r="K956" s="168">
        <f>Лист4!E954/1000</f>
        <v>8.1683000000000003</v>
      </c>
      <c r="L956" s="31"/>
      <c r="M956" s="31"/>
    </row>
    <row r="957" spans="1:13" s="32" customFormat="1" ht="19.5" customHeight="1" x14ac:dyDescent="0.25">
      <c r="A957" s="22" t="str">
        <f>Лист4!A955</f>
        <v xml:space="preserve">Комарова ул. д.63 </v>
      </c>
      <c r="B957" s="64" t="str">
        <f>Лист4!C955</f>
        <v>г. Астрахань</v>
      </c>
      <c r="C957" s="39">
        <f t="shared" si="28"/>
        <v>646.48716732394382</v>
      </c>
      <c r="D957" s="39">
        <f t="shared" si="29"/>
        <v>28.521492676056347</v>
      </c>
      <c r="E957" s="28">
        <v>0</v>
      </c>
      <c r="F957" s="29">
        <v>28.521492676056347</v>
      </c>
      <c r="G957" s="30">
        <v>0</v>
      </c>
      <c r="H957" s="30">
        <v>0</v>
      </c>
      <c r="I957" s="30">
        <v>0</v>
      </c>
      <c r="J957" s="30"/>
      <c r="K957" s="168">
        <f>Лист4!E955/1000</f>
        <v>675.00866000000019</v>
      </c>
      <c r="L957" s="31"/>
      <c r="M957" s="31"/>
    </row>
    <row r="958" spans="1:13" s="32" customFormat="1" ht="19.5" customHeight="1" x14ac:dyDescent="0.25">
      <c r="A958" s="22" t="str">
        <f>Лист4!A956</f>
        <v xml:space="preserve">Комарова ул. д.65 </v>
      </c>
      <c r="B958" s="64" t="str">
        <f>Лист4!C956</f>
        <v>г. Астрахань</v>
      </c>
      <c r="C958" s="39">
        <f t="shared" si="28"/>
        <v>202.52617183098596</v>
      </c>
      <c r="D958" s="39">
        <f t="shared" si="29"/>
        <v>8.9349781690140873</v>
      </c>
      <c r="E958" s="28">
        <v>0</v>
      </c>
      <c r="F958" s="29">
        <v>8.9349781690140873</v>
      </c>
      <c r="G958" s="30">
        <v>0</v>
      </c>
      <c r="H958" s="30">
        <v>0</v>
      </c>
      <c r="I958" s="30">
        <v>0</v>
      </c>
      <c r="J958" s="30"/>
      <c r="K958" s="168">
        <f>Лист4!E956/1000</f>
        <v>211.46115000000006</v>
      </c>
      <c r="L958" s="31"/>
      <c r="M958" s="31"/>
    </row>
    <row r="959" spans="1:13" s="32" customFormat="1" ht="19.5" customHeight="1" x14ac:dyDescent="0.25">
      <c r="A959" s="22" t="str">
        <f>Лист4!A957</f>
        <v xml:space="preserve">Комарова ул. д.65А </v>
      </c>
      <c r="B959" s="64" t="str">
        <f>Лист4!C957</f>
        <v>г. Астрахань</v>
      </c>
      <c r="C959" s="39">
        <f t="shared" si="28"/>
        <v>92.425264788732392</v>
      </c>
      <c r="D959" s="39">
        <f t="shared" si="29"/>
        <v>4.0775852112676052</v>
      </c>
      <c r="E959" s="28">
        <v>0</v>
      </c>
      <c r="F959" s="29">
        <v>4.0775852112676052</v>
      </c>
      <c r="G959" s="30">
        <v>0</v>
      </c>
      <c r="H959" s="30">
        <v>0</v>
      </c>
      <c r="I959" s="30">
        <v>0</v>
      </c>
      <c r="J959" s="30"/>
      <c r="K959" s="168">
        <f>Лист4!E957/1000</f>
        <v>96.502849999999995</v>
      </c>
      <c r="L959" s="31"/>
      <c r="M959" s="31"/>
    </row>
    <row r="960" spans="1:13" s="32" customFormat="1" ht="19.5" customHeight="1" x14ac:dyDescent="0.25">
      <c r="A960" s="22" t="str">
        <f>Лист4!A958</f>
        <v xml:space="preserve">Коммунистическая ул. д.2/4 </v>
      </c>
      <c r="B960" s="64" t="str">
        <f>Лист4!C958</f>
        <v>г. Астрахань</v>
      </c>
      <c r="C960" s="39">
        <f t="shared" si="28"/>
        <v>18.902036619718309</v>
      </c>
      <c r="D960" s="39">
        <f t="shared" si="29"/>
        <v>0.83391338028169004</v>
      </c>
      <c r="E960" s="28">
        <v>0</v>
      </c>
      <c r="F960" s="29">
        <v>0.83391338028169004</v>
      </c>
      <c r="G960" s="30">
        <v>0</v>
      </c>
      <c r="H960" s="30">
        <v>0</v>
      </c>
      <c r="I960" s="30">
        <v>0</v>
      </c>
      <c r="J960" s="30"/>
      <c r="K960" s="168">
        <f>Лист4!E958/1000</f>
        <v>19.735949999999999</v>
      </c>
      <c r="L960" s="31"/>
      <c r="M960" s="31"/>
    </row>
    <row r="961" spans="1:13" s="32" customFormat="1" ht="19.5" customHeight="1" x14ac:dyDescent="0.25">
      <c r="A961" s="22" t="str">
        <f>Лист4!A959</f>
        <v xml:space="preserve">Коммунистическая ул. д.24 </v>
      </c>
      <c r="B961" s="64" t="str">
        <f>Лист4!C959</f>
        <v>г. Астрахань</v>
      </c>
      <c r="C961" s="39">
        <f t="shared" si="28"/>
        <v>422.45992225352103</v>
      </c>
      <c r="D961" s="39">
        <f t="shared" si="29"/>
        <v>18.637937746478869</v>
      </c>
      <c r="E961" s="28">
        <v>0</v>
      </c>
      <c r="F961" s="29">
        <v>18.637937746478869</v>
      </c>
      <c r="G961" s="30">
        <v>0</v>
      </c>
      <c r="H961" s="30">
        <v>0</v>
      </c>
      <c r="I961" s="30">
        <v>0</v>
      </c>
      <c r="J961" s="30"/>
      <c r="K961" s="168">
        <f>Лист4!E959/1000</f>
        <v>441.09785999999991</v>
      </c>
      <c r="L961" s="31"/>
      <c r="M961" s="31"/>
    </row>
    <row r="962" spans="1:13" s="32" customFormat="1" ht="19.5" customHeight="1" x14ac:dyDescent="0.25">
      <c r="A962" s="22" t="str">
        <f>Лист4!A960</f>
        <v xml:space="preserve">Коммунистическая ул. д.25 </v>
      </c>
      <c r="B962" s="64" t="str">
        <f>Лист4!C960</f>
        <v>г. Астрахань</v>
      </c>
      <c r="C962" s="39">
        <f t="shared" si="28"/>
        <v>141.38318647887323</v>
      </c>
      <c r="D962" s="39">
        <f t="shared" si="29"/>
        <v>6.2374935211267601</v>
      </c>
      <c r="E962" s="28">
        <v>0</v>
      </c>
      <c r="F962" s="29">
        <v>6.2374935211267601</v>
      </c>
      <c r="G962" s="30">
        <v>0</v>
      </c>
      <c r="H962" s="30">
        <v>0</v>
      </c>
      <c r="I962" s="30">
        <v>0</v>
      </c>
      <c r="J962" s="30"/>
      <c r="K962" s="168">
        <f>Лист4!E960/1000</f>
        <v>147.62067999999999</v>
      </c>
      <c r="L962" s="31"/>
      <c r="M962" s="31"/>
    </row>
    <row r="963" spans="1:13" s="32" customFormat="1" ht="19.5" customHeight="1" x14ac:dyDescent="0.25">
      <c r="A963" s="22" t="str">
        <f>Лист4!A961</f>
        <v xml:space="preserve">Коммунистическая ул. д.37 </v>
      </c>
      <c r="B963" s="64" t="str">
        <f>Лист4!C961</f>
        <v>г. Астрахань</v>
      </c>
      <c r="C963" s="39">
        <f t="shared" si="28"/>
        <v>9.3155211267605651</v>
      </c>
      <c r="D963" s="39">
        <f t="shared" si="29"/>
        <v>0.41097887323943672</v>
      </c>
      <c r="E963" s="28">
        <v>0</v>
      </c>
      <c r="F963" s="29">
        <v>0.41097887323943672</v>
      </c>
      <c r="G963" s="30">
        <v>0</v>
      </c>
      <c r="H963" s="30">
        <v>0</v>
      </c>
      <c r="I963" s="30">
        <v>0</v>
      </c>
      <c r="J963" s="30"/>
      <c r="K963" s="168">
        <f>Лист4!E961/1000</f>
        <v>9.7265000000000015</v>
      </c>
      <c r="L963" s="31"/>
      <c r="M963" s="31"/>
    </row>
    <row r="964" spans="1:13" s="32" customFormat="1" ht="19.5" customHeight="1" x14ac:dyDescent="0.25">
      <c r="A964" s="22" t="str">
        <f>Лист4!A962</f>
        <v xml:space="preserve">Коммунистическая ул. д.3А </v>
      </c>
      <c r="B964" s="64" t="str">
        <f>Лист4!C962</f>
        <v>г. Астрахань</v>
      </c>
      <c r="C964" s="39">
        <f t="shared" si="28"/>
        <v>419.43002422535216</v>
      </c>
      <c r="D964" s="39">
        <f t="shared" si="29"/>
        <v>18.504265774647891</v>
      </c>
      <c r="E964" s="28">
        <v>0</v>
      </c>
      <c r="F964" s="29">
        <v>18.504265774647891</v>
      </c>
      <c r="G964" s="30">
        <v>0</v>
      </c>
      <c r="H964" s="30">
        <v>0</v>
      </c>
      <c r="I964" s="30">
        <v>0</v>
      </c>
      <c r="J964" s="30"/>
      <c r="K964" s="168">
        <f>Лист4!E962/1000</f>
        <v>437.93429000000003</v>
      </c>
      <c r="L964" s="31"/>
      <c r="M964" s="31"/>
    </row>
    <row r="965" spans="1:13" s="32" customFormat="1" ht="19.5" customHeight="1" x14ac:dyDescent="0.25">
      <c r="A965" s="22" t="str">
        <f>Лист4!A963</f>
        <v xml:space="preserve">Коммунистическая ул. д.40 </v>
      </c>
      <c r="B965" s="64" t="str">
        <f>Лист4!C963</f>
        <v>г. Астрахань</v>
      </c>
      <c r="C965" s="39">
        <f t="shared" si="28"/>
        <v>53.406730704225353</v>
      </c>
      <c r="D965" s="39">
        <f t="shared" si="29"/>
        <v>2.3561792957746484</v>
      </c>
      <c r="E965" s="28">
        <v>0</v>
      </c>
      <c r="F965" s="29">
        <v>2.3561792957746484</v>
      </c>
      <c r="G965" s="30">
        <v>0</v>
      </c>
      <c r="H965" s="30">
        <v>0</v>
      </c>
      <c r="I965" s="30">
        <v>0</v>
      </c>
      <c r="J965" s="30"/>
      <c r="K965" s="168">
        <f>Лист4!E963/1000</f>
        <v>55.762910000000005</v>
      </c>
      <c r="L965" s="31"/>
      <c r="M965" s="31"/>
    </row>
    <row r="966" spans="1:13" s="32" customFormat="1" ht="19.5" customHeight="1" x14ac:dyDescent="0.25">
      <c r="A966" s="22" t="str">
        <f>Лист4!A964</f>
        <v xml:space="preserve">Коммунистическая ул. д.44 </v>
      </c>
      <c r="B966" s="64" t="str">
        <f>Лист4!C964</f>
        <v>г. Астрахань</v>
      </c>
      <c r="C966" s="39">
        <f t="shared" si="28"/>
        <v>0.94816901408450704</v>
      </c>
      <c r="D966" s="39">
        <f t="shared" si="29"/>
        <v>4.1830985915492953E-2</v>
      </c>
      <c r="E966" s="28">
        <v>0</v>
      </c>
      <c r="F966" s="29">
        <v>4.1830985915492953E-2</v>
      </c>
      <c r="G966" s="30">
        <v>0</v>
      </c>
      <c r="H966" s="30">
        <v>0</v>
      </c>
      <c r="I966" s="30">
        <v>0</v>
      </c>
      <c r="J966" s="30"/>
      <c r="K966" s="168">
        <f>Лист4!E964/1000</f>
        <v>0.99</v>
      </c>
      <c r="L966" s="31"/>
      <c r="M966" s="31"/>
    </row>
    <row r="967" spans="1:13" s="32" customFormat="1" ht="19.5" customHeight="1" x14ac:dyDescent="0.25">
      <c r="A967" s="22" t="str">
        <f>Лист4!A965</f>
        <v xml:space="preserve">Коммунистическая ул. д.52 </v>
      </c>
      <c r="B967" s="64" t="str">
        <f>Лист4!C965</f>
        <v>г. Астрахань</v>
      </c>
      <c r="C967" s="39">
        <f t="shared" ref="C967:C1030" si="30">K967+J967-F967</f>
        <v>1059.1832185915491</v>
      </c>
      <c r="D967" s="39">
        <f t="shared" ref="D967:D1030" si="31">F967</f>
        <v>46.728671408450701</v>
      </c>
      <c r="E967" s="28">
        <v>0</v>
      </c>
      <c r="F967" s="29">
        <v>46.728671408450701</v>
      </c>
      <c r="G967" s="30">
        <v>0</v>
      </c>
      <c r="H967" s="30">
        <v>0</v>
      </c>
      <c r="I967" s="30">
        <v>0</v>
      </c>
      <c r="J967" s="30"/>
      <c r="K967" s="168">
        <f>Лист4!E965/1000</f>
        <v>1105.9118899999999</v>
      </c>
      <c r="L967" s="31"/>
      <c r="M967" s="31"/>
    </row>
    <row r="968" spans="1:13" s="32" customFormat="1" ht="19.5" customHeight="1" x14ac:dyDescent="0.25">
      <c r="A968" s="22" t="str">
        <f>Лист4!A966</f>
        <v xml:space="preserve">Коммунистическая ул. д.54 </v>
      </c>
      <c r="B968" s="64" t="str">
        <f>Лист4!C966</f>
        <v>г. Астрахань</v>
      </c>
      <c r="C968" s="39">
        <f t="shared" si="30"/>
        <v>1097.9452394366201</v>
      </c>
      <c r="D968" s="39">
        <f t="shared" si="31"/>
        <v>48.438760563380299</v>
      </c>
      <c r="E968" s="28">
        <v>0</v>
      </c>
      <c r="F968" s="29">
        <v>48.438760563380299</v>
      </c>
      <c r="G968" s="30">
        <v>0</v>
      </c>
      <c r="H968" s="30">
        <v>0</v>
      </c>
      <c r="I968" s="30">
        <v>0</v>
      </c>
      <c r="J968" s="30"/>
      <c r="K968" s="168">
        <f>Лист4!E966/1000</f>
        <v>1146.3840000000005</v>
      </c>
      <c r="L968" s="31"/>
      <c r="M968" s="31"/>
    </row>
    <row r="969" spans="1:13" s="32" customFormat="1" ht="19.5" customHeight="1" x14ac:dyDescent="0.25">
      <c r="A969" s="22" t="str">
        <f>Лист4!A967</f>
        <v xml:space="preserve">Коммунистическая ул. д.58 </v>
      </c>
      <c r="B969" s="64" t="str">
        <f>Лист4!C967</f>
        <v>г. Астрахань</v>
      </c>
      <c r="C969" s="39">
        <f t="shared" si="30"/>
        <v>977.43079323943698</v>
      </c>
      <c r="D969" s="39">
        <f t="shared" si="31"/>
        <v>43.121946760563397</v>
      </c>
      <c r="E969" s="28">
        <v>0</v>
      </c>
      <c r="F969" s="29">
        <v>43.121946760563397</v>
      </c>
      <c r="G969" s="30">
        <v>0</v>
      </c>
      <c r="H969" s="30">
        <v>0</v>
      </c>
      <c r="I969" s="30">
        <v>0</v>
      </c>
      <c r="J969" s="30"/>
      <c r="K969" s="168">
        <f>Лист4!E967/1000</f>
        <v>1020.5527400000004</v>
      </c>
      <c r="L969" s="31"/>
      <c r="M969" s="31"/>
    </row>
    <row r="970" spans="1:13" s="32" customFormat="1" ht="19.5" customHeight="1" x14ac:dyDescent="0.25">
      <c r="A970" s="22" t="str">
        <f>Лист4!A968</f>
        <v xml:space="preserve">Коммунистическая ул. д.60 </v>
      </c>
      <c r="B970" s="64" t="str">
        <f>Лист4!C968</f>
        <v>г. Астрахань</v>
      </c>
      <c r="C970" s="39">
        <f t="shared" si="30"/>
        <v>849.12203380281687</v>
      </c>
      <c r="D970" s="39">
        <f t="shared" si="31"/>
        <v>37.461266197183093</v>
      </c>
      <c r="E970" s="28">
        <v>0</v>
      </c>
      <c r="F970" s="29">
        <v>37.461266197183093</v>
      </c>
      <c r="G970" s="30">
        <v>0</v>
      </c>
      <c r="H970" s="30">
        <v>0</v>
      </c>
      <c r="I970" s="30">
        <v>0</v>
      </c>
      <c r="J970" s="30"/>
      <c r="K970" s="168">
        <f>Лист4!E968/1000</f>
        <v>886.58330000000001</v>
      </c>
      <c r="L970" s="31"/>
      <c r="M970" s="31"/>
    </row>
    <row r="971" spans="1:13" s="32" customFormat="1" ht="19.5" customHeight="1" x14ac:dyDescent="0.25">
      <c r="A971" s="22" t="str">
        <f>Лист4!A969</f>
        <v xml:space="preserve">Коммунистическая ул. д.68 </v>
      </c>
      <c r="B971" s="64" t="str">
        <f>Лист4!C969</f>
        <v>г. Астрахань</v>
      </c>
      <c r="C971" s="39">
        <f t="shared" si="30"/>
        <v>609.10789295774657</v>
      </c>
      <c r="D971" s="39">
        <f t="shared" si="31"/>
        <v>26.872407042253521</v>
      </c>
      <c r="E971" s="28">
        <v>0</v>
      </c>
      <c r="F971" s="29">
        <v>26.872407042253521</v>
      </c>
      <c r="G971" s="30">
        <v>0</v>
      </c>
      <c r="H971" s="30">
        <v>0</v>
      </c>
      <c r="I971" s="30">
        <v>0</v>
      </c>
      <c r="J971" s="30">
        <v>757.2</v>
      </c>
      <c r="K971" s="168">
        <f>Лист4!E969/1000-J971</f>
        <v>-121.21969999999999</v>
      </c>
      <c r="L971" s="31"/>
      <c r="M971" s="31"/>
    </row>
    <row r="972" spans="1:13" s="32" customFormat="1" ht="19.5" customHeight="1" x14ac:dyDescent="0.25">
      <c r="A972" s="22" t="str">
        <f>Лист4!A970</f>
        <v xml:space="preserve">Комсомольская Набережная ул. д.16 </v>
      </c>
      <c r="B972" s="64" t="str">
        <f>Лист4!C970</f>
        <v>г. Астрахань</v>
      </c>
      <c r="C972" s="39">
        <f t="shared" si="30"/>
        <v>1021.7660174647888</v>
      </c>
      <c r="D972" s="39">
        <f t="shared" si="31"/>
        <v>45.077912535211269</v>
      </c>
      <c r="E972" s="28">
        <v>0</v>
      </c>
      <c r="F972" s="29">
        <v>45.077912535211269</v>
      </c>
      <c r="G972" s="30">
        <v>0</v>
      </c>
      <c r="H972" s="30">
        <v>0</v>
      </c>
      <c r="I972" s="30">
        <v>0</v>
      </c>
      <c r="J972" s="30"/>
      <c r="K972" s="168">
        <f>Лист4!E970/1000</f>
        <v>1066.84393</v>
      </c>
      <c r="L972" s="31"/>
      <c r="M972" s="31"/>
    </row>
    <row r="973" spans="1:13" s="32" customFormat="1" ht="19.5" customHeight="1" x14ac:dyDescent="0.25">
      <c r="A973" s="22" t="str">
        <f>Лист4!A971</f>
        <v xml:space="preserve">Комсомольская Набережная ул. д.17 </v>
      </c>
      <c r="B973" s="64" t="str">
        <f>Лист4!C971</f>
        <v>г. Астрахань</v>
      </c>
      <c r="C973" s="39">
        <f t="shared" si="30"/>
        <v>1477.5537932394361</v>
      </c>
      <c r="D973" s="39">
        <f t="shared" si="31"/>
        <v>65.186196760563362</v>
      </c>
      <c r="E973" s="28">
        <v>0</v>
      </c>
      <c r="F973" s="29">
        <v>65.186196760563362</v>
      </c>
      <c r="G973" s="30">
        <v>0</v>
      </c>
      <c r="H973" s="30">
        <v>0</v>
      </c>
      <c r="I973" s="30">
        <v>0</v>
      </c>
      <c r="J973" s="30"/>
      <c r="K973" s="168">
        <f>Лист4!E971/1000</f>
        <v>1542.7399899999996</v>
      </c>
      <c r="L973" s="31"/>
      <c r="M973" s="31"/>
    </row>
    <row r="974" spans="1:13" s="32" customFormat="1" ht="19.5" customHeight="1" x14ac:dyDescent="0.25">
      <c r="A974" s="22" t="str">
        <f>Лист4!A972</f>
        <v xml:space="preserve">Комсомольская Набережная ул. д.20 </v>
      </c>
      <c r="B974" s="64" t="str">
        <f>Лист4!C972</f>
        <v>г. Астрахань</v>
      </c>
      <c r="C974" s="39">
        <f t="shared" si="30"/>
        <v>726.89501239436618</v>
      </c>
      <c r="D974" s="39">
        <f t="shared" si="31"/>
        <v>32.068897605633801</v>
      </c>
      <c r="E974" s="28">
        <v>0</v>
      </c>
      <c r="F974" s="29">
        <v>32.068897605633801</v>
      </c>
      <c r="G974" s="30">
        <v>0</v>
      </c>
      <c r="H974" s="30">
        <v>0</v>
      </c>
      <c r="I974" s="30">
        <v>0</v>
      </c>
      <c r="J974" s="30"/>
      <c r="K974" s="168">
        <f>Лист4!E972/1000</f>
        <v>758.96390999999994</v>
      </c>
      <c r="L974" s="31"/>
      <c r="M974" s="31"/>
    </row>
    <row r="975" spans="1:13" s="32" customFormat="1" ht="19.5" customHeight="1" x14ac:dyDescent="0.25">
      <c r="A975" s="22" t="str">
        <f>Лист4!A973</f>
        <v xml:space="preserve">Комсомольская Набережная ул. д.21 </v>
      </c>
      <c r="B975" s="64" t="str">
        <f>Лист4!C973</f>
        <v>г. Астрахань</v>
      </c>
      <c r="C975" s="39">
        <f t="shared" si="30"/>
        <v>662.32001915492958</v>
      </c>
      <c r="D975" s="39">
        <f t="shared" si="31"/>
        <v>29.220000845070423</v>
      </c>
      <c r="E975" s="28">
        <v>0</v>
      </c>
      <c r="F975" s="29">
        <v>29.220000845070423</v>
      </c>
      <c r="G975" s="30">
        <v>0</v>
      </c>
      <c r="H975" s="30">
        <v>0</v>
      </c>
      <c r="I975" s="30">
        <v>0</v>
      </c>
      <c r="J975" s="30"/>
      <c r="K975" s="168">
        <f>Лист4!E973/1000</f>
        <v>691.54002000000003</v>
      </c>
      <c r="L975" s="31"/>
      <c r="M975" s="31"/>
    </row>
    <row r="976" spans="1:13" s="32" customFormat="1" ht="19.5" customHeight="1" x14ac:dyDescent="0.25">
      <c r="A976" s="22" t="str">
        <f>Лист4!A974</f>
        <v xml:space="preserve">Комсомольская Набережная ул. д.23 </v>
      </c>
      <c r="B976" s="64" t="str">
        <f>Лист4!C974</f>
        <v>г. Астрахань</v>
      </c>
      <c r="C976" s="39">
        <f t="shared" si="30"/>
        <v>613.28689521126773</v>
      </c>
      <c r="D976" s="39">
        <f t="shared" si="31"/>
        <v>27.056774788732397</v>
      </c>
      <c r="E976" s="28">
        <v>0</v>
      </c>
      <c r="F976" s="29">
        <v>27.056774788732397</v>
      </c>
      <c r="G976" s="30">
        <v>0</v>
      </c>
      <c r="H976" s="30">
        <v>0</v>
      </c>
      <c r="I976" s="30">
        <v>0</v>
      </c>
      <c r="J976" s="30"/>
      <c r="K976" s="168">
        <f>Лист4!E974/1000</f>
        <v>640.34367000000009</v>
      </c>
      <c r="L976" s="31"/>
      <c r="M976" s="31"/>
    </row>
    <row r="977" spans="1:13" s="32" customFormat="1" ht="19.5" customHeight="1" x14ac:dyDescent="0.25">
      <c r="A977" s="22" t="str">
        <f>Лист4!A975</f>
        <v xml:space="preserve">Коновалова ул. д.11А </v>
      </c>
      <c r="B977" s="64" t="str">
        <f>Лист4!C975</f>
        <v>г. Астрахань</v>
      </c>
      <c r="C977" s="39">
        <f t="shared" si="30"/>
        <v>118.35464169014084</v>
      </c>
      <c r="D977" s="39">
        <f t="shared" si="31"/>
        <v>5.2215283098591545</v>
      </c>
      <c r="E977" s="28">
        <v>0</v>
      </c>
      <c r="F977" s="29">
        <v>5.2215283098591545</v>
      </c>
      <c r="G977" s="30">
        <v>0</v>
      </c>
      <c r="H977" s="30">
        <v>0</v>
      </c>
      <c r="I977" s="30">
        <v>0</v>
      </c>
      <c r="J977" s="30"/>
      <c r="K977" s="168">
        <f>Лист4!E975/1000</f>
        <v>123.57616999999999</v>
      </c>
      <c r="L977" s="31"/>
      <c r="M977" s="31"/>
    </row>
    <row r="978" spans="1:13" s="32" customFormat="1" ht="19.5" customHeight="1" x14ac:dyDescent="0.25">
      <c r="A978" s="22" t="str">
        <f>Лист4!A976</f>
        <v xml:space="preserve">Кооперативная ул. д.28 </v>
      </c>
      <c r="B978" s="64" t="str">
        <f>Лист4!C976</f>
        <v>г. Астрахань</v>
      </c>
      <c r="C978" s="39">
        <f t="shared" si="30"/>
        <v>1220.6729132394369</v>
      </c>
      <c r="D978" s="39">
        <f t="shared" si="31"/>
        <v>53.853216760563384</v>
      </c>
      <c r="E978" s="28">
        <v>0</v>
      </c>
      <c r="F978" s="29">
        <v>53.853216760563384</v>
      </c>
      <c r="G978" s="30">
        <v>0</v>
      </c>
      <c r="H978" s="30">
        <v>0</v>
      </c>
      <c r="I978" s="30">
        <v>0</v>
      </c>
      <c r="J978" s="30"/>
      <c r="K978" s="168">
        <f>Лист4!E976/1000</f>
        <v>1274.5261300000002</v>
      </c>
      <c r="L978" s="31"/>
      <c r="M978" s="31"/>
    </row>
    <row r="979" spans="1:13" s="32" customFormat="1" ht="19.5" customHeight="1" x14ac:dyDescent="0.25">
      <c r="A979" s="22" t="str">
        <f>Лист4!A977</f>
        <v xml:space="preserve">Кооперативная ул. д.45А </v>
      </c>
      <c r="B979" s="64" t="str">
        <f>Лист4!C977</f>
        <v>г. Астрахань</v>
      </c>
      <c r="C979" s="39">
        <f t="shared" si="30"/>
        <v>1222.8821374647885</v>
      </c>
      <c r="D979" s="39">
        <f t="shared" si="31"/>
        <v>53.950682535211257</v>
      </c>
      <c r="E979" s="28">
        <v>0</v>
      </c>
      <c r="F979" s="29">
        <v>53.950682535211257</v>
      </c>
      <c r="G979" s="30">
        <v>0</v>
      </c>
      <c r="H979" s="30">
        <v>0</v>
      </c>
      <c r="I979" s="30">
        <v>0</v>
      </c>
      <c r="J979" s="30"/>
      <c r="K979" s="168">
        <f>Лист4!E977/1000</f>
        <v>1276.8328199999996</v>
      </c>
      <c r="L979" s="31"/>
      <c r="M979" s="31"/>
    </row>
    <row r="980" spans="1:13" s="32" customFormat="1" ht="19.5" customHeight="1" x14ac:dyDescent="0.25">
      <c r="A980" s="22" t="str">
        <f>Лист4!A978</f>
        <v xml:space="preserve">Косиора ул. д.11 </v>
      </c>
      <c r="B980" s="64" t="str">
        <f>Лист4!C978</f>
        <v>г. Астрахань</v>
      </c>
      <c r="C980" s="39">
        <f t="shared" si="30"/>
        <v>339.14030760563384</v>
      </c>
      <c r="D980" s="39">
        <f t="shared" si="31"/>
        <v>14.962072394366199</v>
      </c>
      <c r="E980" s="28">
        <v>0</v>
      </c>
      <c r="F980" s="29">
        <v>14.962072394366199</v>
      </c>
      <c r="G980" s="30">
        <v>0</v>
      </c>
      <c r="H980" s="30">
        <v>0</v>
      </c>
      <c r="I980" s="30">
        <v>0</v>
      </c>
      <c r="J980" s="30"/>
      <c r="K980" s="168">
        <f>Лист4!E978/1000</f>
        <v>354.10238000000004</v>
      </c>
      <c r="L980" s="31"/>
      <c r="M980" s="31"/>
    </row>
    <row r="981" spans="1:13" s="32" customFormat="1" ht="19.5" customHeight="1" x14ac:dyDescent="0.25">
      <c r="A981" s="22" t="str">
        <f>Лист4!A979</f>
        <v xml:space="preserve">Косиора ул. д.16 </v>
      </c>
      <c r="B981" s="64" t="str">
        <f>Лист4!C979</f>
        <v>г. Астрахань</v>
      </c>
      <c r="C981" s="39">
        <f t="shared" si="30"/>
        <v>1095.9337419718308</v>
      </c>
      <c r="D981" s="39">
        <f t="shared" si="31"/>
        <v>48.350018028169004</v>
      </c>
      <c r="E981" s="28">
        <v>0</v>
      </c>
      <c r="F981" s="29">
        <v>48.350018028169004</v>
      </c>
      <c r="G981" s="30">
        <v>0</v>
      </c>
      <c r="H981" s="30">
        <v>0</v>
      </c>
      <c r="I981" s="30">
        <v>0</v>
      </c>
      <c r="J981" s="30"/>
      <c r="K981" s="168">
        <f>Лист4!E979/1000</f>
        <v>1144.2837599999998</v>
      </c>
      <c r="L981" s="31"/>
      <c r="M981" s="31"/>
    </row>
    <row r="982" spans="1:13" s="32" customFormat="1" ht="19.5" customHeight="1" x14ac:dyDescent="0.25">
      <c r="A982" s="22" t="str">
        <f>Лист4!A980</f>
        <v xml:space="preserve">Космическая ул. д.6 </v>
      </c>
      <c r="B982" s="64" t="str">
        <f>Лист4!C980</f>
        <v>г. Астрахань</v>
      </c>
      <c r="C982" s="39">
        <f t="shared" si="30"/>
        <v>193.37198309859156</v>
      </c>
      <c r="D982" s="39">
        <f t="shared" si="31"/>
        <v>8.5311169014084509</v>
      </c>
      <c r="E982" s="28">
        <v>0</v>
      </c>
      <c r="F982" s="29">
        <v>8.5311169014084509</v>
      </c>
      <c r="G982" s="30">
        <v>0</v>
      </c>
      <c r="H982" s="30">
        <v>0</v>
      </c>
      <c r="I982" s="30">
        <v>0</v>
      </c>
      <c r="J982" s="30"/>
      <c r="K982" s="168">
        <f>Лист4!E980/1000</f>
        <v>201.90309999999999</v>
      </c>
      <c r="L982" s="31"/>
      <c r="M982" s="31"/>
    </row>
    <row r="983" spans="1:13" s="32" customFormat="1" ht="19.5" customHeight="1" x14ac:dyDescent="0.25">
      <c r="A983" s="22" t="str">
        <f>Лист4!A981</f>
        <v xml:space="preserve">Космонавта В. Комарова ул. д.176 </v>
      </c>
      <c r="B983" s="64" t="str">
        <f>Лист4!C981</f>
        <v>г. Астрахань</v>
      </c>
      <c r="C983" s="39">
        <f t="shared" si="30"/>
        <v>272.51483661971838</v>
      </c>
      <c r="D983" s="39">
        <f t="shared" si="31"/>
        <v>12.022713380281694</v>
      </c>
      <c r="E983" s="28">
        <v>0</v>
      </c>
      <c r="F983" s="29">
        <v>12.022713380281694</v>
      </c>
      <c r="G983" s="30">
        <v>0</v>
      </c>
      <c r="H983" s="30">
        <v>0</v>
      </c>
      <c r="I983" s="30">
        <v>0</v>
      </c>
      <c r="J983" s="30"/>
      <c r="K983" s="168">
        <f>Лист4!E981/1000</f>
        <v>284.53755000000007</v>
      </c>
      <c r="L983" s="31"/>
      <c r="M983" s="31"/>
    </row>
    <row r="984" spans="1:13" s="32" customFormat="1" ht="19.5" customHeight="1" x14ac:dyDescent="0.25">
      <c r="A984" s="22" t="str">
        <f>Лист4!A982</f>
        <v xml:space="preserve">Космонавтов ул. д.14 </v>
      </c>
      <c r="B984" s="64" t="str">
        <f>Лист4!C982</f>
        <v>г. Астрахань</v>
      </c>
      <c r="C984" s="39">
        <f t="shared" si="30"/>
        <v>1325.8957971830985</v>
      </c>
      <c r="D984" s="39">
        <f t="shared" si="31"/>
        <v>58.495402816901397</v>
      </c>
      <c r="E984" s="28">
        <v>0</v>
      </c>
      <c r="F984" s="29">
        <v>58.495402816901397</v>
      </c>
      <c r="G984" s="30">
        <v>0</v>
      </c>
      <c r="H984" s="30">
        <v>0</v>
      </c>
      <c r="I984" s="30">
        <v>0</v>
      </c>
      <c r="J984" s="30"/>
      <c r="K984" s="168">
        <f>Лист4!E982/1000</f>
        <v>1384.3911999999998</v>
      </c>
      <c r="L984" s="31"/>
      <c r="M984" s="31"/>
    </row>
    <row r="985" spans="1:13" s="32" customFormat="1" ht="19.5" customHeight="1" x14ac:dyDescent="0.25">
      <c r="A985" s="22" t="str">
        <f>Лист4!A983</f>
        <v xml:space="preserve">Космонавтов ул. д.16 </v>
      </c>
      <c r="B985" s="64" t="str">
        <f>Лист4!C983</f>
        <v>г. Астрахань</v>
      </c>
      <c r="C985" s="39">
        <f t="shared" si="30"/>
        <v>1535.0060259154934</v>
      </c>
      <c r="D985" s="39">
        <f t="shared" si="31"/>
        <v>67.720854084507053</v>
      </c>
      <c r="E985" s="28">
        <v>0</v>
      </c>
      <c r="F985" s="29">
        <v>67.720854084507053</v>
      </c>
      <c r="G985" s="30">
        <v>0</v>
      </c>
      <c r="H985" s="30">
        <v>0</v>
      </c>
      <c r="I985" s="30">
        <v>0</v>
      </c>
      <c r="J985" s="30"/>
      <c r="K985" s="168">
        <f>Лист4!E983/1000</f>
        <v>1602.7268800000004</v>
      </c>
      <c r="L985" s="31"/>
      <c r="M985" s="31"/>
    </row>
    <row r="986" spans="1:13" s="32" customFormat="1" ht="19.5" customHeight="1" x14ac:dyDescent="0.25">
      <c r="A986" s="22" t="str">
        <f>Лист4!A984</f>
        <v xml:space="preserve">Космонавтов ул. д.3 </v>
      </c>
      <c r="B986" s="64" t="str">
        <f>Лист4!C984</f>
        <v>г. Астрахань</v>
      </c>
      <c r="C986" s="39">
        <f t="shared" si="30"/>
        <v>1130.3824940845072</v>
      </c>
      <c r="D986" s="39">
        <f t="shared" si="31"/>
        <v>49.869815915492978</v>
      </c>
      <c r="E986" s="28">
        <v>0</v>
      </c>
      <c r="F986" s="29">
        <v>49.869815915492978</v>
      </c>
      <c r="G986" s="30">
        <v>0</v>
      </c>
      <c r="H986" s="30">
        <v>0</v>
      </c>
      <c r="I986" s="30">
        <v>0</v>
      </c>
      <c r="J986" s="30"/>
      <c r="K986" s="168">
        <f>Лист4!E984/1000</f>
        <v>1180.2523100000003</v>
      </c>
      <c r="L986" s="31"/>
      <c r="M986" s="31"/>
    </row>
    <row r="987" spans="1:13" s="32" customFormat="1" ht="19.5" customHeight="1" x14ac:dyDescent="0.25">
      <c r="A987" s="22" t="str">
        <f>Лист4!A985</f>
        <v xml:space="preserve">Космонавтов ул. д.3А </v>
      </c>
      <c r="B987" s="64" t="str">
        <f>Лист4!C985</f>
        <v>г. Астрахань</v>
      </c>
      <c r="C987" s="39">
        <f t="shared" si="30"/>
        <v>726.81215774647865</v>
      </c>
      <c r="D987" s="39">
        <f t="shared" si="31"/>
        <v>32.06524225352112</v>
      </c>
      <c r="E987" s="28">
        <v>0</v>
      </c>
      <c r="F987" s="29">
        <v>32.06524225352112</v>
      </c>
      <c r="G987" s="30">
        <v>0</v>
      </c>
      <c r="H987" s="30">
        <v>0</v>
      </c>
      <c r="I987" s="30">
        <v>0</v>
      </c>
      <c r="J987" s="30"/>
      <c r="K987" s="168">
        <f>Лист4!E985/1000</f>
        <v>758.87739999999974</v>
      </c>
      <c r="L987" s="31"/>
      <c r="M987" s="31"/>
    </row>
    <row r="988" spans="1:13" s="32" customFormat="1" ht="19.5" customHeight="1" x14ac:dyDescent="0.25">
      <c r="A988" s="22" t="str">
        <f>Лист4!A986</f>
        <v xml:space="preserve">Космонавтов ул. д.3Б </v>
      </c>
      <c r="B988" s="64" t="str">
        <f>Лист4!C986</f>
        <v>г. Астрахань</v>
      </c>
      <c r="C988" s="39">
        <f t="shared" si="30"/>
        <v>1244.6737047887325</v>
      </c>
      <c r="D988" s="39">
        <f t="shared" si="31"/>
        <v>54.912075211267606</v>
      </c>
      <c r="E988" s="28">
        <v>0</v>
      </c>
      <c r="F988" s="29">
        <v>54.912075211267606</v>
      </c>
      <c r="G988" s="30">
        <v>0</v>
      </c>
      <c r="H988" s="30">
        <v>0</v>
      </c>
      <c r="I988" s="30">
        <v>0</v>
      </c>
      <c r="J988" s="30"/>
      <c r="K988" s="168">
        <f>Лист4!E986/1000</f>
        <v>1299.5857800000001</v>
      </c>
      <c r="L988" s="31"/>
      <c r="M988" s="31"/>
    </row>
    <row r="989" spans="1:13" s="32" customFormat="1" ht="19.5" customHeight="1" x14ac:dyDescent="0.25">
      <c r="A989" s="22" t="str">
        <f>Лист4!A987</f>
        <v xml:space="preserve">Костина ул. д.4 </v>
      </c>
      <c r="B989" s="64" t="str">
        <f>Лист4!C987</f>
        <v>г. Астрахань</v>
      </c>
      <c r="C989" s="39">
        <f t="shared" si="30"/>
        <v>705.49174422535225</v>
      </c>
      <c r="D989" s="39">
        <f t="shared" si="31"/>
        <v>31.124635774647892</v>
      </c>
      <c r="E989" s="28">
        <v>0</v>
      </c>
      <c r="F989" s="29">
        <v>31.124635774647892</v>
      </c>
      <c r="G989" s="30">
        <v>0</v>
      </c>
      <c r="H989" s="30">
        <v>0</v>
      </c>
      <c r="I989" s="30">
        <v>0</v>
      </c>
      <c r="J989" s="30"/>
      <c r="K989" s="168">
        <f>Лист4!E987/1000</f>
        <v>736.61638000000016</v>
      </c>
      <c r="L989" s="31"/>
      <c r="M989" s="31"/>
    </row>
    <row r="990" spans="1:13" s="32" customFormat="1" ht="19.5" customHeight="1" x14ac:dyDescent="0.25">
      <c r="A990" s="22" t="str">
        <f>Лист4!A988</f>
        <v xml:space="preserve">Котельная 1-я ул. д.2 </v>
      </c>
      <c r="B990" s="64" t="str">
        <f>Лист4!C988</f>
        <v>г. Астрахань</v>
      </c>
      <c r="C990" s="39">
        <f t="shared" si="30"/>
        <v>773.42200112676051</v>
      </c>
      <c r="D990" s="39">
        <f t="shared" si="31"/>
        <v>34.121558873239437</v>
      </c>
      <c r="E990" s="28">
        <v>0</v>
      </c>
      <c r="F990" s="29">
        <v>34.121558873239437</v>
      </c>
      <c r="G990" s="30">
        <v>0</v>
      </c>
      <c r="H990" s="30">
        <v>0</v>
      </c>
      <c r="I990" s="30">
        <v>0</v>
      </c>
      <c r="J990" s="30"/>
      <c r="K990" s="168">
        <f>Лист4!E988/1000</f>
        <v>807.54355999999996</v>
      </c>
      <c r="L990" s="31"/>
      <c r="M990" s="31"/>
    </row>
    <row r="991" spans="1:13" s="32" customFormat="1" ht="19.5" customHeight="1" x14ac:dyDescent="0.25">
      <c r="A991" s="22" t="str">
        <f>Лист4!A989</f>
        <v xml:space="preserve">Котельная 5-я ул. д.7 - корп. 1 </v>
      </c>
      <c r="B991" s="64" t="str">
        <f>Лист4!C989</f>
        <v>г. Астрахань</v>
      </c>
      <c r="C991" s="39">
        <f t="shared" si="30"/>
        <v>37.889360563380272</v>
      </c>
      <c r="D991" s="39">
        <f t="shared" si="31"/>
        <v>1.6715894366197179</v>
      </c>
      <c r="E991" s="28">
        <v>0</v>
      </c>
      <c r="F991" s="29">
        <v>1.6715894366197179</v>
      </c>
      <c r="G991" s="30">
        <v>0</v>
      </c>
      <c r="H991" s="30">
        <v>0</v>
      </c>
      <c r="I991" s="30">
        <v>0</v>
      </c>
      <c r="J991" s="30"/>
      <c r="K991" s="168">
        <f>Лист4!E989/1000</f>
        <v>39.560949999999991</v>
      </c>
      <c r="L991" s="31"/>
      <c r="M991" s="31"/>
    </row>
    <row r="992" spans="1:13" s="32" customFormat="1" ht="19.5" customHeight="1" x14ac:dyDescent="0.25">
      <c r="A992" s="22" t="str">
        <f>Лист4!A990</f>
        <v xml:space="preserve">Котельная 5-я ул. д.7 - корп. 2 </v>
      </c>
      <c r="B992" s="64" t="str">
        <f>Лист4!C990</f>
        <v>г. Астрахань</v>
      </c>
      <c r="C992" s="39">
        <f t="shared" si="30"/>
        <v>119.73325070422536</v>
      </c>
      <c r="D992" s="39">
        <f t="shared" si="31"/>
        <v>5.2823492957746483</v>
      </c>
      <c r="E992" s="28">
        <v>0</v>
      </c>
      <c r="F992" s="29">
        <v>5.2823492957746483</v>
      </c>
      <c r="G992" s="30">
        <v>0</v>
      </c>
      <c r="H992" s="30">
        <v>0</v>
      </c>
      <c r="I992" s="30">
        <v>0</v>
      </c>
      <c r="J992" s="30"/>
      <c r="K992" s="168">
        <f>Лист4!E990/1000</f>
        <v>125.01560000000001</v>
      </c>
      <c r="L992" s="31"/>
      <c r="M992" s="31"/>
    </row>
    <row r="993" spans="1:13" s="32" customFormat="1" ht="19.5" customHeight="1" x14ac:dyDescent="0.25">
      <c r="A993" s="22" t="str">
        <f>Лист4!A991</f>
        <v xml:space="preserve">Котельная 5-я ул. д.7 - корп. 3 </v>
      </c>
      <c r="B993" s="64" t="str">
        <f>Лист4!C991</f>
        <v>г. Астрахань</v>
      </c>
      <c r="C993" s="39">
        <f t="shared" si="30"/>
        <v>719.63715211267606</v>
      </c>
      <c r="D993" s="39">
        <f t="shared" si="31"/>
        <v>31.748697887323946</v>
      </c>
      <c r="E993" s="28">
        <v>0</v>
      </c>
      <c r="F993" s="29">
        <v>31.748697887323946</v>
      </c>
      <c r="G993" s="30">
        <v>0</v>
      </c>
      <c r="H993" s="30">
        <v>0</v>
      </c>
      <c r="I993" s="30">
        <v>0</v>
      </c>
      <c r="J993" s="30"/>
      <c r="K993" s="168">
        <f>Лист4!E991/1000</f>
        <v>751.38585</v>
      </c>
      <c r="L993" s="31"/>
      <c r="M993" s="31"/>
    </row>
    <row r="994" spans="1:13" s="32" customFormat="1" ht="19.5" customHeight="1" x14ac:dyDescent="0.25">
      <c r="A994" s="22" t="str">
        <f>Лист4!A992</f>
        <v xml:space="preserve">Котовского ул. д.1/3 </v>
      </c>
      <c r="B994" s="64" t="str">
        <f>Лист4!C992</f>
        <v>г. Астрахань</v>
      </c>
      <c r="C994" s="39">
        <f t="shared" si="30"/>
        <v>22.94319042253521</v>
      </c>
      <c r="D994" s="39">
        <f t="shared" si="31"/>
        <v>1.0121995774647887</v>
      </c>
      <c r="E994" s="28">
        <v>0</v>
      </c>
      <c r="F994" s="29">
        <v>1.0121995774647887</v>
      </c>
      <c r="G994" s="30">
        <v>0</v>
      </c>
      <c r="H994" s="30">
        <v>0</v>
      </c>
      <c r="I994" s="30">
        <v>0</v>
      </c>
      <c r="J994" s="30"/>
      <c r="K994" s="168">
        <f>Лист4!E992/1000</f>
        <v>23.955389999999998</v>
      </c>
      <c r="L994" s="31"/>
      <c r="M994" s="31"/>
    </row>
    <row r="995" spans="1:13" s="32" customFormat="1" ht="19.5" customHeight="1" x14ac:dyDescent="0.25">
      <c r="A995" s="22" t="str">
        <f>Лист4!A993</f>
        <v xml:space="preserve">Красная Набережная ул. д.104 </v>
      </c>
      <c r="B995" s="64" t="str">
        <f>Лист4!C993</f>
        <v>г. Астрахань</v>
      </c>
      <c r="C995" s="39">
        <f t="shared" si="30"/>
        <v>0</v>
      </c>
      <c r="D995" s="39">
        <f t="shared" si="31"/>
        <v>0</v>
      </c>
      <c r="E995" s="28">
        <v>0</v>
      </c>
      <c r="F995" s="29">
        <v>0</v>
      </c>
      <c r="G995" s="30">
        <v>0</v>
      </c>
      <c r="H995" s="30">
        <v>0</v>
      </c>
      <c r="I995" s="30">
        <v>0</v>
      </c>
      <c r="J995" s="30"/>
      <c r="K995" s="168">
        <f>Лист4!E993/1000</f>
        <v>0</v>
      </c>
      <c r="L995" s="31"/>
      <c r="M995" s="31"/>
    </row>
    <row r="996" spans="1:13" s="32" customFormat="1" ht="19.5" customHeight="1" x14ac:dyDescent="0.25">
      <c r="A996" s="22" t="str">
        <f>Лист4!A994</f>
        <v xml:space="preserve">Красная Набережная ул. д.125 </v>
      </c>
      <c r="B996" s="64" t="str">
        <f>Лист4!C994</f>
        <v>г. Астрахань</v>
      </c>
      <c r="C996" s="39">
        <f t="shared" si="30"/>
        <v>0</v>
      </c>
      <c r="D996" s="39">
        <f t="shared" si="31"/>
        <v>0</v>
      </c>
      <c r="E996" s="28">
        <v>0</v>
      </c>
      <c r="F996" s="29">
        <v>0</v>
      </c>
      <c r="G996" s="30">
        <v>0</v>
      </c>
      <c r="H996" s="30">
        <v>0</v>
      </c>
      <c r="I996" s="30">
        <v>0</v>
      </c>
      <c r="J996" s="30"/>
      <c r="K996" s="168">
        <f>Лист4!E994/1000</f>
        <v>0</v>
      </c>
      <c r="L996" s="31"/>
      <c r="M996" s="31"/>
    </row>
    <row r="997" spans="1:13" s="32" customFormat="1" ht="19.5" customHeight="1" x14ac:dyDescent="0.25">
      <c r="A997" s="22" t="str">
        <f>Лист4!A995</f>
        <v xml:space="preserve">Красная Набережная ул. д.138 </v>
      </c>
      <c r="B997" s="64" t="str">
        <f>Лист4!C995</f>
        <v>г. Астрахань</v>
      </c>
      <c r="C997" s="39">
        <f t="shared" si="30"/>
        <v>445.93878028169013</v>
      </c>
      <c r="D997" s="39">
        <f t="shared" si="31"/>
        <v>19.67376971830986</v>
      </c>
      <c r="E997" s="28">
        <v>0</v>
      </c>
      <c r="F997" s="29">
        <v>19.67376971830986</v>
      </c>
      <c r="G997" s="30">
        <v>0</v>
      </c>
      <c r="H997" s="30">
        <v>0</v>
      </c>
      <c r="I997" s="30">
        <v>0</v>
      </c>
      <c r="J997" s="153"/>
      <c r="K997" s="168">
        <f>Лист4!E995/1000-J997</f>
        <v>465.61255</v>
      </c>
      <c r="L997" s="31"/>
      <c r="M997" s="31"/>
    </row>
    <row r="998" spans="1:13" s="32" customFormat="1" ht="19.5" customHeight="1" x14ac:dyDescent="0.25">
      <c r="A998" s="22" t="str">
        <f>Лист4!A996</f>
        <v xml:space="preserve">Красная Набережная ул. д.149 </v>
      </c>
      <c r="B998" s="64" t="str">
        <f>Лист4!C996</f>
        <v>г. Астрахань</v>
      </c>
      <c r="C998" s="39">
        <f t="shared" si="30"/>
        <v>1.2976985915492958</v>
      </c>
      <c r="D998" s="39">
        <f t="shared" si="31"/>
        <v>5.7251408450704235E-2</v>
      </c>
      <c r="E998" s="28">
        <v>0</v>
      </c>
      <c r="F998" s="29">
        <v>5.7251408450704235E-2</v>
      </c>
      <c r="G998" s="30">
        <v>0</v>
      </c>
      <c r="H998" s="30">
        <v>0</v>
      </c>
      <c r="I998" s="30">
        <v>0</v>
      </c>
      <c r="J998" s="30"/>
      <c r="K998" s="168">
        <f>Лист4!E996/1000</f>
        <v>1.3549500000000001</v>
      </c>
      <c r="L998" s="31"/>
      <c r="M998" s="31"/>
    </row>
    <row r="999" spans="1:13" s="32" customFormat="1" ht="19.5" customHeight="1" x14ac:dyDescent="0.25">
      <c r="A999" s="22" t="str">
        <f>Лист4!A997</f>
        <v xml:space="preserve">Красная Набережная ул. д.15 </v>
      </c>
      <c r="B999" s="64" t="str">
        <f>Лист4!C997</f>
        <v>г. Астрахань</v>
      </c>
      <c r="C999" s="39">
        <f t="shared" si="30"/>
        <v>36.630019718309867</v>
      </c>
      <c r="D999" s="39">
        <f t="shared" si="31"/>
        <v>1.6160302816901413</v>
      </c>
      <c r="E999" s="28">
        <v>0</v>
      </c>
      <c r="F999" s="29">
        <v>1.6160302816901413</v>
      </c>
      <c r="G999" s="30">
        <v>0</v>
      </c>
      <c r="H999" s="30">
        <v>0</v>
      </c>
      <c r="I999" s="30">
        <v>0</v>
      </c>
      <c r="J999" s="30"/>
      <c r="K999" s="168">
        <f>Лист4!E997/1000</f>
        <v>38.246050000000011</v>
      </c>
      <c r="L999" s="31"/>
      <c r="M999" s="31"/>
    </row>
    <row r="1000" spans="1:13" s="32" customFormat="1" ht="19.5" customHeight="1" x14ac:dyDescent="0.25">
      <c r="A1000" s="22" t="str">
        <f>Лист4!A998</f>
        <v xml:space="preserve">Красная Набережная ул. д.16 </v>
      </c>
      <c r="B1000" s="64" t="str">
        <f>Лист4!C998</f>
        <v>г. Астрахань</v>
      </c>
      <c r="C1000" s="39">
        <f t="shared" si="30"/>
        <v>149.62006478873238</v>
      </c>
      <c r="D1000" s="39">
        <f t="shared" si="31"/>
        <v>6.6008852112676051</v>
      </c>
      <c r="E1000" s="28">
        <v>0</v>
      </c>
      <c r="F1000" s="29">
        <v>6.6008852112676051</v>
      </c>
      <c r="G1000" s="30">
        <v>0</v>
      </c>
      <c r="H1000" s="30">
        <v>0</v>
      </c>
      <c r="I1000" s="30">
        <v>0</v>
      </c>
      <c r="J1000" s="30"/>
      <c r="K1000" s="168">
        <f>Лист4!E998/1000</f>
        <v>156.22094999999999</v>
      </c>
      <c r="L1000" s="31"/>
      <c r="M1000" s="31"/>
    </row>
    <row r="1001" spans="1:13" s="32" customFormat="1" ht="19.5" customHeight="1" x14ac:dyDescent="0.25">
      <c r="A1001" s="22" t="str">
        <f>Лист4!A999</f>
        <v xml:space="preserve">Красная Набережная ул. д.169 </v>
      </c>
      <c r="B1001" s="64" t="str">
        <f>Лист4!C999</f>
        <v>г. Астрахань</v>
      </c>
      <c r="C1001" s="39">
        <f t="shared" si="30"/>
        <v>135.14185915492959</v>
      </c>
      <c r="D1001" s="39">
        <f t="shared" si="31"/>
        <v>5.9621408450704232</v>
      </c>
      <c r="E1001" s="28">
        <v>0</v>
      </c>
      <c r="F1001" s="29">
        <v>5.9621408450704232</v>
      </c>
      <c r="G1001" s="30">
        <v>0</v>
      </c>
      <c r="H1001" s="30">
        <v>0</v>
      </c>
      <c r="I1001" s="30">
        <v>0</v>
      </c>
      <c r="J1001" s="30"/>
      <c r="K1001" s="168">
        <f>Лист4!E999/1000</f>
        <v>141.10400000000001</v>
      </c>
      <c r="L1001" s="31"/>
      <c r="M1001" s="31"/>
    </row>
    <row r="1002" spans="1:13" s="32" customFormat="1" ht="19.5" customHeight="1" x14ac:dyDescent="0.25">
      <c r="A1002" s="22" t="str">
        <f>Лист4!A1000</f>
        <v xml:space="preserve">Красная Набережная ул. д.171А </v>
      </c>
      <c r="B1002" s="64" t="str">
        <f>Лист4!C1000</f>
        <v>г. Астрахань</v>
      </c>
      <c r="C1002" s="39">
        <f t="shared" si="30"/>
        <v>761.92343098591562</v>
      </c>
      <c r="D1002" s="39">
        <f t="shared" si="31"/>
        <v>33.614269014084513</v>
      </c>
      <c r="E1002" s="28">
        <v>0</v>
      </c>
      <c r="F1002" s="29">
        <v>33.614269014084513</v>
      </c>
      <c r="G1002" s="30">
        <v>0</v>
      </c>
      <c r="H1002" s="30">
        <v>0</v>
      </c>
      <c r="I1002" s="30">
        <v>0</v>
      </c>
      <c r="J1002" s="30"/>
      <c r="K1002" s="168">
        <f>Лист4!E1000/1000</f>
        <v>795.53770000000009</v>
      </c>
      <c r="L1002" s="31"/>
      <c r="M1002" s="31"/>
    </row>
    <row r="1003" spans="1:13" s="32" customFormat="1" ht="19.5" customHeight="1" x14ac:dyDescent="0.25">
      <c r="A1003" s="22" t="str">
        <f>Лист4!A1001</f>
        <v xml:space="preserve">Красная Набережная ул. д.21 </v>
      </c>
      <c r="B1003" s="64" t="str">
        <f>Лист4!C1001</f>
        <v>г. Астрахань</v>
      </c>
      <c r="C1003" s="39">
        <f t="shared" si="30"/>
        <v>125.7347295774648</v>
      </c>
      <c r="D1003" s="39">
        <f t="shared" si="31"/>
        <v>5.5471204225352118</v>
      </c>
      <c r="E1003" s="28">
        <v>0</v>
      </c>
      <c r="F1003" s="29">
        <v>5.5471204225352118</v>
      </c>
      <c r="G1003" s="30">
        <v>0</v>
      </c>
      <c r="H1003" s="30">
        <v>0</v>
      </c>
      <c r="I1003" s="30">
        <v>0</v>
      </c>
      <c r="J1003" s="30"/>
      <c r="K1003" s="168">
        <f>Лист4!E1001/1000</f>
        <v>131.28185000000002</v>
      </c>
      <c r="L1003" s="31"/>
      <c r="M1003" s="31"/>
    </row>
    <row r="1004" spans="1:13" s="32" customFormat="1" ht="19.5" customHeight="1" x14ac:dyDescent="0.25">
      <c r="A1004" s="22" t="str">
        <f>Лист4!A1002</f>
        <v xml:space="preserve">Красная Набережная ул. д.227 </v>
      </c>
      <c r="B1004" s="64" t="str">
        <f>Лист4!C1002</f>
        <v>г. Астрахань</v>
      </c>
      <c r="C1004" s="39">
        <f t="shared" si="30"/>
        <v>1145.5890659154934</v>
      </c>
      <c r="D1004" s="39">
        <f t="shared" si="31"/>
        <v>50.540694084507066</v>
      </c>
      <c r="E1004" s="28">
        <v>0</v>
      </c>
      <c r="F1004" s="29">
        <v>50.540694084507066</v>
      </c>
      <c r="G1004" s="30">
        <v>0</v>
      </c>
      <c r="H1004" s="30">
        <v>0</v>
      </c>
      <c r="I1004" s="30">
        <v>0</v>
      </c>
      <c r="J1004" s="30"/>
      <c r="K1004" s="168">
        <f>Лист4!E1002/1000-J1004</f>
        <v>1196.1297600000005</v>
      </c>
      <c r="L1004" s="31"/>
      <c r="M1004" s="31"/>
    </row>
    <row r="1005" spans="1:13" s="32" customFormat="1" ht="19.5" customHeight="1" x14ac:dyDescent="0.25">
      <c r="A1005" s="22" t="str">
        <f>Лист4!A1003</f>
        <v xml:space="preserve">Красная Набережная ул. д.231 </v>
      </c>
      <c r="B1005" s="64" t="str">
        <f>Лист4!C1003</f>
        <v>г. Астрахань</v>
      </c>
      <c r="C1005" s="39">
        <f t="shared" si="30"/>
        <v>866.76236394366208</v>
      </c>
      <c r="D1005" s="39">
        <f t="shared" si="31"/>
        <v>38.239516056338033</v>
      </c>
      <c r="E1005" s="28">
        <v>0</v>
      </c>
      <c r="F1005" s="29">
        <v>38.239516056338033</v>
      </c>
      <c r="G1005" s="30">
        <v>0</v>
      </c>
      <c r="H1005" s="30">
        <v>0</v>
      </c>
      <c r="I1005" s="30">
        <v>0</v>
      </c>
      <c r="J1005" s="30">
        <v>586.5</v>
      </c>
      <c r="K1005" s="168">
        <f>Лист4!E1003/1000-J14:J1005</f>
        <v>318.50188000000014</v>
      </c>
      <c r="L1005" s="31"/>
      <c r="M1005" s="31"/>
    </row>
    <row r="1006" spans="1:13" s="32" customFormat="1" ht="19.5" customHeight="1" x14ac:dyDescent="0.25">
      <c r="A1006" s="22" t="str">
        <f>Лист4!A1004</f>
        <v xml:space="preserve">Красная Набережная ул. д.231 - корп. 1 </v>
      </c>
      <c r="B1006" s="64" t="str">
        <f>Лист4!C1004</f>
        <v>г. Астрахань</v>
      </c>
      <c r="C1006" s="39">
        <f t="shared" si="30"/>
        <v>830.83835661971852</v>
      </c>
      <c r="D1006" s="39">
        <f t="shared" si="31"/>
        <v>36.654633380281702</v>
      </c>
      <c r="E1006" s="28">
        <v>0</v>
      </c>
      <c r="F1006" s="29">
        <v>36.654633380281702</v>
      </c>
      <c r="G1006" s="30">
        <v>0</v>
      </c>
      <c r="H1006" s="30">
        <v>0</v>
      </c>
      <c r="I1006" s="30">
        <v>0</v>
      </c>
      <c r="J1006" s="30">
        <v>586.5</v>
      </c>
      <c r="K1006" s="168">
        <f>Лист4!E1004/1000-J1006</f>
        <v>280.99299000000019</v>
      </c>
      <c r="L1006" s="31"/>
      <c r="M1006" s="31"/>
    </row>
    <row r="1007" spans="1:13" s="32" customFormat="1" ht="19.5" customHeight="1" x14ac:dyDescent="0.25">
      <c r="A1007" s="22" t="str">
        <f>Лист4!A1005</f>
        <v xml:space="preserve">Красная Набережная ул. д.28 </v>
      </c>
      <c r="B1007" s="64" t="str">
        <f>Лист4!C1005</f>
        <v>г. Астрахань</v>
      </c>
      <c r="C1007" s="39">
        <f t="shared" si="30"/>
        <v>10.6533014084507</v>
      </c>
      <c r="D1007" s="39">
        <f t="shared" si="31"/>
        <v>0.46999859154929557</v>
      </c>
      <c r="E1007" s="28">
        <v>0</v>
      </c>
      <c r="F1007" s="29">
        <v>0.46999859154929557</v>
      </c>
      <c r="G1007" s="30">
        <v>0</v>
      </c>
      <c r="H1007" s="30">
        <v>0</v>
      </c>
      <c r="I1007" s="30">
        <v>0</v>
      </c>
      <c r="J1007" s="30"/>
      <c r="K1007" s="168">
        <f>Лист4!E1005/1000</f>
        <v>11.123299999999995</v>
      </c>
      <c r="L1007" s="31"/>
      <c r="M1007" s="31"/>
    </row>
    <row r="1008" spans="1:13" s="32" customFormat="1" ht="19.5" customHeight="1" x14ac:dyDescent="0.25">
      <c r="A1008" s="22" t="str">
        <f>Лист4!A1006</f>
        <v xml:space="preserve">Красная Набережная ул. д.33 </v>
      </c>
      <c r="B1008" s="64" t="str">
        <f>Лист4!C1006</f>
        <v>г. Астрахань</v>
      </c>
      <c r="C1008" s="39">
        <f t="shared" si="30"/>
        <v>80.71392169014085</v>
      </c>
      <c r="D1008" s="39">
        <f t="shared" si="31"/>
        <v>3.5609083098591547</v>
      </c>
      <c r="E1008" s="28">
        <v>0</v>
      </c>
      <c r="F1008" s="29">
        <v>3.5609083098591547</v>
      </c>
      <c r="G1008" s="30">
        <v>0</v>
      </c>
      <c r="H1008" s="30">
        <v>0</v>
      </c>
      <c r="I1008" s="30">
        <v>0</v>
      </c>
      <c r="J1008" s="30"/>
      <c r="K1008" s="168">
        <f>Лист4!E1006/1000</f>
        <v>84.274830000000009</v>
      </c>
      <c r="L1008" s="31"/>
      <c r="M1008" s="31"/>
    </row>
    <row r="1009" spans="1:13" s="32" customFormat="1" ht="19.5" customHeight="1" x14ac:dyDescent="0.25">
      <c r="A1009" s="22" t="str">
        <f>Лист4!A1007</f>
        <v xml:space="preserve">Красная Набережная ул. д.38 </v>
      </c>
      <c r="B1009" s="64" t="str">
        <f>Лист4!C1007</f>
        <v>г. Астрахань</v>
      </c>
      <c r="C1009" s="39">
        <f t="shared" si="30"/>
        <v>76.541709859154921</v>
      </c>
      <c r="D1009" s="39">
        <f t="shared" si="31"/>
        <v>3.3768401408450703</v>
      </c>
      <c r="E1009" s="28">
        <v>0</v>
      </c>
      <c r="F1009" s="29">
        <v>3.3768401408450703</v>
      </c>
      <c r="G1009" s="30">
        <v>0</v>
      </c>
      <c r="H1009" s="30">
        <v>0</v>
      </c>
      <c r="I1009" s="30">
        <v>0</v>
      </c>
      <c r="J1009" s="30"/>
      <c r="K1009" s="168">
        <f>Лист4!E1007/1000</f>
        <v>79.918549999999996</v>
      </c>
      <c r="L1009" s="31"/>
      <c r="M1009" s="31"/>
    </row>
    <row r="1010" spans="1:13" s="32" customFormat="1" ht="19.5" customHeight="1" x14ac:dyDescent="0.25">
      <c r="A1010" s="22" t="str">
        <f>Лист4!A1008</f>
        <v xml:space="preserve">Красная Набережная ул. д.46 </v>
      </c>
      <c r="B1010" s="64" t="str">
        <f>Лист4!C1008</f>
        <v>г. Астрахань</v>
      </c>
      <c r="C1010" s="39">
        <f t="shared" si="30"/>
        <v>547.65211718309865</v>
      </c>
      <c r="D1010" s="39">
        <f t="shared" si="31"/>
        <v>24.161122816901411</v>
      </c>
      <c r="E1010" s="28">
        <v>0</v>
      </c>
      <c r="F1010" s="29">
        <v>24.161122816901411</v>
      </c>
      <c r="G1010" s="30">
        <v>0</v>
      </c>
      <c r="H1010" s="30">
        <v>0</v>
      </c>
      <c r="I1010" s="30">
        <v>0</v>
      </c>
      <c r="J1010" s="30"/>
      <c r="K1010" s="168">
        <f>Лист4!E1008/1000</f>
        <v>571.81324000000006</v>
      </c>
      <c r="L1010" s="31"/>
      <c r="M1010" s="31"/>
    </row>
    <row r="1011" spans="1:13" s="32" customFormat="1" ht="19.5" customHeight="1" x14ac:dyDescent="0.25">
      <c r="A1011" s="22" t="str">
        <f>Лист4!A1009</f>
        <v xml:space="preserve">Красная Набережная ул. д.47 </v>
      </c>
      <c r="B1011" s="64" t="str">
        <f>Лист4!C1009</f>
        <v>г. Астрахань</v>
      </c>
      <c r="C1011" s="39">
        <f t="shared" si="30"/>
        <v>41.323647887323936</v>
      </c>
      <c r="D1011" s="39">
        <f t="shared" si="31"/>
        <v>1.8231021126760558</v>
      </c>
      <c r="E1011" s="28">
        <v>0</v>
      </c>
      <c r="F1011" s="29">
        <v>1.8231021126760558</v>
      </c>
      <c r="G1011" s="30">
        <v>0</v>
      </c>
      <c r="H1011" s="30">
        <v>0</v>
      </c>
      <c r="I1011" s="30">
        <v>0</v>
      </c>
      <c r="J1011" s="30"/>
      <c r="K1011" s="168">
        <f>Лист4!E1009/1000</f>
        <v>43.14674999999999</v>
      </c>
      <c r="L1011" s="31"/>
      <c r="M1011" s="31"/>
    </row>
    <row r="1012" spans="1:13" s="32" customFormat="1" ht="19.5" customHeight="1" x14ac:dyDescent="0.25">
      <c r="A1012" s="22" t="str">
        <f>Лист4!A1010</f>
        <v xml:space="preserve">Красная Набережная ул. д.48 </v>
      </c>
      <c r="B1012" s="64" t="str">
        <f>Лист4!C1010</f>
        <v>г. Астрахань</v>
      </c>
      <c r="C1012" s="39">
        <f t="shared" si="30"/>
        <v>197.67743661971835</v>
      </c>
      <c r="D1012" s="39">
        <f t="shared" si="31"/>
        <v>8.7210633802816915</v>
      </c>
      <c r="E1012" s="28">
        <v>0</v>
      </c>
      <c r="F1012" s="29">
        <v>8.7210633802816915</v>
      </c>
      <c r="G1012" s="30">
        <v>0</v>
      </c>
      <c r="H1012" s="30">
        <v>0</v>
      </c>
      <c r="I1012" s="30">
        <v>0</v>
      </c>
      <c r="J1012" s="30"/>
      <c r="K1012" s="168">
        <f>Лист4!E1010/1000</f>
        <v>206.39850000000004</v>
      </c>
      <c r="L1012" s="31"/>
      <c r="M1012" s="31"/>
    </row>
    <row r="1013" spans="1:13" s="32" customFormat="1" ht="19.5" customHeight="1" x14ac:dyDescent="0.25">
      <c r="A1013" s="22" t="str">
        <f>Лист4!A1011</f>
        <v xml:space="preserve">Красная Набережная ул. д.5 </v>
      </c>
      <c r="B1013" s="64" t="str">
        <f>Лист4!C1011</f>
        <v>г. Астрахань</v>
      </c>
      <c r="C1013" s="39">
        <f t="shared" si="30"/>
        <v>0</v>
      </c>
      <c r="D1013" s="39">
        <f t="shared" si="31"/>
        <v>0</v>
      </c>
      <c r="E1013" s="28">
        <v>0</v>
      </c>
      <c r="F1013" s="29">
        <v>0</v>
      </c>
      <c r="G1013" s="30">
        <v>0</v>
      </c>
      <c r="H1013" s="30">
        <v>0</v>
      </c>
      <c r="I1013" s="30">
        <v>0</v>
      </c>
      <c r="J1013" s="30"/>
      <c r="K1013" s="168">
        <f>Лист4!E1011/1000</f>
        <v>0</v>
      </c>
      <c r="L1013" s="31"/>
      <c r="M1013" s="31"/>
    </row>
    <row r="1014" spans="1:13" s="32" customFormat="1" ht="19.5" customHeight="1" x14ac:dyDescent="0.25">
      <c r="A1014" s="22" t="str">
        <f>Лист4!A1012</f>
        <v xml:space="preserve">Красная Набережная ул. д.50 </v>
      </c>
      <c r="B1014" s="64" t="str">
        <f>Лист4!C1012</f>
        <v>г. Астрахань</v>
      </c>
      <c r="C1014" s="39">
        <f t="shared" si="30"/>
        <v>76.310174647887308</v>
      </c>
      <c r="D1014" s="39">
        <f t="shared" si="31"/>
        <v>3.3666253521126754</v>
      </c>
      <c r="E1014" s="28">
        <v>0</v>
      </c>
      <c r="F1014" s="29">
        <v>3.3666253521126754</v>
      </c>
      <c r="G1014" s="30">
        <v>0</v>
      </c>
      <c r="H1014" s="30">
        <v>0</v>
      </c>
      <c r="I1014" s="30">
        <v>0</v>
      </c>
      <c r="J1014" s="30"/>
      <c r="K1014" s="168">
        <f>Лист4!E1012/1000</f>
        <v>79.676799999999986</v>
      </c>
      <c r="L1014" s="31"/>
      <c r="M1014" s="31"/>
    </row>
    <row r="1015" spans="1:13" s="32" customFormat="1" ht="19.5" customHeight="1" x14ac:dyDescent="0.25">
      <c r="A1015" s="22" t="str">
        <f>Лист4!A1013</f>
        <v xml:space="preserve">Красная Набережная ул. д.52 </v>
      </c>
      <c r="B1015" s="64" t="str">
        <f>Лист4!C1013</f>
        <v>г. Астрахань</v>
      </c>
      <c r="C1015" s="39">
        <f t="shared" si="30"/>
        <v>51.840183098591538</v>
      </c>
      <c r="D1015" s="39">
        <f t="shared" si="31"/>
        <v>2.2870669014084504</v>
      </c>
      <c r="E1015" s="28">
        <v>0</v>
      </c>
      <c r="F1015" s="29">
        <v>2.2870669014084504</v>
      </c>
      <c r="G1015" s="30">
        <v>0</v>
      </c>
      <c r="H1015" s="30">
        <v>0</v>
      </c>
      <c r="I1015" s="30">
        <v>0</v>
      </c>
      <c r="J1015" s="30"/>
      <c r="K1015" s="168">
        <f>Лист4!E1013/1000</f>
        <v>54.127249999999989</v>
      </c>
      <c r="L1015" s="31"/>
      <c r="M1015" s="31"/>
    </row>
    <row r="1016" spans="1:13" s="32" customFormat="1" ht="19.5" customHeight="1" x14ac:dyDescent="0.25">
      <c r="A1016" s="22" t="str">
        <f>Лист4!A1014</f>
        <v xml:space="preserve">Красная Набережная ул. д.55 </v>
      </c>
      <c r="B1016" s="64" t="str">
        <f>Лист4!C1014</f>
        <v>г. Астрахань</v>
      </c>
      <c r="C1016" s="39">
        <f t="shared" si="30"/>
        <v>13.487991549295776</v>
      </c>
      <c r="D1016" s="39">
        <f t="shared" si="31"/>
        <v>0.59505845070422536</v>
      </c>
      <c r="E1016" s="28">
        <v>0</v>
      </c>
      <c r="F1016" s="29">
        <v>0.59505845070422536</v>
      </c>
      <c r="G1016" s="30">
        <v>0</v>
      </c>
      <c r="H1016" s="30">
        <v>0</v>
      </c>
      <c r="I1016" s="30">
        <v>0</v>
      </c>
      <c r="J1016" s="30"/>
      <c r="K1016" s="168">
        <f>Лист4!E1014/1000-J1016</f>
        <v>14.083050000000002</v>
      </c>
      <c r="L1016" s="31"/>
      <c r="M1016" s="31"/>
    </row>
    <row r="1017" spans="1:13" s="32" customFormat="1" ht="19.5" customHeight="1" x14ac:dyDescent="0.25">
      <c r="A1017" s="22" t="str">
        <f>Лист4!A1015</f>
        <v xml:space="preserve">Красная Набережная ул. д.59 </v>
      </c>
      <c r="B1017" s="64" t="str">
        <f>Лист4!C1015</f>
        <v>г. Астрахань</v>
      </c>
      <c r="C1017" s="39">
        <f t="shared" si="30"/>
        <v>13.268380281690138</v>
      </c>
      <c r="D1017" s="39">
        <f t="shared" si="31"/>
        <v>0.58536971830985907</v>
      </c>
      <c r="E1017" s="28">
        <v>0</v>
      </c>
      <c r="F1017" s="29">
        <v>0.58536971830985907</v>
      </c>
      <c r="G1017" s="30">
        <v>0</v>
      </c>
      <c r="H1017" s="30">
        <v>0</v>
      </c>
      <c r="I1017" s="30">
        <v>0</v>
      </c>
      <c r="J1017" s="30"/>
      <c r="K1017" s="168">
        <f>Лист4!E1015/1000</f>
        <v>13.853749999999998</v>
      </c>
      <c r="L1017" s="31"/>
      <c r="M1017" s="31"/>
    </row>
    <row r="1018" spans="1:13" s="32" customFormat="1" ht="19.5" customHeight="1" x14ac:dyDescent="0.25">
      <c r="A1018" s="22" t="str">
        <f>Лист4!A1016</f>
        <v xml:space="preserve">Красная Набережная ул. д.63 </v>
      </c>
      <c r="B1018" s="64" t="str">
        <f>Лист4!C1016</f>
        <v>г. Астрахань</v>
      </c>
      <c r="C1018" s="39">
        <f t="shared" si="30"/>
        <v>17.039698591549293</v>
      </c>
      <c r="D1018" s="39">
        <f t="shared" si="31"/>
        <v>0.75175140845070398</v>
      </c>
      <c r="E1018" s="28">
        <v>0</v>
      </c>
      <c r="F1018" s="29">
        <v>0.75175140845070398</v>
      </c>
      <c r="G1018" s="30">
        <v>0</v>
      </c>
      <c r="H1018" s="30">
        <v>0</v>
      </c>
      <c r="I1018" s="30">
        <v>0</v>
      </c>
      <c r="J1018" s="30"/>
      <c r="K1018" s="168">
        <f>Лист4!E1016/1000</f>
        <v>17.791449999999998</v>
      </c>
      <c r="L1018" s="31"/>
      <c r="M1018" s="31"/>
    </row>
    <row r="1019" spans="1:13" s="32" customFormat="1" ht="19.5" customHeight="1" x14ac:dyDescent="0.25">
      <c r="A1019" s="22" t="str">
        <f>Лист4!A1017</f>
        <v xml:space="preserve">Красная Набережная ул. д.64 </v>
      </c>
      <c r="B1019" s="64" t="str">
        <f>Лист4!C1017</f>
        <v>г. Астрахань</v>
      </c>
      <c r="C1019" s="39">
        <f t="shared" si="30"/>
        <v>96.320467605633809</v>
      </c>
      <c r="D1019" s="39">
        <f t="shared" si="31"/>
        <v>4.2494323943661971</v>
      </c>
      <c r="E1019" s="28">
        <v>0</v>
      </c>
      <c r="F1019" s="29">
        <v>4.2494323943661971</v>
      </c>
      <c r="G1019" s="30">
        <v>0</v>
      </c>
      <c r="H1019" s="30">
        <v>0</v>
      </c>
      <c r="I1019" s="30">
        <v>0</v>
      </c>
      <c r="J1019" s="30"/>
      <c r="K1019" s="168">
        <f>Лист4!E1017/1000-J1019</f>
        <v>100.5699</v>
      </c>
      <c r="L1019" s="31"/>
      <c r="M1019" s="31"/>
    </row>
    <row r="1020" spans="1:13" s="32" customFormat="1" ht="19.5" customHeight="1" x14ac:dyDescent="0.25">
      <c r="A1020" s="22" t="str">
        <f>Лист4!A1018</f>
        <v xml:space="preserve">Красная Набережная ул. д.65 </v>
      </c>
      <c r="B1020" s="64" t="str">
        <f>Лист4!C1018</f>
        <v>г. Астрахань</v>
      </c>
      <c r="C1020" s="39">
        <f t="shared" si="30"/>
        <v>164.45816281690139</v>
      </c>
      <c r="D1020" s="39">
        <f t="shared" si="31"/>
        <v>7.2555071830985902</v>
      </c>
      <c r="E1020" s="28">
        <v>0</v>
      </c>
      <c r="F1020" s="29">
        <v>7.2555071830985902</v>
      </c>
      <c r="G1020" s="30">
        <v>0</v>
      </c>
      <c r="H1020" s="30">
        <v>0</v>
      </c>
      <c r="I1020" s="30">
        <v>0</v>
      </c>
      <c r="J1020" s="30"/>
      <c r="K1020" s="168">
        <f>Лист4!E1018/1000</f>
        <v>171.71366999999998</v>
      </c>
      <c r="L1020" s="31"/>
      <c r="M1020" s="31"/>
    </row>
    <row r="1021" spans="1:13" s="32" customFormat="1" ht="19.5" customHeight="1" x14ac:dyDescent="0.25">
      <c r="A1021" s="22" t="str">
        <f>Лист4!A1019</f>
        <v xml:space="preserve">Красная Набережная ул. д.67 </v>
      </c>
      <c r="B1021" s="64" t="str">
        <f>Лист4!C1019</f>
        <v>г. Астрахань</v>
      </c>
      <c r="C1021" s="39">
        <f t="shared" si="30"/>
        <v>66.422591549295774</v>
      </c>
      <c r="D1021" s="39">
        <f t="shared" si="31"/>
        <v>2.930408450704225</v>
      </c>
      <c r="E1021" s="28">
        <v>0</v>
      </c>
      <c r="F1021" s="29">
        <v>2.930408450704225</v>
      </c>
      <c r="G1021" s="30">
        <v>0</v>
      </c>
      <c r="H1021" s="30">
        <v>0</v>
      </c>
      <c r="I1021" s="30">
        <v>0</v>
      </c>
      <c r="J1021" s="30"/>
      <c r="K1021" s="168">
        <f>Лист4!E1019/1000</f>
        <v>69.352999999999994</v>
      </c>
      <c r="L1021" s="31"/>
      <c r="M1021" s="31"/>
    </row>
    <row r="1022" spans="1:13" s="32" customFormat="1" ht="19.5" customHeight="1" x14ac:dyDescent="0.25">
      <c r="A1022" s="22" t="str">
        <f>Лист4!A1020</f>
        <v xml:space="preserve">Красная Набережная ул. д.70/75 </v>
      </c>
      <c r="B1022" s="64" t="str">
        <f>Лист4!C1020</f>
        <v>г. Астрахань</v>
      </c>
      <c r="C1022" s="39">
        <f t="shared" si="30"/>
        <v>135.2360343661972</v>
      </c>
      <c r="D1022" s="39">
        <f t="shared" si="31"/>
        <v>5.9662956338028179</v>
      </c>
      <c r="E1022" s="28">
        <v>0</v>
      </c>
      <c r="F1022" s="29">
        <v>5.9662956338028179</v>
      </c>
      <c r="G1022" s="30">
        <v>0</v>
      </c>
      <c r="H1022" s="30">
        <v>0</v>
      </c>
      <c r="I1022" s="30">
        <v>0</v>
      </c>
      <c r="J1022" s="30"/>
      <c r="K1022" s="168">
        <f>Лист4!E1020/1000-J1022</f>
        <v>141.20233000000002</v>
      </c>
      <c r="L1022" s="31"/>
      <c r="M1022" s="31"/>
    </row>
    <row r="1023" spans="1:13" s="32" customFormat="1" ht="19.5" customHeight="1" x14ac:dyDescent="0.25">
      <c r="A1023" s="22" t="str">
        <f>Лист4!A1021</f>
        <v xml:space="preserve">Красная Набережная ул. д.72 </v>
      </c>
      <c r="B1023" s="64" t="str">
        <f>Лист4!C1021</f>
        <v>г. Астрахань</v>
      </c>
      <c r="C1023" s="39">
        <f t="shared" si="30"/>
        <v>49.03159154929579</v>
      </c>
      <c r="D1023" s="39">
        <f t="shared" si="31"/>
        <v>2.1631584507042261</v>
      </c>
      <c r="E1023" s="28">
        <v>0</v>
      </c>
      <c r="F1023" s="29">
        <v>2.1631584507042261</v>
      </c>
      <c r="G1023" s="30">
        <v>0</v>
      </c>
      <c r="H1023" s="30">
        <v>0</v>
      </c>
      <c r="I1023" s="30">
        <v>0</v>
      </c>
      <c r="J1023" s="30"/>
      <c r="K1023" s="168">
        <f>Лист4!E1021/1000</f>
        <v>51.194750000000013</v>
      </c>
      <c r="L1023" s="31"/>
      <c r="M1023" s="31"/>
    </row>
    <row r="1024" spans="1:13" s="32" customFormat="1" ht="19.5" customHeight="1" x14ac:dyDescent="0.25">
      <c r="A1024" s="22" t="str">
        <f>Лист4!A1022</f>
        <v xml:space="preserve">Красная Набережная ул. д.73 </v>
      </c>
      <c r="B1024" s="64" t="str">
        <f>Лист4!C1022</f>
        <v>г. Астрахань</v>
      </c>
      <c r="C1024" s="39">
        <f t="shared" si="30"/>
        <v>21.322118309859157</v>
      </c>
      <c r="D1024" s="39">
        <f t="shared" si="31"/>
        <v>0.94068169014084513</v>
      </c>
      <c r="E1024" s="28">
        <v>0</v>
      </c>
      <c r="F1024" s="29">
        <v>0.94068169014084513</v>
      </c>
      <c r="G1024" s="30">
        <v>0</v>
      </c>
      <c r="H1024" s="30">
        <v>0</v>
      </c>
      <c r="I1024" s="30">
        <v>0</v>
      </c>
      <c r="J1024" s="30"/>
      <c r="K1024" s="168">
        <f>Лист4!E1022/1000</f>
        <v>22.262800000000002</v>
      </c>
      <c r="L1024" s="31"/>
      <c r="M1024" s="31"/>
    </row>
    <row r="1025" spans="1:13" s="32" customFormat="1" ht="19.5" customHeight="1" x14ac:dyDescent="0.25">
      <c r="A1025" s="22" t="str">
        <f>Лист4!A1023</f>
        <v xml:space="preserve">Красная Набережная ул. д.76 </v>
      </c>
      <c r="B1025" s="64" t="str">
        <f>Лист4!C1023</f>
        <v>г. Астрахань</v>
      </c>
      <c r="C1025" s="39">
        <f t="shared" si="30"/>
        <v>43.05103943661971</v>
      </c>
      <c r="D1025" s="39">
        <f t="shared" si="31"/>
        <v>1.8993105633802814</v>
      </c>
      <c r="E1025" s="28">
        <v>0</v>
      </c>
      <c r="F1025" s="29">
        <v>1.8993105633802814</v>
      </c>
      <c r="G1025" s="30">
        <v>0</v>
      </c>
      <c r="H1025" s="30">
        <v>0</v>
      </c>
      <c r="I1025" s="30">
        <v>0</v>
      </c>
      <c r="J1025" s="30"/>
      <c r="K1025" s="168">
        <f>Лист4!E1023/1000</f>
        <v>44.950349999999993</v>
      </c>
      <c r="L1025" s="31"/>
      <c r="M1025" s="31"/>
    </row>
    <row r="1026" spans="1:13" s="32" customFormat="1" ht="19.5" customHeight="1" x14ac:dyDescent="0.25">
      <c r="A1026" s="22" t="str">
        <f>Лист4!A1024</f>
        <v xml:space="preserve">Красная Набережная ул. д.77 </v>
      </c>
      <c r="B1026" s="64" t="str">
        <f>Лист4!C1024</f>
        <v>г. Астрахань</v>
      </c>
      <c r="C1026" s="39">
        <f t="shared" si="30"/>
        <v>35.472659718309856</v>
      </c>
      <c r="D1026" s="39">
        <f t="shared" si="31"/>
        <v>1.5649702816901407</v>
      </c>
      <c r="E1026" s="28">
        <v>0</v>
      </c>
      <c r="F1026" s="29">
        <v>1.5649702816901407</v>
      </c>
      <c r="G1026" s="30">
        <v>0</v>
      </c>
      <c r="H1026" s="30">
        <v>0</v>
      </c>
      <c r="I1026" s="30">
        <v>0</v>
      </c>
      <c r="J1026" s="30"/>
      <c r="K1026" s="168">
        <f>Лист4!E1024/1000</f>
        <v>37.03763</v>
      </c>
      <c r="L1026" s="31"/>
      <c r="M1026" s="31"/>
    </row>
    <row r="1027" spans="1:13" s="32" customFormat="1" ht="19.5" customHeight="1" x14ac:dyDescent="0.25">
      <c r="A1027" s="22" t="str">
        <f>Лист4!A1025</f>
        <v xml:space="preserve">Красная Набережная ул. д.78 </v>
      </c>
      <c r="B1027" s="64" t="str">
        <f>Лист4!C1025</f>
        <v>г. Астрахань</v>
      </c>
      <c r="C1027" s="39">
        <f t="shared" si="30"/>
        <v>39.163498591549292</v>
      </c>
      <c r="D1027" s="39">
        <f t="shared" si="31"/>
        <v>1.7278014084507038</v>
      </c>
      <c r="E1027" s="28">
        <v>0</v>
      </c>
      <c r="F1027" s="29">
        <v>1.7278014084507038</v>
      </c>
      <c r="G1027" s="30">
        <v>0</v>
      </c>
      <c r="H1027" s="30">
        <v>0</v>
      </c>
      <c r="I1027" s="30">
        <v>0</v>
      </c>
      <c r="J1027" s="30"/>
      <c r="K1027" s="168">
        <f>Лист4!E1025/1000</f>
        <v>40.891299999999994</v>
      </c>
      <c r="L1027" s="31"/>
      <c r="M1027" s="31"/>
    </row>
    <row r="1028" spans="1:13" s="32" customFormat="1" ht="19.5" customHeight="1" x14ac:dyDescent="0.25">
      <c r="A1028" s="22" t="str">
        <f>Лист4!A1026</f>
        <v xml:space="preserve">Красная Набережная ул. д.92 </v>
      </c>
      <c r="B1028" s="64" t="str">
        <f>Лист4!C1026</f>
        <v>г. Астрахань</v>
      </c>
      <c r="C1028" s="39">
        <f t="shared" si="30"/>
        <v>94.947346478873257</v>
      </c>
      <c r="D1028" s="39">
        <f t="shared" si="31"/>
        <v>4.1888535211267612</v>
      </c>
      <c r="E1028" s="28">
        <v>0</v>
      </c>
      <c r="F1028" s="29">
        <v>4.1888535211267612</v>
      </c>
      <c r="G1028" s="30">
        <v>0</v>
      </c>
      <c r="H1028" s="30">
        <v>0</v>
      </c>
      <c r="I1028" s="30">
        <v>0</v>
      </c>
      <c r="J1028" s="153"/>
      <c r="K1028" s="168">
        <f>Лист4!E1026/1000-J1028</f>
        <v>99.136200000000017</v>
      </c>
      <c r="L1028" s="31"/>
      <c r="M1028" s="31"/>
    </row>
    <row r="1029" spans="1:13" s="32" customFormat="1" ht="19.5" customHeight="1" x14ac:dyDescent="0.25">
      <c r="A1029" s="22" t="str">
        <f>Лист4!A1027</f>
        <v xml:space="preserve">Красная Набережная ул. д.94 </v>
      </c>
      <c r="B1029" s="64" t="str">
        <f>Лист4!C1027</f>
        <v>г. Астрахань</v>
      </c>
      <c r="C1029" s="39">
        <f t="shared" si="30"/>
        <v>44.141960563380295</v>
      </c>
      <c r="D1029" s="39">
        <f t="shared" si="31"/>
        <v>1.9474394366197187</v>
      </c>
      <c r="E1029" s="28">
        <v>0</v>
      </c>
      <c r="F1029" s="29">
        <v>1.9474394366197187</v>
      </c>
      <c r="G1029" s="30">
        <v>0</v>
      </c>
      <c r="H1029" s="30">
        <v>0</v>
      </c>
      <c r="I1029" s="30">
        <v>0</v>
      </c>
      <c r="J1029" s="30"/>
      <c r="K1029" s="168">
        <f>Лист4!E1027/1000</f>
        <v>46.089400000000012</v>
      </c>
      <c r="L1029" s="31"/>
      <c r="M1029" s="31"/>
    </row>
    <row r="1030" spans="1:13" s="32" customFormat="1" ht="19.5" customHeight="1" x14ac:dyDescent="0.25">
      <c r="A1030" s="22" t="str">
        <f>Лист4!A1028</f>
        <v xml:space="preserve">Красная Набережная ул. д.97 </v>
      </c>
      <c r="B1030" s="64" t="str">
        <f>Лист4!C1028</f>
        <v>г. Астрахань</v>
      </c>
      <c r="C1030" s="39">
        <f t="shared" si="30"/>
        <v>0</v>
      </c>
      <c r="D1030" s="39">
        <f t="shared" si="31"/>
        <v>0</v>
      </c>
      <c r="E1030" s="28">
        <v>0</v>
      </c>
      <c r="F1030" s="29">
        <v>0</v>
      </c>
      <c r="G1030" s="30">
        <v>0</v>
      </c>
      <c r="H1030" s="30">
        <v>0</v>
      </c>
      <c r="I1030" s="30">
        <v>0</v>
      </c>
      <c r="J1030" s="30"/>
      <c r="K1030" s="168">
        <f>Лист4!E1028/1000-J1030</f>
        <v>0</v>
      </c>
      <c r="L1030" s="31"/>
      <c r="M1030" s="31"/>
    </row>
    <row r="1031" spans="1:13" s="32" customFormat="1" ht="19.5" customHeight="1" x14ac:dyDescent="0.25">
      <c r="A1031" s="22" t="str">
        <f>Лист4!A1029</f>
        <v xml:space="preserve">Красноармейская 3-я ул. д.11/12 </v>
      </c>
      <c r="B1031" s="64" t="str">
        <f>Лист4!C1029</f>
        <v>г. Астрахань</v>
      </c>
      <c r="C1031" s="39">
        <f t="shared" ref="C1031:C1091" si="32">K1031+J1031-F1031</f>
        <v>171.52685859154931</v>
      </c>
      <c r="D1031" s="39">
        <f t="shared" ref="D1031:D1091" si="33">F1031</f>
        <v>7.5673614084507044</v>
      </c>
      <c r="E1031" s="28">
        <v>0</v>
      </c>
      <c r="F1031" s="29">
        <v>7.5673614084507044</v>
      </c>
      <c r="G1031" s="30">
        <v>0</v>
      </c>
      <c r="H1031" s="30">
        <v>0</v>
      </c>
      <c r="I1031" s="30">
        <v>0</v>
      </c>
      <c r="J1031" s="30"/>
      <c r="K1031" s="168">
        <f>Лист4!E1029/1000</f>
        <v>179.09422000000001</v>
      </c>
      <c r="L1031" s="31"/>
      <c r="M1031" s="31"/>
    </row>
    <row r="1032" spans="1:13" s="32" customFormat="1" ht="19.5" customHeight="1" x14ac:dyDescent="0.25">
      <c r="A1032" s="22" t="str">
        <f>Лист4!A1030</f>
        <v xml:space="preserve">Красноармейская 3-я ул. д.4 </v>
      </c>
      <c r="B1032" s="64" t="str">
        <f>Лист4!C1030</f>
        <v>г. Астрахань</v>
      </c>
      <c r="C1032" s="39">
        <f t="shared" si="32"/>
        <v>20.208690140845068</v>
      </c>
      <c r="D1032" s="39">
        <f t="shared" si="33"/>
        <v>0.89155985915492952</v>
      </c>
      <c r="E1032" s="28">
        <v>0</v>
      </c>
      <c r="F1032" s="29">
        <v>0.89155985915492952</v>
      </c>
      <c r="G1032" s="30">
        <v>0</v>
      </c>
      <c r="H1032" s="30">
        <v>0</v>
      </c>
      <c r="I1032" s="30">
        <v>0</v>
      </c>
      <c r="J1032" s="30"/>
      <c r="K1032" s="168">
        <f>Лист4!E1030/1000</f>
        <v>21.100249999999999</v>
      </c>
      <c r="L1032" s="31"/>
      <c r="M1032" s="31"/>
    </row>
    <row r="1033" spans="1:13" s="32" customFormat="1" ht="19.5" customHeight="1" x14ac:dyDescent="0.25">
      <c r="A1033" s="22" t="str">
        <f>Лист4!A1031</f>
        <v xml:space="preserve">Красноармейская ул. д.11 </v>
      </c>
      <c r="B1033" s="64" t="str">
        <f>Лист4!C1031</f>
        <v>г. Астрахань</v>
      </c>
      <c r="C1033" s="39">
        <f t="shared" si="32"/>
        <v>271.00840676056339</v>
      </c>
      <c r="D1033" s="39">
        <f t="shared" si="33"/>
        <v>11.956253239436622</v>
      </c>
      <c r="E1033" s="28">
        <v>0</v>
      </c>
      <c r="F1033" s="29">
        <v>11.956253239436622</v>
      </c>
      <c r="G1033" s="30">
        <v>0</v>
      </c>
      <c r="H1033" s="30">
        <v>0</v>
      </c>
      <c r="I1033" s="30">
        <v>0</v>
      </c>
      <c r="J1033" s="30"/>
      <c r="K1033" s="168">
        <f>Лист4!E1031/1000</f>
        <v>282.96466000000004</v>
      </c>
      <c r="L1033" s="31"/>
      <c r="M1033" s="31"/>
    </row>
    <row r="1034" spans="1:13" s="32" customFormat="1" ht="19.5" customHeight="1" x14ac:dyDescent="0.25">
      <c r="A1034" s="22" t="str">
        <f>Лист4!A1032</f>
        <v xml:space="preserve">Красноармейская ул. д.15 </v>
      </c>
      <c r="B1034" s="64" t="str">
        <f>Лист4!C1032</f>
        <v>г. Астрахань</v>
      </c>
      <c r="C1034" s="39">
        <f t="shared" si="32"/>
        <v>1127.8035797183102</v>
      </c>
      <c r="D1034" s="39">
        <f t="shared" si="33"/>
        <v>49.756040281690147</v>
      </c>
      <c r="E1034" s="28">
        <v>0</v>
      </c>
      <c r="F1034" s="29">
        <v>49.756040281690147</v>
      </c>
      <c r="G1034" s="30">
        <v>0</v>
      </c>
      <c r="H1034" s="30">
        <v>0</v>
      </c>
      <c r="I1034" s="30">
        <v>0</v>
      </c>
      <c r="J1034" s="30"/>
      <c r="K1034" s="168">
        <f>Лист4!E1032/1000</f>
        <v>1177.5596200000002</v>
      </c>
      <c r="L1034" s="31"/>
      <c r="M1034" s="31"/>
    </row>
    <row r="1035" spans="1:13" s="32" customFormat="1" ht="19.5" customHeight="1" x14ac:dyDescent="0.25">
      <c r="A1035" s="22" t="str">
        <f>Лист4!A1033</f>
        <v xml:space="preserve">Красноармейская ул. д.1А </v>
      </c>
      <c r="B1035" s="64" t="str">
        <f>Лист4!C1033</f>
        <v>г. Астрахань</v>
      </c>
      <c r="C1035" s="39">
        <f t="shared" si="32"/>
        <v>122.01963098591546</v>
      </c>
      <c r="D1035" s="39">
        <f t="shared" si="33"/>
        <v>5.3832190140845055</v>
      </c>
      <c r="E1035" s="28">
        <v>0</v>
      </c>
      <c r="F1035" s="29">
        <v>5.3832190140845055</v>
      </c>
      <c r="G1035" s="30">
        <v>0</v>
      </c>
      <c r="H1035" s="30">
        <v>0</v>
      </c>
      <c r="I1035" s="30">
        <v>0</v>
      </c>
      <c r="J1035" s="30"/>
      <c r="K1035" s="168">
        <f>Лист4!E1033/1000-J1035</f>
        <v>127.40284999999996</v>
      </c>
      <c r="L1035" s="31"/>
      <c r="M1035" s="31"/>
    </row>
    <row r="1036" spans="1:13" s="32" customFormat="1" ht="19.5" customHeight="1" x14ac:dyDescent="0.25">
      <c r="A1036" s="22" t="str">
        <f>Лист4!A1034</f>
        <v xml:space="preserve">Красноармейская ул. д.23 </v>
      </c>
      <c r="B1036" s="64" t="str">
        <f>Лист4!C1034</f>
        <v>г. Астрахань</v>
      </c>
      <c r="C1036" s="39">
        <f t="shared" si="32"/>
        <v>888.33729859154926</v>
      </c>
      <c r="D1036" s="39">
        <f t="shared" si="33"/>
        <v>39.191351408450707</v>
      </c>
      <c r="E1036" s="28">
        <v>0</v>
      </c>
      <c r="F1036" s="29">
        <v>39.191351408450707</v>
      </c>
      <c r="G1036" s="30">
        <v>0</v>
      </c>
      <c r="H1036" s="30">
        <v>0</v>
      </c>
      <c r="I1036" s="30">
        <v>0</v>
      </c>
      <c r="J1036" s="30"/>
      <c r="K1036" s="168">
        <f>Лист4!E1034/1000-J1036</f>
        <v>927.52864999999997</v>
      </c>
      <c r="L1036" s="31"/>
      <c r="M1036" s="31"/>
    </row>
    <row r="1037" spans="1:13" s="32" customFormat="1" ht="19.5" customHeight="1" x14ac:dyDescent="0.25">
      <c r="A1037" s="22" t="str">
        <f>Лист4!A1035</f>
        <v xml:space="preserve">Красноармейская ул. д.23А </v>
      </c>
      <c r="B1037" s="64" t="str">
        <f>Лист4!C1035</f>
        <v>г. Астрахань</v>
      </c>
      <c r="C1037" s="39">
        <f t="shared" si="32"/>
        <v>822.15859718309878</v>
      </c>
      <c r="D1037" s="39">
        <f t="shared" si="33"/>
        <v>36.271702816901417</v>
      </c>
      <c r="E1037" s="28">
        <v>0</v>
      </c>
      <c r="F1037" s="29">
        <v>36.271702816901417</v>
      </c>
      <c r="G1037" s="30">
        <v>0</v>
      </c>
      <c r="H1037" s="30">
        <v>0</v>
      </c>
      <c r="I1037" s="30">
        <v>0</v>
      </c>
      <c r="J1037" s="30"/>
      <c r="K1037" s="168">
        <f>Лист4!E1035/1000</f>
        <v>858.43030000000022</v>
      </c>
      <c r="L1037" s="31"/>
      <c r="M1037" s="31"/>
    </row>
    <row r="1038" spans="1:13" s="32" customFormat="1" ht="22.5" customHeight="1" x14ac:dyDescent="0.25">
      <c r="A1038" s="22" t="str">
        <f>Лист4!A1036</f>
        <v xml:space="preserve">Красноармейская ул. д.25 </v>
      </c>
      <c r="B1038" s="64" t="str">
        <f>Лист4!C1036</f>
        <v>г. Астрахань</v>
      </c>
      <c r="C1038" s="39">
        <f t="shared" si="32"/>
        <v>1217.9524822535213</v>
      </c>
      <c r="D1038" s="39">
        <f t="shared" si="33"/>
        <v>53.733197746478886</v>
      </c>
      <c r="E1038" s="28">
        <v>0</v>
      </c>
      <c r="F1038" s="29">
        <v>53.733197746478886</v>
      </c>
      <c r="G1038" s="30">
        <v>0</v>
      </c>
      <c r="H1038" s="30">
        <v>0</v>
      </c>
      <c r="I1038" s="30">
        <v>0</v>
      </c>
      <c r="J1038" s="30"/>
      <c r="K1038" s="168">
        <f>Лист4!E1036/1000</f>
        <v>1271.6856800000003</v>
      </c>
      <c r="L1038" s="31"/>
      <c r="M1038" s="31"/>
    </row>
    <row r="1039" spans="1:13" s="32" customFormat="1" ht="22.5" customHeight="1" x14ac:dyDescent="0.25">
      <c r="A1039" s="22" t="str">
        <f>Лист4!A1037</f>
        <v xml:space="preserve">Красноармейская ул. д.27 </v>
      </c>
      <c r="B1039" s="64" t="str">
        <f>Лист4!C1037</f>
        <v>г. Астрахань</v>
      </c>
      <c r="C1039" s="39">
        <f t="shared" si="32"/>
        <v>920.07493859154931</v>
      </c>
      <c r="D1039" s="39">
        <f t="shared" si="33"/>
        <v>40.591541408450709</v>
      </c>
      <c r="E1039" s="28">
        <v>0</v>
      </c>
      <c r="F1039" s="29">
        <v>40.591541408450709</v>
      </c>
      <c r="G1039" s="30">
        <v>0</v>
      </c>
      <c r="H1039" s="30">
        <v>0</v>
      </c>
      <c r="I1039" s="30">
        <v>0</v>
      </c>
      <c r="J1039" s="30">
        <v>1864.6</v>
      </c>
      <c r="K1039" s="168">
        <f>Лист4!E1037/1000-J1039</f>
        <v>-903.93351999999993</v>
      </c>
      <c r="L1039" s="31"/>
      <c r="M1039" s="31"/>
    </row>
    <row r="1040" spans="1:13" s="32" customFormat="1" ht="22.5" customHeight="1" x14ac:dyDescent="0.25">
      <c r="A1040" s="22" t="str">
        <f>Лист4!A1038</f>
        <v xml:space="preserve">Красноармейская ул. д.27А </v>
      </c>
      <c r="B1040" s="64" t="str">
        <f>Лист4!C1038</f>
        <v>г. Астрахань</v>
      </c>
      <c r="C1040" s="39">
        <f t="shared" si="32"/>
        <v>1565.0805966197186</v>
      </c>
      <c r="D1040" s="39">
        <f t="shared" si="33"/>
        <v>69.047673380281694</v>
      </c>
      <c r="E1040" s="28">
        <v>0</v>
      </c>
      <c r="F1040" s="29">
        <v>69.047673380281694</v>
      </c>
      <c r="G1040" s="30">
        <v>0</v>
      </c>
      <c r="H1040" s="30">
        <v>0</v>
      </c>
      <c r="I1040" s="30">
        <v>0</v>
      </c>
      <c r="J1040" s="30"/>
      <c r="K1040" s="168">
        <f>Лист4!E1038/1000</f>
        <v>1634.1282700000002</v>
      </c>
      <c r="L1040" s="31"/>
      <c r="M1040" s="31"/>
    </row>
    <row r="1041" spans="1:13" s="32" customFormat="1" ht="22.5" customHeight="1" x14ac:dyDescent="0.25">
      <c r="A1041" s="22" t="str">
        <f>Лист4!A1039</f>
        <v xml:space="preserve">Красноармейская ул. д.3 </v>
      </c>
      <c r="B1041" s="64" t="str">
        <f>Лист4!C1039</f>
        <v>г. Астрахань</v>
      </c>
      <c r="C1041" s="39">
        <f t="shared" si="32"/>
        <v>102.60581295774645</v>
      </c>
      <c r="D1041" s="39">
        <f t="shared" si="33"/>
        <v>4.52672704225352</v>
      </c>
      <c r="E1041" s="28">
        <v>0</v>
      </c>
      <c r="F1041" s="29">
        <v>4.52672704225352</v>
      </c>
      <c r="G1041" s="30">
        <v>0</v>
      </c>
      <c r="H1041" s="30">
        <v>0</v>
      </c>
      <c r="I1041" s="30">
        <v>0</v>
      </c>
      <c r="J1041" s="30"/>
      <c r="K1041" s="168">
        <f>Лист4!E1039/1000</f>
        <v>107.13253999999998</v>
      </c>
      <c r="L1041" s="31"/>
      <c r="M1041" s="31"/>
    </row>
    <row r="1042" spans="1:13" s="32" customFormat="1" ht="22.5" customHeight="1" x14ac:dyDescent="0.25">
      <c r="A1042" s="22" t="str">
        <f>Лист4!A1040</f>
        <v xml:space="preserve">Красноармейская ул. д.31 </v>
      </c>
      <c r="B1042" s="64" t="str">
        <f>Лист4!C1040</f>
        <v>г. Астрахань</v>
      </c>
      <c r="C1042" s="39">
        <f t="shared" si="32"/>
        <v>1176.247890704225</v>
      </c>
      <c r="D1042" s="39">
        <f t="shared" si="33"/>
        <v>51.893289295774636</v>
      </c>
      <c r="E1042" s="28">
        <v>0</v>
      </c>
      <c r="F1042" s="29">
        <v>51.893289295774636</v>
      </c>
      <c r="G1042" s="30">
        <v>0</v>
      </c>
      <c r="H1042" s="30">
        <v>0</v>
      </c>
      <c r="I1042" s="30">
        <v>0</v>
      </c>
      <c r="J1042" s="30"/>
      <c r="K1042" s="168">
        <f>Лист4!E1040/1000</f>
        <v>1228.1411799999996</v>
      </c>
      <c r="L1042" s="31"/>
      <c r="M1042" s="31"/>
    </row>
    <row r="1043" spans="1:13" s="32" customFormat="1" ht="22.5" customHeight="1" x14ac:dyDescent="0.25">
      <c r="A1043" s="22" t="str">
        <f>Лист4!A1041</f>
        <v xml:space="preserve">Красноармейская ул. д.35 </v>
      </c>
      <c r="B1043" s="64" t="str">
        <f>Лист4!C1041</f>
        <v>г. Астрахань</v>
      </c>
      <c r="C1043" s="39">
        <f t="shared" si="32"/>
        <v>1441.6376873239437</v>
      </c>
      <c r="D1043" s="39">
        <f t="shared" si="33"/>
        <v>63.601662676056343</v>
      </c>
      <c r="E1043" s="28">
        <v>0</v>
      </c>
      <c r="F1043" s="29">
        <v>63.601662676056343</v>
      </c>
      <c r="G1043" s="30">
        <v>0</v>
      </c>
      <c r="H1043" s="30">
        <v>0</v>
      </c>
      <c r="I1043" s="30">
        <v>0</v>
      </c>
      <c r="J1043" s="30"/>
      <c r="K1043" s="168">
        <f>Лист4!E1041/1000</f>
        <v>1505.2393500000001</v>
      </c>
      <c r="L1043" s="31"/>
      <c r="M1043" s="31"/>
    </row>
    <row r="1044" spans="1:13" s="32" customFormat="1" ht="22.5" customHeight="1" x14ac:dyDescent="0.25">
      <c r="A1044" s="22" t="str">
        <f>Лист4!A1042</f>
        <v xml:space="preserve">Красноармейская ул. д.37 </v>
      </c>
      <c r="B1044" s="64" t="str">
        <f>Лист4!C1042</f>
        <v>г. Астрахань</v>
      </c>
      <c r="C1044" s="39">
        <f t="shared" si="32"/>
        <v>918.41027943661948</v>
      </c>
      <c r="D1044" s="39">
        <f t="shared" si="33"/>
        <v>40.518100563380273</v>
      </c>
      <c r="E1044" s="28">
        <v>0</v>
      </c>
      <c r="F1044" s="29">
        <v>40.518100563380273</v>
      </c>
      <c r="G1044" s="30">
        <v>0</v>
      </c>
      <c r="H1044" s="30">
        <v>0</v>
      </c>
      <c r="I1044" s="30">
        <v>0</v>
      </c>
      <c r="J1044" s="30"/>
      <c r="K1044" s="168">
        <f>Лист4!E1042/1000</f>
        <v>958.92837999999972</v>
      </c>
      <c r="L1044" s="31"/>
      <c r="M1044" s="31"/>
    </row>
    <row r="1045" spans="1:13" s="32" customFormat="1" ht="22.5" customHeight="1" x14ac:dyDescent="0.25">
      <c r="A1045" s="22" t="str">
        <f>Лист4!A1043</f>
        <v xml:space="preserve">Красноармейская ул. д.9 </v>
      </c>
      <c r="B1045" s="64" t="str">
        <f>Лист4!C1043</f>
        <v>г. Астрахань</v>
      </c>
      <c r="C1045" s="39">
        <f t="shared" si="32"/>
        <v>421.76433971830983</v>
      </c>
      <c r="D1045" s="39">
        <f t="shared" si="33"/>
        <v>18.607250281690138</v>
      </c>
      <c r="E1045" s="28">
        <v>0</v>
      </c>
      <c r="F1045" s="29">
        <v>18.607250281690138</v>
      </c>
      <c r="G1045" s="30">
        <v>0</v>
      </c>
      <c r="H1045" s="30">
        <v>0</v>
      </c>
      <c r="I1045" s="30">
        <v>0</v>
      </c>
      <c r="J1045" s="153"/>
      <c r="K1045" s="168">
        <f>Лист4!E1043/1000-J1045</f>
        <v>440.37158999999997</v>
      </c>
      <c r="L1045" s="31"/>
      <c r="M1045" s="31"/>
    </row>
    <row r="1046" spans="1:13" s="32" customFormat="1" ht="22.5" customHeight="1" x14ac:dyDescent="0.25">
      <c r="A1046" s="22" t="str">
        <f>Лист4!A1044</f>
        <v xml:space="preserve">Красного Знамени ул. д.1 </v>
      </c>
      <c r="B1046" s="64" t="str">
        <f>Лист4!C1044</f>
        <v>г. Астрахань</v>
      </c>
      <c r="C1046" s="39">
        <f t="shared" si="32"/>
        <v>208.30851830985915</v>
      </c>
      <c r="D1046" s="39">
        <f t="shared" si="33"/>
        <v>9.1900816901408433</v>
      </c>
      <c r="E1046" s="28">
        <v>0</v>
      </c>
      <c r="F1046" s="29">
        <v>9.1900816901408433</v>
      </c>
      <c r="G1046" s="30">
        <v>0</v>
      </c>
      <c r="H1046" s="30">
        <v>0</v>
      </c>
      <c r="I1046" s="30">
        <v>0</v>
      </c>
      <c r="J1046" s="30"/>
      <c r="K1046" s="168">
        <f>Лист4!E1044/1000</f>
        <v>217.49859999999998</v>
      </c>
      <c r="L1046" s="31"/>
      <c r="M1046" s="31"/>
    </row>
    <row r="1047" spans="1:13" s="32" customFormat="1" ht="22.5" customHeight="1" x14ac:dyDescent="0.25">
      <c r="A1047" s="22" t="str">
        <f>Лист4!A1045</f>
        <v xml:space="preserve">Красного Знамени ул. д.11 </v>
      </c>
      <c r="B1047" s="64" t="str">
        <f>Лист4!C1045</f>
        <v>г. Астрахань</v>
      </c>
      <c r="C1047" s="39">
        <f t="shared" si="32"/>
        <v>202.4464394366197</v>
      </c>
      <c r="D1047" s="39">
        <f t="shared" si="33"/>
        <v>8.9314605633802806</v>
      </c>
      <c r="E1047" s="28">
        <v>0</v>
      </c>
      <c r="F1047" s="29">
        <v>8.9314605633802806</v>
      </c>
      <c r="G1047" s="30">
        <v>0</v>
      </c>
      <c r="H1047" s="30">
        <v>0</v>
      </c>
      <c r="I1047" s="30">
        <v>0</v>
      </c>
      <c r="J1047" s="30"/>
      <c r="K1047" s="168">
        <f>Лист4!E1045/1000</f>
        <v>211.37789999999998</v>
      </c>
      <c r="L1047" s="31"/>
      <c r="M1047" s="31"/>
    </row>
    <row r="1048" spans="1:13" s="32" customFormat="1" ht="22.5" customHeight="1" x14ac:dyDescent="0.25">
      <c r="A1048" s="22" t="str">
        <f>Лист4!A1046</f>
        <v xml:space="preserve">Краснодарская ул. д.43 </v>
      </c>
      <c r="B1048" s="64" t="str">
        <f>Лист4!C1046</f>
        <v>г. Астрахань</v>
      </c>
      <c r="C1048" s="39">
        <f t="shared" si="32"/>
        <v>4072.8444653521142</v>
      </c>
      <c r="D1048" s="39">
        <f t="shared" si="33"/>
        <v>179.68431464788739</v>
      </c>
      <c r="E1048" s="28">
        <v>0</v>
      </c>
      <c r="F1048" s="29">
        <v>179.68431464788739</v>
      </c>
      <c r="G1048" s="30">
        <v>0</v>
      </c>
      <c r="H1048" s="30">
        <v>0</v>
      </c>
      <c r="I1048" s="30">
        <v>0</v>
      </c>
      <c r="J1048" s="30"/>
      <c r="K1048" s="168">
        <f>Лист4!E1046/1000</f>
        <v>4252.5287800000015</v>
      </c>
      <c r="L1048" s="31"/>
      <c r="M1048" s="31"/>
    </row>
    <row r="1049" spans="1:13" s="32" customFormat="1" ht="22.5" customHeight="1" x14ac:dyDescent="0.25">
      <c r="A1049" s="22" t="str">
        <f>Лист4!A1047</f>
        <v xml:space="preserve">Краснопитерская ул. д.115 </v>
      </c>
      <c r="B1049" s="64" t="str">
        <f>Лист4!C1047</f>
        <v>г. Астрахань</v>
      </c>
      <c r="C1049" s="39">
        <f t="shared" si="32"/>
        <v>1381.2446461971833</v>
      </c>
      <c r="D1049" s="39">
        <f t="shared" si="33"/>
        <v>60.937263802816908</v>
      </c>
      <c r="E1049" s="28">
        <v>0</v>
      </c>
      <c r="F1049" s="29">
        <v>60.937263802816908</v>
      </c>
      <c r="G1049" s="30">
        <v>0</v>
      </c>
      <c r="H1049" s="30">
        <v>0</v>
      </c>
      <c r="I1049" s="30">
        <v>0</v>
      </c>
      <c r="J1049" s="30"/>
      <c r="K1049" s="168">
        <f>Лист4!E1047/1000</f>
        <v>1442.1819100000002</v>
      </c>
      <c r="L1049" s="31"/>
      <c r="M1049" s="31"/>
    </row>
    <row r="1050" spans="1:13" s="32" customFormat="1" ht="22.5" customHeight="1" x14ac:dyDescent="0.25">
      <c r="A1050" s="22" t="str">
        <f>Лист4!A1048</f>
        <v xml:space="preserve">Краснопитерская ул. д.57 </v>
      </c>
      <c r="B1050" s="64" t="str">
        <f>Лист4!C1048</f>
        <v>г. Астрахань</v>
      </c>
      <c r="C1050" s="39">
        <f t="shared" si="32"/>
        <v>9.5875977464788722</v>
      </c>
      <c r="D1050" s="39">
        <f t="shared" si="33"/>
        <v>0.42298225352112673</v>
      </c>
      <c r="E1050" s="28">
        <v>0</v>
      </c>
      <c r="F1050" s="29">
        <v>0.42298225352112673</v>
      </c>
      <c r="G1050" s="30">
        <v>0</v>
      </c>
      <c r="H1050" s="30">
        <v>0</v>
      </c>
      <c r="I1050" s="30">
        <v>0</v>
      </c>
      <c r="J1050" s="30"/>
      <c r="K1050" s="168">
        <f>Лист4!E1048/1000</f>
        <v>10.010579999999999</v>
      </c>
      <c r="L1050" s="31"/>
      <c r="M1050" s="31"/>
    </row>
    <row r="1051" spans="1:13" s="32" customFormat="1" ht="22.5" customHeight="1" x14ac:dyDescent="0.25">
      <c r="A1051" s="22" t="str">
        <f>Лист4!A1049</f>
        <v xml:space="preserve">Красный Рыбак ул. д.41 </v>
      </c>
      <c r="B1051" s="64" t="str">
        <f>Лист4!C1049</f>
        <v>г. Астрахань</v>
      </c>
      <c r="C1051" s="39">
        <f t="shared" si="32"/>
        <v>7.7608591549295767</v>
      </c>
      <c r="D1051" s="39">
        <f t="shared" si="33"/>
        <v>0.3423908450704225</v>
      </c>
      <c r="E1051" s="28">
        <v>0</v>
      </c>
      <c r="F1051" s="29">
        <v>0.3423908450704225</v>
      </c>
      <c r="G1051" s="30">
        <v>0</v>
      </c>
      <c r="H1051" s="30">
        <v>0</v>
      </c>
      <c r="I1051" s="30">
        <v>0</v>
      </c>
      <c r="J1051" s="30"/>
      <c r="K1051" s="168">
        <f>Лист4!E1049/1000-J1051</f>
        <v>8.1032499999999992</v>
      </c>
      <c r="L1051" s="31"/>
      <c r="M1051" s="31"/>
    </row>
    <row r="1052" spans="1:13" s="32" customFormat="1" ht="22.5" customHeight="1" x14ac:dyDescent="0.25">
      <c r="A1052" s="22" t="str">
        <f>Лист4!A1050</f>
        <v xml:space="preserve">Кремлевская ул. д.7 </v>
      </c>
      <c r="B1052" s="64" t="str">
        <f>Лист4!C1050</f>
        <v>г. Астрахань</v>
      </c>
      <c r="C1052" s="39">
        <f t="shared" si="32"/>
        <v>29.756560563380283</v>
      </c>
      <c r="D1052" s="39">
        <f t="shared" si="33"/>
        <v>1.3127894366197186</v>
      </c>
      <c r="E1052" s="28">
        <v>0</v>
      </c>
      <c r="F1052" s="29">
        <v>1.3127894366197186</v>
      </c>
      <c r="G1052" s="30">
        <v>0</v>
      </c>
      <c r="H1052" s="30">
        <v>0</v>
      </c>
      <c r="I1052" s="30">
        <v>0</v>
      </c>
      <c r="J1052" s="30"/>
      <c r="K1052" s="168">
        <f>Лист4!E1050/1000-J1052</f>
        <v>31.069350000000004</v>
      </c>
      <c r="L1052" s="31"/>
      <c r="M1052" s="31"/>
    </row>
    <row r="1053" spans="1:13" s="32" customFormat="1" ht="22.5" customHeight="1" x14ac:dyDescent="0.25">
      <c r="A1053" s="22" t="str">
        <f>Лист4!A1051</f>
        <v xml:space="preserve">Кржижановского ул. д.87А </v>
      </c>
      <c r="B1053" s="64" t="str">
        <f>Лист4!C1051</f>
        <v>г. Астрахань</v>
      </c>
      <c r="C1053" s="39">
        <f t="shared" si="32"/>
        <v>151.41386647887325</v>
      </c>
      <c r="D1053" s="39">
        <f t="shared" si="33"/>
        <v>6.6800235211267607</v>
      </c>
      <c r="E1053" s="28">
        <v>0</v>
      </c>
      <c r="F1053" s="29">
        <v>6.6800235211267607</v>
      </c>
      <c r="G1053" s="30">
        <v>0</v>
      </c>
      <c r="H1053" s="30">
        <v>0</v>
      </c>
      <c r="I1053" s="30">
        <v>0</v>
      </c>
      <c r="J1053" s="153"/>
      <c r="K1053" s="168">
        <f>Лист4!E1051/1000-J1053</f>
        <v>158.09389000000002</v>
      </c>
      <c r="L1053" s="31"/>
      <c r="M1053" s="31"/>
    </row>
    <row r="1054" spans="1:13" s="32" customFormat="1" ht="22.5" customHeight="1" x14ac:dyDescent="0.25">
      <c r="A1054" s="22" t="str">
        <f>Лист4!A1052</f>
        <v xml:space="preserve">Крымская ул. д.8 </v>
      </c>
      <c r="B1054" s="64" t="str">
        <f>Лист4!C1052</f>
        <v>г. Астрахань</v>
      </c>
      <c r="C1054" s="39">
        <f t="shared" si="32"/>
        <v>0.39066478873239441</v>
      </c>
      <c r="D1054" s="39">
        <f t="shared" si="33"/>
        <v>1.7235211267605636E-2</v>
      </c>
      <c r="E1054" s="28">
        <v>0</v>
      </c>
      <c r="F1054" s="29">
        <v>1.7235211267605636E-2</v>
      </c>
      <c r="G1054" s="30">
        <v>0</v>
      </c>
      <c r="H1054" s="30">
        <v>0</v>
      </c>
      <c r="I1054" s="30">
        <v>0</v>
      </c>
      <c r="J1054" s="30"/>
      <c r="K1054" s="168">
        <f>Лист4!E1052/1000-J1054</f>
        <v>0.40790000000000004</v>
      </c>
      <c r="L1054" s="31"/>
      <c r="M1054" s="31"/>
    </row>
    <row r="1055" spans="1:13" s="32" customFormat="1" ht="22.5" customHeight="1" x14ac:dyDescent="0.25">
      <c r="A1055" s="22" t="str">
        <f>Лист4!A1053</f>
        <v xml:space="preserve">Кубанская ул. д.10 </v>
      </c>
      <c r="B1055" s="64" t="str">
        <f>Лист4!C1053</f>
        <v>г. Астрахань</v>
      </c>
      <c r="C1055" s="39">
        <f t="shared" si="32"/>
        <v>31.172157746478877</v>
      </c>
      <c r="D1055" s="39">
        <f t="shared" si="33"/>
        <v>1.3752422535211268</v>
      </c>
      <c r="E1055" s="28">
        <v>0</v>
      </c>
      <c r="F1055" s="29">
        <v>1.3752422535211268</v>
      </c>
      <c r="G1055" s="30">
        <v>0</v>
      </c>
      <c r="H1055" s="30">
        <v>0</v>
      </c>
      <c r="I1055" s="30">
        <v>0</v>
      </c>
      <c r="J1055" s="30"/>
      <c r="K1055" s="168">
        <f>Лист4!E1053/1000-J1055</f>
        <v>32.547400000000003</v>
      </c>
      <c r="L1055" s="31"/>
      <c r="M1055" s="31"/>
    </row>
    <row r="1056" spans="1:13" s="32" customFormat="1" ht="22.5" customHeight="1" x14ac:dyDescent="0.25">
      <c r="A1056" s="22" t="str">
        <f>Лист4!A1054</f>
        <v xml:space="preserve">Кубанская ул. д.19 - корп. 1 </v>
      </c>
      <c r="B1056" s="64" t="str">
        <f>Лист4!C1054</f>
        <v>г. Астрахань</v>
      </c>
      <c r="C1056" s="39">
        <f t="shared" si="32"/>
        <v>1820.2896056338036</v>
      </c>
      <c r="D1056" s="39">
        <f t="shared" si="33"/>
        <v>80.306894366197213</v>
      </c>
      <c r="E1056" s="28">
        <v>0</v>
      </c>
      <c r="F1056" s="29">
        <v>80.306894366197213</v>
      </c>
      <c r="G1056" s="30">
        <v>0</v>
      </c>
      <c r="H1056" s="30">
        <v>0</v>
      </c>
      <c r="I1056" s="30">
        <v>0</v>
      </c>
      <c r="J1056" s="30">
        <v>1610.4</v>
      </c>
      <c r="K1056" s="168">
        <f>Лист4!E1054/1000-J1056</f>
        <v>290.1965000000007</v>
      </c>
      <c r="L1056" s="31"/>
      <c r="M1056" s="31"/>
    </row>
    <row r="1057" spans="1:13" s="32" customFormat="1" ht="22.5" customHeight="1" x14ac:dyDescent="0.25">
      <c r="A1057" s="22" t="str">
        <f>Лист4!A1055</f>
        <v xml:space="preserve">Кубанская ул. д.21 - корп. 1 </v>
      </c>
      <c r="B1057" s="64" t="str">
        <f>Лист4!C1055</f>
        <v>г. Астрахань</v>
      </c>
      <c r="C1057" s="39">
        <f t="shared" si="32"/>
        <v>1613.5053887323957</v>
      </c>
      <c r="D1057" s="39">
        <f t="shared" si="33"/>
        <v>71.184061267605699</v>
      </c>
      <c r="E1057" s="28">
        <v>0</v>
      </c>
      <c r="F1057" s="29">
        <v>71.184061267605699</v>
      </c>
      <c r="G1057" s="30">
        <v>0</v>
      </c>
      <c r="H1057" s="30">
        <v>0</v>
      </c>
      <c r="I1057" s="30">
        <v>0</v>
      </c>
      <c r="J1057" s="30"/>
      <c r="K1057" s="168">
        <f>Лист4!E1055/1000</f>
        <v>1684.6894500000014</v>
      </c>
      <c r="L1057" s="31"/>
      <c r="M1057" s="31"/>
    </row>
    <row r="1058" spans="1:13" s="32" customFormat="1" ht="22.5" customHeight="1" x14ac:dyDescent="0.25">
      <c r="A1058" s="22" t="str">
        <f>Лист4!A1056</f>
        <v xml:space="preserve">Кубанская ул. д.21 - корп. 2 </v>
      </c>
      <c r="B1058" s="64" t="str">
        <f>Лист4!C1056</f>
        <v>г. Астрахань</v>
      </c>
      <c r="C1058" s="39">
        <f t="shared" si="32"/>
        <v>879.88691943661979</v>
      </c>
      <c r="D1058" s="39">
        <f t="shared" si="33"/>
        <v>38.818540563380282</v>
      </c>
      <c r="E1058" s="28">
        <v>0</v>
      </c>
      <c r="F1058" s="29">
        <v>38.818540563380282</v>
      </c>
      <c r="G1058" s="30">
        <v>0</v>
      </c>
      <c r="H1058" s="30">
        <v>0</v>
      </c>
      <c r="I1058" s="30">
        <v>0</v>
      </c>
      <c r="J1058" s="30">
        <v>1204</v>
      </c>
      <c r="K1058" s="168">
        <f>Лист4!E1056/1000-J1058</f>
        <v>-285.29453999999998</v>
      </c>
      <c r="L1058" s="31"/>
      <c r="M1058" s="31"/>
    </row>
    <row r="1059" spans="1:13" s="32" customFormat="1" ht="22.5" customHeight="1" x14ac:dyDescent="0.25">
      <c r="A1059" s="22" t="str">
        <f>Лист4!A1057</f>
        <v xml:space="preserve">Кубанская ул. д.23 - корп. 2 </v>
      </c>
      <c r="B1059" s="64" t="str">
        <f>Лист4!C1057</f>
        <v>г. Астрахань</v>
      </c>
      <c r="C1059" s="39">
        <f t="shared" si="32"/>
        <v>963.63882253521115</v>
      </c>
      <c r="D1059" s="39">
        <f t="shared" si="33"/>
        <v>42.513477464788728</v>
      </c>
      <c r="E1059" s="28">
        <v>0</v>
      </c>
      <c r="F1059" s="29">
        <v>42.513477464788728</v>
      </c>
      <c r="G1059" s="30">
        <v>0</v>
      </c>
      <c r="H1059" s="30">
        <v>0</v>
      </c>
      <c r="I1059" s="30">
        <v>0</v>
      </c>
      <c r="J1059" s="30"/>
      <c r="K1059" s="168">
        <f>Лист4!E1057/1000</f>
        <v>1006.1522999999999</v>
      </c>
      <c r="L1059" s="31"/>
      <c r="M1059" s="31"/>
    </row>
    <row r="1060" spans="1:13" s="32" customFormat="1" ht="22.5" customHeight="1" x14ac:dyDescent="0.25">
      <c r="A1060" s="22" t="str">
        <f>Лист4!A1058</f>
        <v xml:space="preserve">Кубанская ул. д.29 </v>
      </c>
      <c r="B1060" s="64" t="str">
        <f>Лист4!C1058</f>
        <v>г. Астрахань</v>
      </c>
      <c r="C1060" s="39">
        <f t="shared" si="32"/>
        <v>1069.8362901408445</v>
      </c>
      <c r="D1060" s="39">
        <f t="shared" si="33"/>
        <v>47.198659859154915</v>
      </c>
      <c r="E1060" s="28">
        <v>0</v>
      </c>
      <c r="F1060" s="29">
        <v>47.198659859154915</v>
      </c>
      <c r="G1060" s="30">
        <v>0</v>
      </c>
      <c r="H1060" s="30">
        <v>0</v>
      </c>
      <c r="I1060" s="30">
        <v>0</v>
      </c>
      <c r="J1060" s="30"/>
      <c r="K1060" s="168">
        <f>Лист4!E1058/1000</f>
        <v>1117.0349499999995</v>
      </c>
      <c r="L1060" s="31"/>
      <c r="M1060" s="31"/>
    </row>
    <row r="1061" spans="1:13" s="32" customFormat="1" ht="22.5" customHeight="1" x14ac:dyDescent="0.25">
      <c r="A1061" s="22" t="str">
        <f>Лист4!A1059</f>
        <v xml:space="preserve">Куйбышева ул. д.21 </v>
      </c>
      <c r="B1061" s="64" t="str">
        <f>Лист4!C1059</f>
        <v>г. Астрахань</v>
      </c>
      <c r="C1061" s="39">
        <f t="shared" si="32"/>
        <v>49.60307887323944</v>
      </c>
      <c r="D1061" s="39">
        <f t="shared" si="33"/>
        <v>2.1883711267605634</v>
      </c>
      <c r="E1061" s="28">
        <v>0</v>
      </c>
      <c r="F1061" s="29">
        <v>2.1883711267605634</v>
      </c>
      <c r="G1061" s="30">
        <v>0</v>
      </c>
      <c r="H1061" s="30">
        <v>0</v>
      </c>
      <c r="I1061" s="30">
        <v>0</v>
      </c>
      <c r="J1061" s="30"/>
      <c r="K1061" s="168">
        <f>Лист4!E1059/1000-J1061</f>
        <v>51.791450000000005</v>
      </c>
      <c r="L1061" s="31"/>
      <c r="M1061" s="31"/>
    </row>
    <row r="1062" spans="1:13" s="32" customFormat="1" ht="22.5" customHeight="1" x14ac:dyDescent="0.25">
      <c r="A1062" s="22" t="str">
        <f>Лист4!A1060</f>
        <v xml:space="preserve">Куйбышева ул. д.22 </v>
      </c>
      <c r="B1062" s="64" t="str">
        <f>Лист4!C1060</f>
        <v>г. Астрахань</v>
      </c>
      <c r="C1062" s="39">
        <f t="shared" si="32"/>
        <v>0.76619718309859164</v>
      </c>
      <c r="D1062" s="39">
        <f t="shared" si="33"/>
        <v>3.3802816901408454E-2</v>
      </c>
      <c r="E1062" s="28">
        <v>0</v>
      </c>
      <c r="F1062" s="29">
        <v>3.3802816901408454E-2</v>
      </c>
      <c r="G1062" s="30">
        <v>0</v>
      </c>
      <c r="H1062" s="30">
        <v>0</v>
      </c>
      <c r="I1062" s="30">
        <v>0</v>
      </c>
      <c r="J1062" s="30"/>
      <c r="K1062" s="168">
        <f>Лист4!E1060/1000</f>
        <v>0.8</v>
      </c>
      <c r="L1062" s="31"/>
      <c r="M1062" s="31"/>
    </row>
    <row r="1063" spans="1:13" s="32" customFormat="1" ht="22.5" customHeight="1" x14ac:dyDescent="0.25">
      <c r="A1063" s="22" t="str">
        <f>Лист4!A1061</f>
        <v xml:space="preserve">Куйбышева ул. д.22/10 </v>
      </c>
      <c r="B1063" s="64" t="str">
        <f>Лист4!C1061</f>
        <v>г. Астрахань</v>
      </c>
      <c r="C1063" s="39">
        <f t="shared" si="32"/>
        <v>228.39316112676056</v>
      </c>
      <c r="D1063" s="39">
        <f t="shared" si="33"/>
        <v>10.076168873239435</v>
      </c>
      <c r="E1063" s="28">
        <v>0</v>
      </c>
      <c r="F1063" s="29">
        <v>10.076168873239435</v>
      </c>
      <c r="G1063" s="30">
        <v>0</v>
      </c>
      <c r="H1063" s="30">
        <v>0</v>
      </c>
      <c r="I1063" s="30">
        <v>0</v>
      </c>
      <c r="J1063" s="30"/>
      <c r="K1063" s="168">
        <f>Лист4!E1061/1000-J1063</f>
        <v>238.46932999999999</v>
      </c>
      <c r="L1063" s="31"/>
      <c r="M1063" s="31"/>
    </row>
    <row r="1064" spans="1:13" s="32" customFormat="1" ht="22.5" customHeight="1" x14ac:dyDescent="0.25">
      <c r="A1064" s="22" t="str">
        <f>Лист4!A1062</f>
        <v xml:space="preserve">Куйбышева ул. д.23 </v>
      </c>
      <c r="B1064" s="64" t="str">
        <f>Лист4!C1062</f>
        <v>г. Астрахань</v>
      </c>
      <c r="C1064" s="39">
        <f t="shared" si="32"/>
        <v>19.903293521126766</v>
      </c>
      <c r="D1064" s="39">
        <f t="shared" si="33"/>
        <v>0.87808647887323965</v>
      </c>
      <c r="E1064" s="28">
        <v>0</v>
      </c>
      <c r="F1064" s="29">
        <v>0.87808647887323965</v>
      </c>
      <c r="G1064" s="30">
        <v>0</v>
      </c>
      <c r="H1064" s="30">
        <v>0</v>
      </c>
      <c r="I1064" s="30">
        <v>0</v>
      </c>
      <c r="J1064" s="30"/>
      <c r="K1064" s="168">
        <f>Лист4!E1062/1000</f>
        <v>20.781380000000006</v>
      </c>
      <c r="L1064" s="31"/>
      <c r="M1064" s="31"/>
    </row>
    <row r="1065" spans="1:13" s="32" customFormat="1" ht="22.5" customHeight="1" x14ac:dyDescent="0.25">
      <c r="A1065" s="22" t="str">
        <f>Лист4!A1063</f>
        <v xml:space="preserve">Куйбышева ул. д.27 </v>
      </c>
      <c r="B1065" s="64" t="str">
        <f>Лист4!C1063</f>
        <v>г. Астрахань</v>
      </c>
      <c r="C1065" s="39">
        <f t="shared" si="32"/>
        <v>20.51397183098592</v>
      </c>
      <c r="D1065" s="39">
        <f t="shared" si="33"/>
        <v>0.90502816901408467</v>
      </c>
      <c r="E1065" s="28">
        <v>0</v>
      </c>
      <c r="F1065" s="29">
        <v>0.90502816901408467</v>
      </c>
      <c r="G1065" s="30">
        <v>0</v>
      </c>
      <c r="H1065" s="30">
        <v>0</v>
      </c>
      <c r="I1065" s="30">
        <v>0</v>
      </c>
      <c r="J1065" s="30"/>
      <c r="K1065" s="168">
        <f>Лист4!E1063/1000</f>
        <v>21.419000000000004</v>
      </c>
      <c r="L1065" s="31"/>
      <c r="M1065" s="31"/>
    </row>
    <row r="1066" spans="1:13" s="32" customFormat="1" ht="22.5" customHeight="1" x14ac:dyDescent="0.25">
      <c r="A1066" s="22" t="str">
        <f>Лист4!A1064</f>
        <v xml:space="preserve">Куйбышева ул. д.28 </v>
      </c>
      <c r="B1066" s="64" t="str">
        <f>Лист4!C1064</f>
        <v>г. Астрахань</v>
      </c>
      <c r="C1066" s="39">
        <f t="shared" si="32"/>
        <v>18.095326760563385</v>
      </c>
      <c r="D1066" s="39">
        <f t="shared" si="33"/>
        <v>0.79832323943661998</v>
      </c>
      <c r="E1066" s="28">
        <v>0</v>
      </c>
      <c r="F1066" s="29">
        <v>0.79832323943661998</v>
      </c>
      <c r="G1066" s="30">
        <v>0</v>
      </c>
      <c r="H1066" s="30">
        <v>0</v>
      </c>
      <c r="I1066" s="30">
        <v>0</v>
      </c>
      <c r="J1066" s="30"/>
      <c r="K1066" s="168">
        <f>Лист4!E1064/1000-J1066</f>
        <v>18.893650000000004</v>
      </c>
      <c r="L1066" s="31"/>
      <c r="M1066" s="31"/>
    </row>
    <row r="1067" spans="1:13" s="32" customFormat="1" ht="22.5" customHeight="1" x14ac:dyDescent="0.25">
      <c r="A1067" s="22" t="str">
        <f>Лист4!A1065</f>
        <v xml:space="preserve">Куйбышева ул. д.30 </v>
      </c>
      <c r="B1067" s="64" t="str">
        <f>Лист4!C1065</f>
        <v>г. Астрахань</v>
      </c>
      <c r="C1067" s="39">
        <f t="shared" si="32"/>
        <v>28.525233802816899</v>
      </c>
      <c r="D1067" s="39">
        <f t="shared" si="33"/>
        <v>1.2584661971830986</v>
      </c>
      <c r="E1067" s="28">
        <v>0</v>
      </c>
      <c r="F1067" s="29">
        <v>1.2584661971830986</v>
      </c>
      <c r="G1067" s="30">
        <v>0</v>
      </c>
      <c r="H1067" s="30">
        <v>0</v>
      </c>
      <c r="I1067" s="30">
        <v>0</v>
      </c>
      <c r="J1067" s="153"/>
      <c r="K1067" s="168">
        <f>Лист4!E1065/1000-J1067</f>
        <v>29.7837</v>
      </c>
      <c r="L1067" s="31"/>
      <c r="M1067" s="31"/>
    </row>
    <row r="1068" spans="1:13" s="32" customFormat="1" ht="22.5" customHeight="1" x14ac:dyDescent="0.25">
      <c r="A1068" s="22" t="str">
        <f>Лист4!A1066</f>
        <v xml:space="preserve">Куйбышева ул. д.33 </v>
      </c>
      <c r="B1068" s="64" t="str">
        <f>Лист4!C1066</f>
        <v>г. Астрахань</v>
      </c>
      <c r="C1068" s="39">
        <f t="shared" si="32"/>
        <v>55.255219718309853</v>
      </c>
      <c r="D1068" s="39">
        <f t="shared" si="33"/>
        <v>2.4377302816901407</v>
      </c>
      <c r="E1068" s="28">
        <v>0</v>
      </c>
      <c r="F1068" s="29">
        <v>2.4377302816901407</v>
      </c>
      <c r="G1068" s="30">
        <v>0</v>
      </c>
      <c r="H1068" s="30">
        <v>0</v>
      </c>
      <c r="I1068" s="30">
        <v>0</v>
      </c>
      <c r="J1068" s="30"/>
      <c r="K1068" s="168">
        <f>Лист4!E1066/1000</f>
        <v>57.692949999999996</v>
      </c>
      <c r="L1068" s="31"/>
      <c r="M1068" s="31"/>
    </row>
    <row r="1069" spans="1:13" s="32" customFormat="1" ht="22.5" customHeight="1" x14ac:dyDescent="0.25">
      <c r="A1069" s="22" t="str">
        <f>Лист4!A1067</f>
        <v xml:space="preserve">Куйбышева ул. д.36 </v>
      </c>
      <c r="B1069" s="64" t="str">
        <f>Лист4!C1067</f>
        <v>г. Астрахань</v>
      </c>
      <c r="C1069" s="39">
        <f t="shared" si="32"/>
        <v>52.456588732394366</v>
      </c>
      <c r="D1069" s="39">
        <f t="shared" si="33"/>
        <v>2.3142612676056338</v>
      </c>
      <c r="E1069" s="28">
        <v>0</v>
      </c>
      <c r="F1069" s="29">
        <v>2.3142612676056338</v>
      </c>
      <c r="G1069" s="30">
        <v>0</v>
      </c>
      <c r="H1069" s="30">
        <v>0</v>
      </c>
      <c r="I1069" s="30">
        <v>0</v>
      </c>
      <c r="J1069" s="30"/>
      <c r="K1069" s="168">
        <f>Лист4!E1067/1000-J1069</f>
        <v>54.770849999999996</v>
      </c>
      <c r="L1069" s="31"/>
      <c r="M1069" s="31"/>
    </row>
    <row r="1070" spans="1:13" s="32" customFormat="1" ht="22.5" customHeight="1" x14ac:dyDescent="0.25">
      <c r="A1070" s="22" t="str">
        <f>Лист4!A1068</f>
        <v xml:space="preserve">Куйбышева ул. д.40 </v>
      </c>
      <c r="B1070" s="64" t="str">
        <f>Лист4!C1068</f>
        <v>г. Астрахань</v>
      </c>
      <c r="C1070" s="39">
        <f t="shared" si="32"/>
        <v>16.046515492957745</v>
      </c>
      <c r="D1070" s="39">
        <f t="shared" si="33"/>
        <v>0.70793450704225347</v>
      </c>
      <c r="E1070" s="28">
        <v>0</v>
      </c>
      <c r="F1070" s="29">
        <v>0.70793450704225347</v>
      </c>
      <c r="G1070" s="30">
        <v>0</v>
      </c>
      <c r="H1070" s="30">
        <v>0</v>
      </c>
      <c r="I1070" s="30">
        <v>0</v>
      </c>
      <c r="J1070" s="153"/>
      <c r="K1070" s="168">
        <f>Лист4!E1068/1000-J1070</f>
        <v>16.754449999999999</v>
      </c>
      <c r="L1070" s="31"/>
      <c r="M1070" s="31"/>
    </row>
    <row r="1071" spans="1:13" s="32" customFormat="1" ht="22.5" customHeight="1" x14ac:dyDescent="0.25">
      <c r="A1071" s="22" t="str">
        <f>Лист4!A1069</f>
        <v xml:space="preserve">Куйбышева ул. д.41 </v>
      </c>
      <c r="B1071" s="64" t="str">
        <f>Лист4!C1069</f>
        <v>г. Астрахань</v>
      </c>
      <c r="C1071" s="39">
        <f t="shared" si="32"/>
        <v>6.6355549295774647</v>
      </c>
      <c r="D1071" s="39">
        <f t="shared" si="33"/>
        <v>0.29274507042253523</v>
      </c>
      <c r="E1071" s="28">
        <v>0</v>
      </c>
      <c r="F1071" s="29">
        <v>0.29274507042253523</v>
      </c>
      <c r="G1071" s="30">
        <v>0</v>
      </c>
      <c r="H1071" s="30">
        <v>0</v>
      </c>
      <c r="I1071" s="30">
        <v>0</v>
      </c>
      <c r="J1071" s="241"/>
      <c r="K1071" s="168">
        <f>Лист4!E1069/1000</f>
        <v>6.9283000000000001</v>
      </c>
      <c r="L1071" s="31"/>
      <c r="M1071" s="31"/>
    </row>
    <row r="1072" spans="1:13" s="32" customFormat="1" ht="22.5" customHeight="1" x14ac:dyDescent="0.25">
      <c r="A1072" s="22" t="str">
        <f>Лист4!A1070</f>
        <v xml:space="preserve">Куйбышева ул. д.61 </v>
      </c>
      <c r="B1072" s="64" t="str">
        <f>Лист4!C1070</f>
        <v>г. Астрахань</v>
      </c>
      <c r="C1072" s="39">
        <f t="shared" si="32"/>
        <v>61.762484507042245</v>
      </c>
      <c r="D1072" s="39">
        <f t="shared" si="33"/>
        <v>2.7248154929577462</v>
      </c>
      <c r="E1072" s="28">
        <v>0</v>
      </c>
      <c r="F1072" s="29">
        <v>2.7248154929577462</v>
      </c>
      <c r="G1072" s="30">
        <v>0</v>
      </c>
      <c r="H1072" s="30">
        <v>0</v>
      </c>
      <c r="I1072" s="30">
        <v>0</v>
      </c>
      <c r="J1072" s="241"/>
      <c r="K1072" s="168">
        <f>Лист4!E1070/1000-J1072</f>
        <v>64.487299999999991</v>
      </c>
      <c r="L1072" s="31"/>
      <c r="M1072" s="31"/>
    </row>
    <row r="1073" spans="1:13" s="32" customFormat="1" ht="22.5" customHeight="1" x14ac:dyDescent="0.25">
      <c r="A1073" s="22" t="str">
        <f>Лист4!A1071</f>
        <v xml:space="preserve">Куйбышева ул. д.62 </v>
      </c>
      <c r="B1073" s="64" t="str">
        <f>Лист4!C1071</f>
        <v>г. Астрахань</v>
      </c>
      <c r="C1073" s="39">
        <f t="shared" si="32"/>
        <v>0</v>
      </c>
      <c r="D1073" s="39">
        <f t="shared" si="33"/>
        <v>0</v>
      </c>
      <c r="E1073" s="28">
        <v>0</v>
      </c>
      <c r="F1073" s="29">
        <v>0</v>
      </c>
      <c r="G1073" s="30">
        <v>0</v>
      </c>
      <c r="H1073" s="30">
        <v>0</v>
      </c>
      <c r="I1073" s="30">
        <v>0</v>
      </c>
      <c r="J1073" s="153"/>
      <c r="K1073" s="168">
        <f>Лист4!E1071/1000-J1073</f>
        <v>0</v>
      </c>
      <c r="L1073" s="31"/>
      <c r="M1073" s="31"/>
    </row>
    <row r="1074" spans="1:13" s="32" customFormat="1" ht="22.5" customHeight="1" x14ac:dyDescent="0.25">
      <c r="A1074" s="22" t="str">
        <f>Лист4!A1072</f>
        <v xml:space="preserve">Куйбышева ул. д.63 </v>
      </c>
      <c r="B1074" s="64" t="str">
        <f>Лист4!C1072</f>
        <v>г. Астрахань</v>
      </c>
      <c r="C1074" s="39">
        <f t="shared" si="32"/>
        <v>19.327237746478868</v>
      </c>
      <c r="D1074" s="39">
        <f t="shared" si="33"/>
        <v>0.85267225352112652</v>
      </c>
      <c r="E1074" s="28">
        <v>0</v>
      </c>
      <c r="F1074" s="29">
        <v>0.85267225352112652</v>
      </c>
      <c r="G1074" s="30">
        <v>0</v>
      </c>
      <c r="H1074" s="30">
        <v>0</v>
      </c>
      <c r="I1074" s="30">
        <v>0</v>
      </c>
      <c r="J1074" s="30"/>
      <c r="K1074" s="168">
        <f>Лист4!E1072/1000</f>
        <v>20.179909999999996</v>
      </c>
      <c r="L1074" s="31"/>
      <c r="M1074" s="31"/>
    </row>
    <row r="1075" spans="1:13" s="32" customFormat="1" ht="22.5" customHeight="1" x14ac:dyDescent="0.25">
      <c r="A1075" s="22" t="str">
        <f>Лист4!A1073</f>
        <v xml:space="preserve">Куйбышева ул. д.68 </v>
      </c>
      <c r="B1075" s="64" t="str">
        <f>Лист4!C1073</f>
        <v>г. Астрахань</v>
      </c>
      <c r="C1075" s="39">
        <f t="shared" si="32"/>
        <v>38.098292957746473</v>
      </c>
      <c r="D1075" s="39">
        <f t="shared" si="33"/>
        <v>1.6808070422535208</v>
      </c>
      <c r="E1075" s="28">
        <v>0</v>
      </c>
      <c r="F1075" s="29">
        <v>1.6808070422535208</v>
      </c>
      <c r="G1075" s="30">
        <v>0</v>
      </c>
      <c r="H1075" s="30">
        <v>0</v>
      </c>
      <c r="I1075" s="30">
        <v>0</v>
      </c>
      <c r="J1075" s="153"/>
      <c r="K1075" s="168">
        <f>Лист4!E1073/1000-J1075</f>
        <v>39.779099999999993</v>
      </c>
      <c r="L1075" s="31"/>
      <c r="M1075" s="31"/>
    </row>
    <row r="1076" spans="1:13" s="32" customFormat="1" ht="22.5" customHeight="1" x14ac:dyDescent="0.25">
      <c r="A1076" s="22" t="str">
        <f>Лист4!A1074</f>
        <v xml:space="preserve">Куйбышева ул. д.74 </v>
      </c>
      <c r="B1076" s="64" t="str">
        <f>Лист4!C1074</f>
        <v>г. Астрахань</v>
      </c>
      <c r="C1076" s="39">
        <f t="shared" si="32"/>
        <v>19.682647887323942</v>
      </c>
      <c r="D1076" s="39">
        <f t="shared" si="33"/>
        <v>0.86835211267605628</v>
      </c>
      <c r="E1076" s="28">
        <v>0</v>
      </c>
      <c r="F1076" s="29">
        <v>0.86835211267605628</v>
      </c>
      <c r="G1076" s="30">
        <v>0</v>
      </c>
      <c r="H1076" s="30">
        <v>0</v>
      </c>
      <c r="I1076" s="30">
        <v>0</v>
      </c>
      <c r="J1076" s="30"/>
      <c r="K1076" s="168">
        <f>Лист4!E1074/1000</f>
        <v>20.550999999999998</v>
      </c>
      <c r="L1076" s="31"/>
      <c r="M1076" s="31"/>
    </row>
    <row r="1077" spans="1:13" s="32" customFormat="1" ht="22.5" customHeight="1" x14ac:dyDescent="0.25">
      <c r="A1077" s="22" t="str">
        <f>Лист4!A1075</f>
        <v xml:space="preserve">Куйбышева ул. д.82 </v>
      </c>
      <c r="B1077" s="64" t="str">
        <f>Лист4!C1075</f>
        <v>г. Астрахань</v>
      </c>
      <c r="C1077" s="39">
        <f t="shared" si="32"/>
        <v>10.776371830985916</v>
      </c>
      <c r="D1077" s="39">
        <f t="shared" si="33"/>
        <v>0.47542816901408447</v>
      </c>
      <c r="E1077" s="28">
        <v>0</v>
      </c>
      <c r="F1077" s="29">
        <v>0.47542816901408447</v>
      </c>
      <c r="G1077" s="30">
        <v>0</v>
      </c>
      <c r="H1077" s="30">
        <v>0</v>
      </c>
      <c r="I1077" s="30">
        <v>0</v>
      </c>
      <c r="J1077" s="153"/>
      <c r="K1077" s="168">
        <f>Лист4!E1075/1000-J1077</f>
        <v>11.251799999999999</v>
      </c>
      <c r="L1077" s="31"/>
      <c r="M1077" s="31"/>
    </row>
    <row r="1078" spans="1:13" s="32" customFormat="1" ht="22.5" customHeight="1" x14ac:dyDescent="0.25">
      <c r="A1078" s="22" t="str">
        <f>Лист4!A1076</f>
        <v xml:space="preserve">Куйбышева ул. д.92 </v>
      </c>
      <c r="B1078" s="64" t="str">
        <f>Лист4!C1076</f>
        <v>г. Астрахань</v>
      </c>
      <c r="C1078" s="39">
        <f t="shared" si="32"/>
        <v>0</v>
      </c>
      <c r="D1078" s="39">
        <f t="shared" si="33"/>
        <v>0</v>
      </c>
      <c r="E1078" s="28">
        <v>0</v>
      </c>
      <c r="F1078" s="29">
        <v>0</v>
      </c>
      <c r="G1078" s="30">
        <v>0</v>
      </c>
      <c r="H1078" s="30">
        <v>0</v>
      </c>
      <c r="I1078" s="30">
        <v>0</v>
      </c>
      <c r="J1078" s="30"/>
      <c r="K1078" s="168">
        <f>Лист4!E1076/1000-J1078</f>
        <v>0</v>
      </c>
      <c r="L1078" s="31"/>
      <c r="M1078" s="31"/>
    </row>
    <row r="1079" spans="1:13" s="32" customFormat="1" ht="22.5" customHeight="1" x14ac:dyDescent="0.25">
      <c r="A1079" s="22" t="str">
        <f>Лист4!A1077</f>
        <v xml:space="preserve">Куликова ул. д.13 - корп. 1 </v>
      </c>
      <c r="B1079" s="64" t="str">
        <f>Лист4!C1077</f>
        <v>г. Астрахань</v>
      </c>
      <c r="C1079" s="39">
        <f t="shared" si="32"/>
        <v>1426.5837419718312</v>
      </c>
      <c r="D1079" s="39">
        <f t="shared" si="33"/>
        <v>62.937518028169023</v>
      </c>
      <c r="E1079" s="28">
        <v>0</v>
      </c>
      <c r="F1079" s="29">
        <v>62.937518028169023</v>
      </c>
      <c r="G1079" s="30">
        <v>0</v>
      </c>
      <c r="H1079" s="30">
        <v>0</v>
      </c>
      <c r="I1079" s="30">
        <v>0</v>
      </c>
      <c r="J1079" s="30"/>
      <c r="K1079" s="168">
        <f>Лист4!E1077/1000-J1079</f>
        <v>1489.5212600000002</v>
      </c>
      <c r="L1079" s="31"/>
      <c r="M1079" s="31"/>
    </row>
    <row r="1080" spans="1:13" s="32" customFormat="1" ht="22.5" customHeight="1" x14ac:dyDescent="0.25">
      <c r="A1080" s="22" t="str">
        <f>Лист4!A1078</f>
        <v xml:space="preserve">Куликова ул. д.13 - корп. 2 </v>
      </c>
      <c r="B1080" s="64" t="str">
        <f>Лист4!C1078</f>
        <v>г. Астрахань</v>
      </c>
      <c r="C1080" s="39">
        <f t="shared" si="32"/>
        <v>1562.3985808450702</v>
      </c>
      <c r="D1080" s="39">
        <f t="shared" si="33"/>
        <v>68.929349154929582</v>
      </c>
      <c r="E1080" s="28">
        <v>0</v>
      </c>
      <c r="F1080" s="29">
        <v>68.929349154929582</v>
      </c>
      <c r="G1080" s="30">
        <v>0</v>
      </c>
      <c r="H1080" s="30">
        <v>0</v>
      </c>
      <c r="I1080" s="30">
        <v>0</v>
      </c>
      <c r="J1080" s="30"/>
      <c r="K1080" s="168">
        <f>Лист4!E1078/1000-J1080</f>
        <v>1631.3279299999999</v>
      </c>
      <c r="L1080" s="31"/>
      <c r="M1080" s="31"/>
    </row>
    <row r="1081" spans="1:13" s="32" customFormat="1" ht="22.5" customHeight="1" x14ac:dyDescent="0.25">
      <c r="A1081" s="22" t="str">
        <f>Лист4!A1079</f>
        <v xml:space="preserve">Куликова ул. д.15 - корп. 1 </v>
      </c>
      <c r="B1081" s="64" t="str">
        <f>Лист4!C1079</f>
        <v>г. Астрахань</v>
      </c>
      <c r="C1081" s="39">
        <f t="shared" si="32"/>
        <v>1068.8446394366201</v>
      </c>
      <c r="D1081" s="39">
        <f t="shared" si="33"/>
        <v>47.154910563380298</v>
      </c>
      <c r="E1081" s="28">
        <v>0</v>
      </c>
      <c r="F1081" s="29">
        <v>47.154910563380298</v>
      </c>
      <c r="G1081" s="30">
        <v>0</v>
      </c>
      <c r="H1081" s="30">
        <v>0</v>
      </c>
      <c r="I1081" s="30">
        <v>0</v>
      </c>
      <c r="J1081" s="30"/>
      <c r="K1081" s="168">
        <f>Лист4!E1079/1000</f>
        <v>1115.9995500000005</v>
      </c>
      <c r="L1081" s="31"/>
      <c r="M1081" s="31"/>
    </row>
    <row r="1082" spans="1:13" s="32" customFormat="1" ht="22.5" customHeight="1" x14ac:dyDescent="0.25">
      <c r="A1082" s="22" t="str">
        <f>Лист4!A1080</f>
        <v xml:space="preserve">Куликова ул. д.15 - корп. 2 </v>
      </c>
      <c r="B1082" s="64" t="str">
        <f>Лист4!C1080</f>
        <v>г. Астрахань</v>
      </c>
      <c r="C1082" s="39">
        <f t="shared" si="32"/>
        <v>1589.1445323943663</v>
      </c>
      <c r="D1082" s="39">
        <f t="shared" si="33"/>
        <v>70.109317605633805</v>
      </c>
      <c r="E1082" s="28">
        <v>0</v>
      </c>
      <c r="F1082" s="29">
        <v>70.109317605633805</v>
      </c>
      <c r="G1082" s="30">
        <v>0</v>
      </c>
      <c r="H1082" s="30">
        <v>0</v>
      </c>
      <c r="I1082" s="30">
        <v>0</v>
      </c>
      <c r="J1082" s="30"/>
      <c r="K1082" s="168">
        <f>Лист4!E1080/1000</f>
        <v>1659.2538500000001</v>
      </c>
      <c r="L1082" s="31"/>
      <c r="M1082" s="31"/>
    </row>
    <row r="1083" spans="1:13" s="32" customFormat="1" ht="22.5" customHeight="1" x14ac:dyDescent="0.25">
      <c r="A1083" s="22" t="str">
        <f>Лист4!A1081</f>
        <v xml:space="preserve">Куликова ул. д.15 - корп. 3 </v>
      </c>
      <c r="B1083" s="64" t="str">
        <f>Лист4!C1081</f>
        <v>г. Астрахань</v>
      </c>
      <c r="C1083" s="39">
        <f t="shared" si="32"/>
        <v>1888.470274929577</v>
      </c>
      <c r="D1083" s="39">
        <f t="shared" si="33"/>
        <v>83.314865070422513</v>
      </c>
      <c r="E1083" s="28">
        <v>0</v>
      </c>
      <c r="F1083" s="29">
        <v>83.314865070422513</v>
      </c>
      <c r="G1083" s="30">
        <v>0</v>
      </c>
      <c r="H1083" s="30">
        <v>0</v>
      </c>
      <c r="I1083" s="30">
        <v>0</v>
      </c>
      <c r="J1083" s="30"/>
      <c r="K1083" s="168">
        <f>Лист4!E1081/1000-J1083</f>
        <v>1971.7851399999995</v>
      </c>
      <c r="L1083" s="31"/>
      <c r="M1083" s="31"/>
    </row>
    <row r="1084" spans="1:13" s="32" customFormat="1" ht="22.5" customHeight="1" x14ac:dyDescent="0.25">
      <c r="A1084" s="22" t="str">
        <f>Лист4!A1082</f>
        <v xml:space="preserve">Куликова ул. д.15А </v>
      </c>
      <c r="B1084" s="64" t="str">
        <f>Лист4!C1082</f>
        <v>г. Астрахань</v>
      </c>
      <c r="C1084" s="39">
        <f t="shared" si="32"/>
        <v>27.921278873239434</v>
      </c>
      <c r="D1084" s="39">
        <f t="shared" si="33"/>
        <v>1.2318211267605634</v>
      </c>
      <c r="E1084" s="28">
        <v>0</v>
      </c>
      <c r="F1084" s="29">
        <v>1.2318211267605634</v>
      </c>
      <c r="G1084" s="30">
        <v>0</v>
      </c>
      <c r="H1084" s="30">
        <v>0</v>
      </c>
      <c r="I1084" s="30">
        <v>0</v>
      </c>
      <c r="J1084" s="153"/>
      <c r="K1084" s="168">
        <f>Лист4!E1082/1000-J1084</f>
        <v>29.153099999999998</v>
      </c>
      <c r="L1084" s="31"/>
      <c r="M1084" s="31"/>
    </row>
    <row r="1085" spans="1:13" s="32" customFormat="1" ht="22.5" customHeight="1" x14ac:dyDescent="0.25">
      <c r="A1085" s="22" t="str">
        <f>Лист4!A1083</f>
        <v xml:space="preserve">Куликова ул. д.25 </v>
      </c>
      <c r="B1085" s="64" t="str">
        <f>Лист4!C1083</f>
        <v>г. Астрахань</v>
      </c>
      <c r="C1085" s="39">
        <f t="shared" si="32"/>
        <v>2090.0593397183106</v>
      </c>
      <c r="D1085" s="39">
        <f t="shared" si="33"/>
        <v>92.208500281690178</v>
      </c>
      <c r="E1085" s="28">
        <v>0</v>
      </c>
      <c r="F1085" s="29">
        <v>92.208500281690178</v>
      </c>
      <c r="G1085" s="30">
        <v>0</v>
      </c>
      <c r="H1085" s="30">
        <v>0</v>
      </c>
      <c r="I1085" s="30">
        <v>0</v>
      </c>
      <c r="J1085" s="30"/>
      <c r="K1085" s="168">
        <f>Лист4!E1083/1000-J1085</f>
        <v>2182.2678400000009</v>
      </c>
      <c r="L1085" s="31"/>
      <c r="M1085" s="31"/>
    </row>
    <row r="1086" spans="1:13" s="32" customFormat="1" ht="22.5" customHeight="1" x14ac:dyDescent="0.25">
      <c r="A1086" s="22" t="str">
        <f>Лист4!A1084</f>
        <v xml:space="preserve">Куликова ул. д.36 </v>
      </c>
      <c r="B1086" s="64" t="str">
        <f>Лист4!C1084</f>
        <v>г. Астрахань</v>
      </c>
      <c r="C1086" s="39">
        <f t="shared" si="32"/>
        <v>1754.2295881690143</v>
      </c>
      <c r="D1086" s="39">
        <f t="shared" si="33"/>
        <v>77.392481830985915</v>
      </c>
      <c r="E1086" s="28">
        <v>0</v>
      </c>
      <c r="F1086" s="29">
        <v>77.392481830985915</v>
      </c>
      <c r="G1086" s="30">
        <v>0</v>
      </c>
      <c r="H1086" s="30">
        <v>0</v>
      </c>
      <c r="I1086" s="30">
        <v>0</v>
      </c>
      <c r="J1086" s="153"/>
      <c r="K1086" s="168">
        <f>Лист4!E1084/1000-J1086</f>
        <v>1831.6220700000001</v>
      </c>
      <c r="L1086" s="31"/>
      <c r="M1086" s="31"/>
    </row>
    <row r="1087" spans="1:13" s="32" customFormat="1" ht="22.5" customHeight="1" x14ac:dyDescent="0.25">
      <c r="A1087" s="22" t="str">
        <f>Лист4!A1085</f>
        <v xml:space="preserve">Куликова ул. д.36 - корп. 1 </v>
      </c>
      <c r="B1087" s="64" t="str">
        <f>Лист4!C1085</f>
        <v>г. Астрахань</v>
      </c>
      <c r="C1087" s="39">
        <f t="shared" si="32"/>
        <v>1158.6865171830984</v>
      </c>
      <c r="D1087" s="39">
        <f t="shared" si="33"/>
        <v>51.11852281690139</v>
      </c>
      <c r="E1087" s="28">
        <v>0</v>
      </c>
      <c r="F1087" s="29">
        <v>51.11852281690139</v>
      </c>
      <c r="G1087" s="30">
        <v>0</v>
      </c>
      <c r="H1087" s="30">
        <v>0</v>
      </c>
      <c r="I1087" s="30">
        <v>0</v>
      </c>
      <c r="J1087" s="30"/>
      <c r="K1087" s="168">
        <f>Лист4!E1085/1000</f>
        <v>1209.8050399999997</v>
      </c>
      <c r="L1087" s="31"/>
      <c r="M1087" s="31"/>
    </row>
    <row r="1088" spans="1:13" s="32" customFormat="1" ht="22.5" customHeight="1" x14ac:dyDescent="0.25">
      <c r="A1088" s="22" t="str">
        <f>Лист4!A1086</f>
        <v xml:space="preserve">Куликова ул. д.36 - корп. 2 </v>
      </c>
      <c r="B1088" s="64" t="str">
        <f>Лист4!C1086</f>
        <v>г. Астрахань</v>
      </c>
      <c r="C1088" s="39">
        <f t="shared" si="32"/>
        <v>523.38629802816911</v>
      </c>
      <c r="D1088" s="39">
        <f t="shared" si="33"/>
        <v>23.09057197183099</v>
      </c>
      <c r="E1088" s="28">
        <v>0</v>
      </c>
      <c r="F1088" s="29">
        <v>23.09057197183099</v>
      </c>
      <c r="G1088" s="30">
        <v>0</v>
      </c>
      <c r="H1088" s="30">
        <v>0</v>
      </c>
      <c r="I1088" s="30">
        <v>0</v>
      </c>
      <c r="J1088" s="153"/>
      <c r="K1088" s="168">
        <f>Лист4!E1086/1000-J1088</f>
        <v>546.47687000000008</v>
      </c>
      <c r="L1088" s="31"/>
      <c r="M1088" s="31"/>
    </row>
    <row r="1089" spans="1:13" s="32" customFormat="1" ht="22.5" customHeight="1" x14ac:dyDescent="0.25">
      <c r="A1089" s="22" t="str">
        <f>Лист4!A1087</f>
        <v xml:space="preserve">Куликова ул. д.36 - корп. 3 </v>
      </c>
      <c r="B1089" s="64" t="str">
        <f>Лист4!C1087</f>
        <v>г. Астрахань</v>
      </c>
      <c r="C1089" s="39">
        <f t="shared" si="32"/>
        <v>1146.2260343661974</v>
      </c>
      <c r="D1089" s="39">
        <f t="shared" si="33"/>
        <v>50.568795633802821</v>
      </c>
      <c r="E1089" s="28">
        <v>0</v>
      </c>
      <c r="F1089" s="29">
        <v>50.568795633802821</v>
      </c>
      <c r="G1089" s="30">
        <v>0</v>
      </c>
      <c r="H1089" s="30">
        <v>0</v>
      </c>
      <c r="I1089" s="30">
        <v>0</v>
      </c>
      <c r="J1089" s="30"/>
      <c r="K1089" s="168">
        <f>Лист4!E1087/1000</f>
        <v>1196.7948300000003</v>
      </c>
      <c r="L1089" s="31"/>
      <c r="M1089" s="31"/>
    </row>
    <row r="1090" spans="1:13" s="32" customFormat="1" ht="22.5" customHeight="1" x14ac:dyDescent="0.25">
      <c r="A1090" s="22" t="str">
        <f>Лист4!A1088</f>
        <v xml:space="preserve">Куликова ул. д.38 </v>
      </c>
      <c r="B1090" s="64" t="str">
        <f>Лист4!C1088</f>
        <v>г. Астрахань</v>
      </c>
      <c r="C1090" s="39">
        <f t="shared" si="32"/>
        <v>2364.0733081690141</v>
      </c>
      <c r="D1090" s="39">
        <f t="shared" si="33"/>
        <v>104.29735183098592</v>
      </c>
      <c r="E1090" s="28">
        <v>0</v>
      </c>
      <c r="F1090" s="29">
        <v>104.29735183098592</v>
      </c>
      <c r="G1090" s="30">
        <v>0</v>
      </c>
      <c r="H1090" s="30">
        <v>0</v>
      </c>
      <c r="I1090" s="30">
        <v>0</v>
      </c>
      <c r="J1090" s="30">
        <v>2022.9</v>
      </c>
      <c r="K1090" s="168">
        <f>Лист4!E1088/1000-J1090</f>
        <v>445.47065999999995</v>
      </c>
      <c r="L1090" s="31"/>
      <c r="M1090" s="31"/>
    </row>
    <row r="1091" spans="1:13" s="32" customFormat="1" ht="22.5" customHeight="1" x14ac:dyDescent="0.25">
      <c r="A1091" s="22" t="str">
        <f>Лист4!A1089</f>
        <v xml:space="preserve">Куликова ул. д.38 - корп. 1 </v>
      </c>
      <c r="B1091" s="64" t="str">
        <f>Лист4!C1089</f>
        <v>г. Астрахань</v>
      </c>
      <c r="C1091" s="39">
        <f t="shared" si="32"/>
        <v>3292.6801780281712</v>
      </c>
      <c r="D1091" s="39">
        <f t="shared" si="33"/>
        <v>145.26530197183106</v>
      </c>
      <c r="E1091" s="28">
        <v>0</v>
      </c>
      <c r="F1091" s="29">
        <v>145.26530197183106</v>
      </c>
      <c r="G1091" s="30">
        <v>0</v>
      </c>
      <c r="H1091" s="30">
        <v>0</v>
      </c>
      <c r="I1091" s="30">
        <v>0</v>
      </c>
      <c r="J1091" s="30"/>
      <c r="K1091" s="168">
        <f>Лист4!E1089/1000</f>
        <v>3437.9454800000021</v>
      </c>
      <c r="L1091" s="31"/>
      <c r="M1091" s="31"/>
    </row>
    <row r="1092" spans="1:13" s="32" customFormat="1" ht="22.5" customHeight="1" x14ac:dyDescent="0.25">
      <c r="A1092" s="22" t="str">
        <f>Лист4!A1090</f>
        <v xml:space="preserve">Куликова ул. д.40 - корп. 1 </v>
      </c>
      <c r="B1092" s="64" t="str">
        <f>Лист4!C1090</f>
        <v>г. Астрахань</v>
      </c>
      <c r="C1092" s="39">
        <f t="shared" ref="C1092:C1155" si="34">K1092+J1092-F1092</f>
        <v>2810.4626602816879</v>
      </c>
      <c r="D1092" s="39">
        <f t="shared" ref="D1092:D1155" si="35">F1092</f>
        <v>123.99099971830978</v>
      </c>
      <c r="E1092" s="28">
        <v>0</v>
      </c>
      <c r="F1092" s="29">
        <v>123.99099971830978</v>
      </c>
      <c r="G1092" s="30">
        <v>0</v>
      </c>
      <c r="H1092" s="30">
        <v>0</v>
      </c>
      <c r="I1092" s="30">
        <v>0</v>
      </c>
      <c r="J1092" s="30"/>
      <c r="K1092" s="168">
        <f>Лист4!E1090/1000-J1092</f>
        <v>2934.4536599999979</v>
      </c>
      <c r="L1092" s="31"/>
      <c r="M1092" s="31"/>
    </row>
    <row r="1093" spans="1:13" s="32" customFormat="1" ht="22.5" customHeight="1" x14ac:dyDescent="0.25">
      <c r="A1093" s="22" t="str">
        <f>Лист4!A1091</f>
        <v xml:space="preserve">Куликова ул. д.42 - корп. 1 </v>
      </c>
      <c r="B1093" s="64" t="str">
        <f>Лист4!C1091</f>
        <v>г. Астрахань</v>
      </c>
      <c r="C1093" s="39">
        <f t="shared" si="34"/>
        <v>2971.2575864788705</v>
      </c>
      <c r="D1093" s="39">
        <f t="shared" si="35"/>
        <v>131.08489352112665</v>
      </c>
      <c r="E1093" s="28">
        <v>0</v>
      </c>
      <c r="F1093" s="29">
        <v>131.08489352112665</v>
      </c>
      <c r="G1093" s="30">
        <v>0</v>
      </c>
      <c r="H1093" s="30">
        <v>0</v>
      </c>
      <c r="I1093" s="30">
        <v>0</v>
      </c>
      <c r="J1093" s="30"/>
      <c r="K1093" s="168">
        <f>Лист4!E1091/1000</f>
        <v>3102.3424799999971</v>
      </c>
      <c r="L1093" s="31"/>
      <c r="M1093" s="31"/>
    </row>
    <row r="1094" spans="1:13" s="32" customFormat="1" ht="22.5" customHeight="1" x14ac:dyDescent="0.25">
      <c r="A1094" s="22" t="str">
        <f>Лист4!A1092</f>
        <v xml:space="preserve">Куликова ул. д.42 - корп. 2 </v>
      </c>
      <c r="B1094" s="64" t="str">
        <f>Лист4!C1092</f>
        <v>г. Астрахань</v>
      </c>
      <c r="C1094" s="39">
        <f t="shared" si="34"/>
        <v>1116.1630332394361</v>
      </c>
      <c r="D1094" s="39">
        <f t="shared" si="35"/>
        <v>49.242486760563359</v>
      </c>
      <c r="E1094" s="28">
        <v>0</v>
      </c>
      <c r="F1094" s="29">
        <v>49.242486760563359</v>
      </c>
      <c r="G1094" s="30">
        <v>0</v>
      </c>
      <c r="H1094" s="30">
        <v>0</v>
      </c>
      <c r="I1094" s="30">
        <v>0</v>
      </c>
      <c r="J1094" s="153"/>
      <c r="K1094" s="168">
        <f>Лист4!E1092/1000-J1094</f>
        <v>1165.4055199999996</v>
      </c>
      <c r="L1094" s="31"/>
      <c r="M1094" s="31"/>
    </row>
    <row r="1095" spans="1:13" s="32" customFormat="1" ht="22.5" customHeight="1" x14ac:dyDescent="0.25">
      <c r="A1095" s="22" t="str">
        <f>Лист4!A1093</f>
        <v xml:space="preserve">Куликова ул. д.42 - корп. 3 </v>
      </c>
      <c r="B1095" s="64" t="str">
        <f>Лист4!C1093</f>
        <v>г. Астрахань</v>
      </c>
      <c r="C1095" s="39">
        <f t="shared" si="34"/>
        <v>1936.2314828169017</v>
      </c>
      <c r="D1095" s="39">
        <f t="shared" si="35"/>
        <v>85.421977183098591</v>
      </c>
      <c r="E1095" s="28">
        <v>0</v>
      </c>
      <c r="F1095" s="29">
        <v>85.421977183098591</v>
      </c>
      <c r="G1095" s="30">
        <v>0</v>
      </c>
      <c r="H1095" s="30">
        <v>0</v>
      </c>
      <c r="I1095" s="30">
        <v>0</v>
      </c>
      <c r="J1095" s="30"/>
      <c r="K1095" s="168">
        <f>Лист4!E1093/1000</f>
        <v>2021.6534600000002</v>
      </c>
      <c r="L1095" s="31"/>
      <c r="M1095" s="31"/>
    </row>
    <row r="1096" spans="1:13" s="38" customFormat="1" ht="22.5" customHeight="1" x14ac:dyDescent="0.25">
      <c r="A1096" s="22" t="str">
        <f>Лист4!A1094</f>
        <v xml:space="preserve">Куликова ул. д.44 </v>
      </c>
      <c r="B1096" s="64" t="str">
        <f>Лист4!C1094</f>
        <v>г. Астрахань</v>
      </c>
      <c r="C1096" s="39">
        <f t="shared" si="34"/>
        <v>1092.7164608450703</v>
      </c>
      <c r="D1096" s="39">
        <f t="shared" si="35"/>
        <v>48.208079154929564</v>
      </c>
      <c r="E1096" s="28">
        <v>0</v>
      </c>
      <c r="F1096" s="29">
        <v>48.208079154929564</v>
      </c>
      <c r="G1096" s="30">
        <v>0</v>
      </c>
      <c r="H1096" s="30">
        <v>0</v>
      </c>
      <c r="I1096" s="30">
        <v>0</v>
      </c>
      <c r="J1096" s="153"/>
      <c r="K1096" s="168">
        <f>Лист4!E1094/1000-J1096</f>
        <v>1140.9245399999998</v>
      </c>
      <c r="L1096" s="31"/>
      <c r="M1096" s="31"/>
    </row>
    <row r="1097" spans="1:13" s="32" customFormat="1" ht="22.5" customHeight="1" x14ac:dyDescent="0.25">
      <c r="A1097" s="22" t="str">
        <f>Лист4!A1095</f>
        <v xml:space="preserve">Куликова ул. д.44А </v>
      </c>
      <c r="B1097" s="64" t="str">
        <f>Лист4!C1095</f>
        <v>г. Астрахань</v>
      </c>
      <c r="C1097" s="39">
        <f t="shared" si="34"/>
        <v>521.39838028169015</v>
      </c>
      <c r="D1097" s="39">
        <f t="shared" si="35"/>
        <v>23.00286971830986</v>
      </c>
      <c r="E1097" s="28">
        <v>0</v>
      </c>
      <c r="F1097" s="29">
        <v>23.00286971830986</v>
      </c>
      <c r="G1097" s="30">
        <v>0</v>
      </c>
      <c r="H1097" s="30">
        <v>0</v>
      </c>
      <c r="I1097" s="30">
        <v>0</v>
      </c>
      <c r="J1097" s="30"/>
      <c r="K1097" s="168">
        <f>Лист4!E1095/1000</f>
        <v>544.40125</v>
      </c>
      <c r="L1097" s="31"/>
      <c r="M1097" s="31"/>
    </row>
    <row r="1098" spans="1:13" s="32" customFormat="1" ht="22.5" customHeight="1" x14ac:dyDescent="0.25">
      <c r="A1098" s="22" t="str">
        <f>Лист4!A1096</f>
        <v xml:space="preserve">Куликова ул. д.46 </v>
      </c>
      <c r="B1098" s="64" t="str">
        <f>Лист4!C1096</f>
        <v>г. Астрахань</v>
      </c>
      <c r="C1098" s="39">
        <f t="shared" si="34"/>
        <v>703.85203436619724</v>
      </c>
      <c r="D1098" s="39">
        <f t="shared" si="35"/>
        <v>31.052295633802821</v>
      </c>
      <c r="E1098" s="28">
        <v>0</v>
      </c>
      <c r="F1098" s="29">
        <v>31.052295633802821</v>
      </c>
      <c r="G1098" s="30">
        <v>0</v>
      </c>
      <c r="H1098" s="30">
        <v>0</v>
      </c>
      <c r="I1098" s="30">
        <v>0</v>
      </c>
      <c r="J1098" s="30"/>
      <c r="K1098" s="168">
        <f>Лист4!E1096/1000</f>
        <v>734.90433000000007</v>
      </c>
      <c r="L1098" s="31"/>
      <c r="M1098" s="31"/>
    </row>
    <row r="1099" spans="1:13" s="32" customFormat="1" ht="22.5" customHeight="1" x14ac:dyDescent="0.25">
      <c r="A1099" s="22" t="str">
        <f>Лист4!A1097</f>
        <v xml:space="preserve">Куликова ул. д.46 - корп. 2 </v>
      </c>
      <c r="B1099" s="64" t="str">
        <f>Лист4!C1097</f>
        <v>г. Астрахань</v>
      </c>
      <c r="C1099" s="39">
        <f t="shared" si="34"/>
        <v>1035.5641081690135</v>
      </c>
      <c r="D1099" s="39">
        <f t="shared" si="35"/>
        <v>45.686651830985895</v>
      </c>
      <c r="E1099" s="28">
        <v>0</v>
      </c>
      <c r="F1099" s="29">
        <v>45.686651830985895</v>
      </c>
      <c r="G1099" s="30">
        <v>0</v>
      </c>
      <c r="H1099" s="30">
        <v>0</v>
      </c>
      <c r="I1099" s="30">
        <v>0</v>
      </c>
      <c r="J1099" s="153"/>
      <c r="K1099" s="168">
        <f>Лист4!E1097/1000-J1099</f>
        <v>1081.2507599999994</v>
      </c>
      <c r="L1099" s="31"/>
      <c r="M1099" s="31"/>
    </row>
    <row r="1100" spans="1:13" s="32" customFormat="1" ht="22.5" customHeight="1" x14ac:dyDescent="0.25">
      <c r="A1100" s="22" t="str">
        <f>Лист4!A1098</f>
        <v xml:space="preserve">Куликова ул. д.52 </v>
      </c>
      <c r="B1100" s="64" t="str">
        <f>Лист4!C1098</f>
        <v>г. Астрахань</v>
      </c>
      <c r="C1100" s="39">
        <f t="shared" si="34"/>
        <v>1742.1340163380278</v>
      </c>
      <c r="D1100" s="39">
        <f t="shared" si="35"/>
        <v>76.858853661971807</v>
      </c>
      <c r="E1100" s="28">
        <v>0</v>
      </c>
      <c r="F1100" s="29">
        <v>76.858853661971807</v>
      </c>
      <c r="G1100" s="30">
        <v>0</v>
      </c>
      <c r="H1100" s="30">
        <v>0</v>
      </c>
      <c r="I1100" s="30">
        <v>0</v>
      </c>
      <c r="J1100" s="30"/>
      <c r="K1100" s="168">
        <f>Лист4!E1098/1000</f>
        <v>1818.9928699999996</v>
      </c>
      <c r="L1100" s="31"/>
      <c r="M1100" s="31"/>
    </row>
    <row r="1101" spans="1:13" s="32" customFormat="1" ht="22.5" customHeight="1" x14ac:dyDescent="0.25">
      <c r="A1101" s="22" t="str">
        <f>Лист4!A1099</f>
        <v xml:space="preserve">Куликова ул. д.56 </v>
      </c>
      <c r="B1101" s="64" t="str">
        <f>Лист4!C1099</f>
        <v>г. Астрахань</v>
      </c>
      <c r="C1101" s="39">
        <f t="shared" si="34"/>
        <v>1073.5510247887325</v>
      </c>
      <c r="D1101" s="39">
        <f t="shared" si="35"/>
        <v>47.362545211267616</v>
      </c>
      <c r="E1101" s="28">
        <v>0</v>
      </c>
      <c r="F1101" s="29">
        <v>47.362545211267616</v>
      </c>
      <c r="G1101" s="30">
        <v>0</v>
      </c>
      <c r="H1101" s="30">
        <v>0</v>
      </c>
      <c r="I1101" s="30">
        <v>0</v>
      </c>
      <c r="J1101" s="153"/>
      <c r="K1101" s="168">
        <f>Лист4!E1099/1000-J1101</f>
        <v>1120.9135700000002</v>
      </c>
      <c r="L1101" s="31"/>
      <c r="M1101" s="31"/>
    </row>
    <row r="1102" spans="1:13" s="32" customFormat="1" ht="22.5" customHeight="1" x14ac:dyDescent="0.25">
      <c r="A1102" s="22" t="str">
        <f>Лист4!A1100</f>
        <v xml:space="preserve">Куликова ул. д.58 </v>
      </c>
      <c r="B1102" s="64" t="str">
        <f>Лист4!C1100</f>
        <v>г. Астрахань</v>
      </c>
      <c r="C1102" s="39">
        <f t="shared" si="34"/>
        <v>1021.0323549295777</v>
      </c>
      <c r="D1102" s="39">
        <f t="shared" si="35"/>
        <v>45.045545070422541</v>
      </c>
      <c r="E1102" s="28">
        <v>0</v>
      </c>
      <c r="F1102" s="29">
        <v>45.045545070422541</v>
      </c>
      <c r="G1102" s="30">
        <v>0</v>
      </c>
      <c r="H1102" s="30">
        <v>0</v>
      </c>
      <c r="I1102" s="30">
        <v>0</v>
      </c>
      <c r="J1102" s="30"/>
      <c r="K1102" s="168">
        <f>Лист4!E1100/1000-J1102</f>
        <v>1066.0779000000002</v>
      </c>
      <c r="L1102" s="31"/>
      <c r="M1102" s="31"/>
    </row>
    <row r="1103" spans="1:13" s="32" customFormat="1" ht="22.5" customHeight="1" x14ac:dyDescent="0.25">
      <c r="A1103" s="22" t="str">
        <f>Лист4!A1101</f>
        <v xml:space="preserve">Куликова ул. д.62 </v>
      </c>
      <c r="B1103" s="64" t="str">
        <f>Лист4!C1101</f>
        <v>г. Астрахань</v>
      </c>
      <c r="C1103" s="39">
        <f t="shared" si="34"/>
        <v>778.35439549295768</v>
      </c>
      <c r="D1103" s="39">
        <f t="shared" si="35"/>
        <v>34.339164507042248</v>
      </c>
      <c r="E1103" s="28">
        <v>0</v>
      </c>
      <c r="F1103" s="29">
        <v>34.339164507042248</v>
      </c>
      <c r="G1103" s="30">
        <v>0</v>
      </c>
      <c r="H1103" s="30">
        <v>0</v>
      </c>
      <c r="I1103" s="30">
        <v>0</v>
      </c>
      <c r="J1103" s="30"/>
      <c r="K1103" s="168">
        <f>Лист4!E1101/1000-J1103</f>
        <v>812.69355999999993</v>
      </c>
      <c r="L1103" s="31"/>
      <c r="M1103" s="31"/>
    </row>
    <row r="1104" spans="1:13" s="32" customFormat="1" ht="22.5" customHeight="1" x14ac:dyDescent="0.25">
      <c r="A1104" s="22" t="str">
        <f>Лист4!A1102</f>
        <v xml:space="preserve">Куликова ул. д.63 </v>
      </c>
      <c r="B1104" s="64" t="str">
        <f>Лист4!C1102</f>
        <v>г. Астрахань</v>
      </c>
      <c r="C1104" s="39">
        <f t="shared" si="34"/>
        <v>1315.0769780281682</v>
      </c>
      <c r="D1104" s="39">
        <f t="shared" si="35"/>
        <v>58.018101971830959</v>
      </c>
      <c r="E1104" s="28">
        <v>0</v>
      </c>
      <c r="F1104" s="29">
        <v>58.018101971830959</v>
      </c>
      <c r="G1104" s="30">
        <v>0</v>
      </c>
      <c r="H1104" s="30">
        <v>0</v>
      </c>
      <c r="I1104" s="30">
        <v>0</v>
      </c>
      <c r="J1104" s="30"/>
      <c r="K1104" s="168">
        <f>Лист4!E1102/1000-J1104</f>
        <v>1373.0950799999991</v>
      </c>
      <c r="L1104" s="31"/>
      <c r="M1104" s="31"/>
    </row>
    <row r="1105" spans="1:13" s="32" customFormat="1" ht="22.5" customHeight="1" x14ac:dyDescent="0.25">
      <c r="A1105" s="22" t="str">
        <f>Лист4!A1103</f>
        <v xml:space="preserve">Куликова ул. д.64 </v>
      </c>
      <c r="B1105" s="64" t="str">
        <f>Лист4!C1103</f>
        <v>г. Астрахань</v>
      </c>
      <c r="C1105" s="39">
        <f t="shared" si="34"/>
        <v>1944.7867830985911</v>
      </c>
      <c r="D1105" s="39">
        <f t="shared" si="35"/>
        <v>85.799416901408421</v>
      </c>
      <c r="E1105" s="28">
        <v>0</v>
      </c>
      <c r="F1105" s="29">
        <v>85.799416901408421</v>
      </c>
      <c r="G1105" s="30">
        <v>0</v>
      </c>
      <c r="H1105" s="30">
        <v>0</v>
      </c>
      <c r="I1105" s="30">
        <v>0</v>
      </c>
      <c r="J1105" s="30"/>
      <c r="K1105" s="168">
        <f>Лист4!E1103/1000-J1105</f>
        <v>2030.5861999999995</v>
      </c>
      <c r="L1105" s="31"/>
      <c r="M1105" s="31"/>
    </row>
    <row r="1106" spans="1:13" s="32" customFormat="1" ht="22.5" customHeight="1" x14ac:dyDescent="0.25">
      <c r="A1106" s="22" t="str">
        <f>Лист4!A1104</f>
        <v xml:space="preserve">Куликова ул. д.64 - корп. 1 </v>
      </c>
      <c r="B1106" s="64" t="str">
        <f>Лист4!C1104</f>
        <v>г. Астрахань</v>
      </c>
      <c r="C1106" s="39">
        <f t="shared" si="34"/>
        <v>1090.4389301408451</v>
      </c>
      <c r="D1106" s="39">
        <f t="shared" si="35"/>
        <v>48.107599859154938</v>
      </c>
      <c r="E1106" s="28">
        <v>0</v>
      </c>
      <c r="F1106" s="29">
        <v>48.107599859154938</v>
      </c>
      <c r="G1106" s="30">
        <v>0</v>
      </c>
      <c r="H1106" s="30">
        <v>0</v>
      </c>
      <c r="I1106" s="30">
        <v>0</v>
      </c>
      <c r="J1106" s="30"/>
      <c r="K1106" s="168">
        <f>Лист4!E1104/1000-J1106</f>
        <v>1138.5465300000001</v>
      </c>
      <c r="L1106" s="31"/>
      <c r="M1106" s="31"/>
    </row>
    <row r="1107" spans="1:13" s="32" customFormat="1" ht="22.5" customHeight="1" x14ac:dyDescent="0.25">
      <c r="A1107" s="22" t="str">
        <f>Лист4!A1105</f>
        <v xml:space="preserve">Куликова ул. д.66 </v>
      </c>
      <c r="B1107" s="64" t="str">
        <f>Лист4!C1105</f>
        <v>г. Астрахань</v>
      </c>
      <c r="C1107" s="39">
        <f t="shared" si="34"/>
        <v>742.4269785915493</v>
      </c>
      <c r="D1107" s="39">
        <f t="shared" si="35"/>
        <v>32.754131408450704</v>
      </c>
      <c r="E1107" s="28">
        <v>0</v>
      </c>
      <c r="F1107" s="29">
        <v>32.754131408450704</v>
      </c>
      <c r="G1107" s="30">
        <v>0</v>
      </c>
      <c r="H1107" s="30">
        <v>0</v>
      </c>
      <c r="I1107" s="30">
        <v>0</v>
      </c>
      <c r="J1107" s="30"/>
      <c r="K1107" s="168">
        <f>Лист4!E1105/1000-J1107</f>
        <v>775.18110999999999</v>
      </c>
      <c r="L1107" s="31"/>
      <c r="M1107" s="31"/>
    </row>
    <row r="1108" spans="1:13" s="32" customFormat="1" ht="22.5" customHeight="1" x14ac:dyDescent="0.25">
      <c r="A1108" s="22" t="str">
        <f>Лист4!A1106</f>
        <v xml:space="preserve">Куликова ул. д.66 - корп. 2 </v>
      </c>
      <c r="B1108" s="64" t="str">
        <f>Лист4!C1106</f>
        <v>г. Астрахань</v>
      </c>
      <c r="C1108" s="39">
        <f t="shared" si="34"/>
        <v>405.07173802816908</v>
      </c>
      <c r="D1108" s="39">
        <f t="shared" si="35"/>
        <v>17.870811971830989</v>
      </c>
      <c r="E1108" s="28">
        <v>0</v>
      </c>
      <c r="F1108" s="29">
        <v>17.870811971830989</v>
      </c>
      <c r="G1108" s="30">
        <v>0</v>
      </c>
      <c r="H1108" s="30">
        <v>0</v>
      </c>
      <c r="I1108" s="30">
        <v>0</v>
      </c>
      <c r="J1108" s="30"/>
      <c r="K1108" s="168">
        <f>Лист4!E1106/1000</f>
        <v>422.94255000000004</v>
      </c>
      <c r="L1108" s="31"/>
      <c r="M1108" s="31"/>
    </row>
    <row r="1109" spans="1:13" s="32" customFormat="1" ht="22.5" customHeight="1" x14ac:dyDescent="0.25">
      <c r="A1109" s="22" t="str">
        <f>Лист4!A1107</f>
        <v xml:space="preserve">Куликова ул. д.73 - корп. 1 </v>
      </c>
      <c r="B1109" s="64" t="str">
        <f>Лист4!C1107</f>
        <v>г. Астрахань</v>
      </c>
      <c r="C1109" s="39">
        <f t="shared" si="34"/>
        <v>1044.8826749295777</v>
      </c>
      <c r="D1109" s="39">
        <f t="shared" si="35"/>
        <v>46.097765070422547</v>
      </c>
      <c r="E1109" s="28">
        <v>0</v>
      </c>
      <c r="F1109" s="29">
        <v>46.097765070422547</v>
      </c>
      <c r="G1109" s="30">
        <v>0</v>
      </c>
      <c r="H1109" s="30">
        <v>0</v>
      </c>
      <c r="I1109" s="30">
        <v>0</v>
      </c>
      <c r="J1109" s="30"/>
      <c r="K1109" s="168">
        <f>Лист4!E1107/1000-J1109</f>
        <v>1090.9804400000003</v>
      </c>
      <c r="L1109" s="31"/>
      <c r="M1109" s="31"/>
    </row>
    <row r="1110" spans="1:13" s="32" customFormat="1" ht="22.5" customHeight="1" x14ac:dyDescent="0.25">
      <c r="A1110" s="22" t="str">
        <f>Лист4!A1108</f>
        <v xml:space="preserve">Куликова ул. д.73 - корп. 3 </v>
      </c>
      <c r="B1110" s="64" t="str">
        <f>Лист4!C1108</f>
        <v>г. Астрахань</v>
      </c>
      <c r="C1110" s="39">
        <f t="shared" si="34"/>
        <v>665.2680681690141</v>
      </c>
      <c r="D1110" s="39">
        <f t="shared" si="35"/>
        <v>29.350061830985922</v>
      </c>
      <c r="E1110" s="28">
        <v>0</v>
      </c>
      <c r="F1110" s="29">
        <v>29.350061830985922</v>
      </c>
      <c r="G1110" s="30">
        <v>0</v>
      </c>
      <c r="H1110" s="30">
        <v>0</v>
      </c>
      <c r="I1110" s="30">
        <v>0</v>
      </c>
      <c r="J1110" s="30"/>
      <c r="K1110" s="168">
        <f>Лист4!E1108/1000-J1110</f>
        <v>694.61813000000006</v>
      </c>
      <c r="L1110" s="31"/>
      <c r="M1110" s="31"/>
    </row>
    <row r="1111" spans="1:13" s="32" customFormat="1" ht="22.5" customHeight="1" x14ac:dyDescent="0.25">
      <c r="A1111" s="22" t="str">
        <f>Лист4!A1109</f>
        <v xml:space="preserve">Куликова ул. д.73 - корп. 4 </v>
      </c>
      <c r="B1111" s="64" t="str">
        <f>Лист4!C1109</f>
        <v>г. Астрахань</v>
      </c>
      <c r="C1111" s="39">
        <f t="shared" si="34"/>
        <v>1400.2356861971834</v>
      </c>
      <c r="D1111" s="39">
        <f t="shared" si="35"/>
        <v>61.775103802816908</v>
      </c>
      <c r="E1111" s="28">
        <v>0</v>
      </c>
      <c r="F1111" s="29">
        <v>61.775103802816908</v>
      </c>
      <c r="G1111" s="30">
        <v>0</v>
      </c>
      <c r="H1111" s="30">
        <v>0</v>
      </c>
      <c r="I1111" s="30">
        <v>0</v>
      </c>
      <c r="J1111" s="30"/>
      <c r="K1111" s="168">
        <f>Лист4!E1109/1000-J1111</f>
        <v>1462.0107900000003</v>
      </c>
      <c r="L1111" s="31"/>
      <c r="M1111" s="31"/>
    </row>
    <row r="1112" spans="1:13" s="32" customFormat="1" ht="22.5" customHeight="1" x14ac:dyDescent="0.25">
      <c r="A1112" s="22" t="str">
        <f>Лист4!A1110</f>
        <v xml:space="preserve">Куликова ул. д.75 </v>
      </c>
      <c r="B1112" s="64" t="str">
        <f>Лист4!C1110</f>
        <v>г. Астрахань</v>
      </c>
      <c r="C1112" s="39">
        <f t="shared" si="34"/>
        <v>1494.5929746478866</v>
      </c>
      <c r="D1112" s="39">
        <f t="shared" si="35"/>
        <v>65.937925352112643</v>
      </c>
      <c r="E1112" s="28">
        <v>0</v>
      </c>
      <c r="F1112" s="29">
        <v>65.937925352112643</v>
      </c>
      <c r="G1112" s="30">
        <v>0</v>
      </c>
      <c r="H1112" s="30">
        <v>0</v>
      </c>
      <c r="I1112" s="30">
        <v>0</v>
      </c>
      <c r="J1112" s="30"/>
      <c r="K1112" s="168">
        <f>Лист4!E1110/1000-J1112</f>
        <v>1560.5308999999993</v>
      </c>
      <c r="L1112" s="31"/>
      <c r="M1112" s="31"/>
    </row>
    <row r="1113" spans="1:13" s="32" customFormat="1" ht="22.5" customHeight="1" x14ac:dyDescent="0.25">
      <c r="A1113" s="22" t="str">
        <f>Лист4!A1111</f>
        <v xml:space="preserve">Куликова ул. д.77 </v>
      </c>
      <c r="B1113" s="64" t="str">
        <f>Лист4!C1111</f>
        <v>г. Астрахань</v>
      </c>
      <c r="C1113" s="39">
        <f t="shared" si="34"/>
        <v>1912.8393008450701</v>
      </c>
      <c r="D1113" s="39">
        <f t="shared" si="35"/>
        <v>84.38996915492956</v>
      </c>
      <c r="E1113" s="28">
        <v>0</v>
      </c>
      <c r="F1113" s="29">
        <v>84.38996915492956</v>
      </c>
      <c r="G1113" s="30">
        <v>0</v>
      </c>
      <c r="H1113" s="30">
        <v>0</v>
      </c>
      <c r="I1113" s="30">
        <v>0</v>
      </c>
      <c r="J1113" s="30"/>
      <c r="K1113" s="168">
        <f>Лист4!E1111/1000</f>
        <v>1997.2292699999996</v>
      </c>
      <c r="L1113" s="31"/>
      <c r="M1113" s="31"/>
    </row>
    <row r="1114" spans="1:13" s="32" customFormat="1" ht="22.5" customHeight="1" x14ac:dyDescent="0.25">
      <c r="A1114" s="22" t="str">
        <f>Лист4!A1112</f>
        <v xml:space="preserve">Куликова ул. д.77 - корп. 1 </v>
      </c>
      <c r="B1114" s="64" t="str">
        <f>Лист4!C1112</f>
        <v>г. Астрахань</v>
      </c>
      <c r="C1114" s="39">
        <f t="shared" si="34"/>
        <v>1222.695118309859</v>
      </c>
      <c r="D1114" s="39">
        <f t="shared" si="35"/>
        <v>53.942431690140843</v>
      </c>
      <c r="E1114" s="28">
        <v>0</v>
      </c>
      <c r="F1114" s="29">
        <v>53.942431690140843</v>
      </c>
      <c r="G1114" s="30">
        <v>0</v>
      </c>
      <c r="H1114" s="30">
        <v>0</v>
      </c>
      <c r="I1114" s="30">
        <v>0</v>
      </c>
      <c r="J1114" s="30"/>
      <c r="K1114" s="168">
        <f>Лист4!E1112/1000-J1114</f>
        <v>1276.6375499999999</v>
      </c>
      <c r="L1114" s="31"/>
      <c r="M1114" s="31"/>
    </row>
    <row r="1115" spans="1:13" s="32" customFormat="1" ht="22.5" customHeight="1" x14ac:dyDescent="0.25">
      <c r="A1115" s="22" t="str">
        <f>Лист4!A1113</f>
        <v xml:space="preserve">Куликова ул. д.77 - корп. 2 </v>
      </c>
      <c r="B1115" s="64" t="str">
        <f>Лист4!C1113</f>
        <v>г. Астрахань</v>
      </c>
      <c r="C1115" s="39">
        <f t="shared" si="34"/>
        <v>1653.4528411267597</v>
      </c>
      <c r="D1115" s="39">
        <f t="shared" si="35"/>
        <v>72.946448873239405</v>
      </c>
      <c r="E1115" s="28">
        <v>0</v>
      </c>
      <c r="F1115" s="29">
        <v>72.946448873239405</v>
      </c>
      <c r="G1115" s="30">
        <v>0</v>
      </c>
      <c r="H1115" s="30">
        <v>0</v>
      </c>
      <c r="I1115" s="30">
        <v>0</v>
      </c>
      <c r="J1115" s="30"/>
      <c r="K1115" s="168">
        <f>Лист4!E1113/1000-J1115</f>
        <v>1726.3992899999992</v>
      </c>
      <c r="L1115" s="31"/>
      <c r="M1115" s="31"/>
    </row>
    <row r="1116" spans="1:13" s="32" customFormat="1" ht="22.5" customHeight="1" x14ac:dyDescent="0.25">
      <c r="A1116" s="22" t="str">
        <f>Лист4!A1114</f>
        <v xml:space="preserve">Куликова ул. д.77 - корп. 3 </v>
      </c>
      <c r="B1116" s="64" t="str">
        <f>Лист4!C1114</f>
        <v>г. Астрахань</v>
      </c>
      <c r="C1116" s="39">
        <f t="shared" si="34"/>
        <v>1150.3648304225353</v>
      </c>
      <c r="D1116" s="39">
        <f t="shared" si="35"/>
        <v>50.751389577464792</v>
      </c>
      <c r="E1116" s="28">
        <v>0</v>
      </c>
      <c r="F1116" s="29">
        <v>50.751389577464792</v>
      </c>
      <c r="G1116" s="30">
        <v>0</v>
      </c>
      <c r="H1116" s="30">
        <v>0</v>
      </c>
      <c r="I1116" s="30">
        <v>0</v>
      </c>
      <c r="J1116" s="30"/>
      <c r="K1116" s="168">
        <f>Лист4!E1114/1000</f>
        <v>1201.1162200000001</v>
      </c>
      <c r="L1116" s="31"/>
      <c r="M1116" s="31"/>
    </row>
    <row r="1117" spans="1:13" s="32" customFormat="1" ht="22.5" customHeight="1" x14ac:dyDescent="0.25">
      <c r="A1117" s="22" t="str">
        <f>Лист4!A1115</f>
        <v xml:space="preserve">Куликова ул. д.79 </v>
      </c>
      <c r="B1117" s="64" t="str">
        <f>Лист4!C1115</f>
        <v>г. Астрахань</v>
      </c>
      <c r="C1117" s="39">
        <f t="shared" si="34"/>
        <v>1937.5058507042256</v>
      </c>
      <c r="D1117" s="39">
        <f t="shared" si="35"/>
        <v>85.478199295774658</v>
      </c>
      <c r="E1117" s="28">
        <v>0</v>
      </c>
      <c r="F1117" s="29">
        <v>85.478199295774658</v>
      </c>
      <c r="G1117" s="30">
        <v>0</v>
      </c>
      <c r="H1117" s="30">
        <v>0</v>
      </c>
      <c r="I1117" s="30">
        <v>0</v>
      </c>
      <c r="J1117" s="30"/>
      <c r="K1117" s="168">
        <f>Лист4!E1115/1000-J1117</f>
        <v>2022.9840500000003</v>
      </c>
      <c r="L1117" s="31"/>
      <c r="M1117" s="31"/>
    </row>
    <row r="1118" spans="1:13" s="32" customFormat="1" ht="22.5" customHeight="1" x14ac:dyDescent="0.25">
      <c r="A1118" s="22" t="str">
        <f>Лист4!A1116</f>
        <v xml:space="preserve">Куликова ул. д.79 - корп. 1 </v>
      </c>
      <c r="B1118" s="64" t="str">
        <f>Лист4!C1116</f>
        <v>г. Астрахань</v>
      </c>
      <c r="C1118" s="39">
        <f t="shared" si="34"/>
        <v>1750.8637222535208</v>
      </c>
      <c r="D1118" s="39">
        <f t="shared" si="35"/>
        <v>77.243987746478865</v>
      </c>
      <c r="E1118" s="28">
        <v>0</v>
      </c>
      <c r="F1118" s="29">
        <v>77.243987746478865</v>
      </c>
      <c r="G1118" s="30">
        <v>0</v>
      </c>
      <c r="H1118" s="30">
        <v>0</v>
      </c>
      <c r="I1118" s="30">
        <v>0</v>
      </c>
      <c r="J1118" s="30"/>
      <c r="K1118" s="168">
        <f>Лист4!E1116/1000</f>
        <v>1828.1077099999998</v>
      </c>
      <c r="L1118" s="31"/>
      <c r="M1118" s="31"/>
    </row>
    <row r="1119" spans="1:13" s="32" customFormat="1" ht="22.5" customHeight="1" x14ac:dyDescent="0.25">
      <c r="A1119" s="22" t="str">
        <f>Лист4!A1117</f>
        <v xml:space="preserve">Куликова ул. д.79 - корп. 2 </v>
      </c>
      <c r="B1119" s="64" t="str">
        <f>Лист4!C1117</f>
        <v>г. Астрахань</v>
      </c>
      <c r="C1119" s="39">
        <f t="shared" si="34"/>
        <v>1260.9193070422539</v>
      </c>
      <c r="D1119" s="39">
        <f t="shared" si="35"/>
        <v>55.628792957746498</v>
      </c>
      <c r="E1119" s="28">
        <v>0</v>
      </c>
      <c r="F1119" s="29">
        <v>55.628792957746498</v>
      </c>
      <c r="G1119" s="30">
        <v>0</v>
      </c>
      <c r="H1119" s="30">
        <v>0</v>
      </c>
      <c r="I1119" s="30">
        <v>0</v>
      </c>
      <c r="J1119" s="153"/>
      <c r="K1119" s="168">
        <f>Лист4!E1117/1000-J1119</f>
        <v>1316.5481000000004</v>
      </c>
      <c r="L1119" s="31"/>
      <c r="M1119" s="31"/>
    </row>
    <row r="1120" spans="1:13" s="32" customFormat="1" ht="22.5" customHeight="1" x14ac:dyDescent="0.25">
      <c r="A1120" s="22" t="str">
        <f>Лист4!A1118</f>
        <v xml:space="preserve">Куликова ул. д.79 - корп. 3 </v>
      </c>
      <c r="B1120" s="64" t="str">
        <f>Лист4!C1118</f>
        <v>г. Астрахань</v>
      </c>
      <c r="C1120" s="39">
        <f t="shared" si="34"/>
        <v>1375.123765070422</v>
      </c>
      <c r="D1120" s="39">
        <f t="shared" si="35"/>
        <v>60.667224929577444</v>
      </c>
      <c r="E1120" s="28">
        <v>0</v>
      </c>
      <c r="F1120" s="29">
        <v>60.667224929577444</v>
      </c>
      <c r="G1120" s="30">
        <v>0</v>
      </c>
      <c r="H1120" s="30">
        <v>0</v>
      </c>
      <c r="I1120" s="30">
        <v>0</v>
      </c>
      <c r="J1120" s="30"/>
      <c r="K1120" s="168">
        <f>Лист4!E1118/1000</f>
        <v>1435.7909899999995</v>
      </c>
      <c r="L1120" s="31"/>
      <c r="M1120" s="31"/>
    </row>
    <row r="1121" spans="1:13" s="32" customFormat="1" ht="22.5" customHeight="1" x14ac:dyDescent="0.25">
      <c r="A1121" s="22" t="str">
        <f>Лист4!A1119</f>
        <v xml:space="preserve">Куликова ул. д.81 - корп. 1 </v>
      </c>
      <c r="B1121" s="64" t="str">
        <f>Лист4!C1119</f>
        <v>г. Астрахань</v>
      </c>
      <c r="C1121" s="39">
        <f t="shared" si="34"/>
        <v>955.32870535211282</v>
      </c>
      <c r="D1121" s="39">
        <f t="shared" si="35"/>
        <v>42.146854647887324</v>
      </c>
      <c r="E1121" s="28">
        <v>0</v>
      </c>
      <c r="F1121" s="29">
        <v>42.146854647887324</v>
      </c>
      <c r="G1121" s="30">
        <v>0</v>
      </c>
      <c r="H1121" s="30">
        <v>0</v>
      </c>
      <c r="I1121" s="30">
        <v>0</v>
      </c>
      <c r="J1121" s="153"/>
      <c r="K1121" s="168">
        <f>Лист4!E1119/1000-J1121</f>
        <v>997.47556000000009</v>
      </c>
      <c r="L1121" s="31"/>
      <c r="M1121" s="31"/>
    </row>
    <row r="1122" spans="1:13" s="32" customFormat="1" ht="22.5" customHeight="1" x14ac:dyDescent="0.25">
      <c r="A1122" s="22" t="str">
        <f>Лист4!A1120</f>
        <v xml:space="preserve">Куликова ул. д.81 - корп. 3 </v>
      </c>
      <c r="B1122" s="64" t="str">
        <f>Лист4!C1120</f>
        <v>г. Астрахань</v>
      </c>
      <c r="C1122" s="39">
        <f t="shared" si="34"/>
        <v>1150.2784129577467</v>
      </c>
      <c r="D1122" s="39">
        <f t="shared" si="35"/>
        <v>50.747577042253532</v>
      </c>
      <c r="E1122" s="28">
        <v>0</v>
      </c>
      <c r="F1122" s="29">
        <v>50.747577042253532</v>
      </c>
      <c r="G1122" s="30">
        <v>0</v>
      </c>
      <c r="H1122" s="30">
        <v>0</v>
      </c>
      <c r="I1122" s="30">
        <v>0</v>
      </c>
      <c r="J1122" s="30"/>
      <c r="K1122" s="168">
        <f>Лист4!E1120/1000</f>
        <v>1201.0259900000003</v>
      </c>
      <c r="L1122" s="31"/>
      <c r="M1122" s="31"/>
    </row>
    <row r="1123" spans="1:13" s="32" customFormat="1" ht="22.5" customHeight="1" x14ac:dyDescent="0.25">
      <c r="A1123" s="22" t="str">
        <f>Лист4!A1121</f>
        <v xml:space="preserve">Куликова ул. д.81 корп. 2 </v>
      </c>
      <c r="B1123" s="64" t="str">
        <f>Лист4!C1121</f>
        <v>г. Астрахань</v>
      </c>
      <c r="C1123" s="39">
        <f t="shared" si="34"/>
        <v>1278.0888090140847</v>
      </c>
      <c r="D1123" s="39">
        <f t="shared" si="35"/>
        <v>56.386270985915495</v>
      </c>
      <c r="E1123" s="28">
        <v>0</v>
      </c>
      <c r="F1123" s="29">
        <v>56.386270985915495</v>
      </c>
      <c r="G1123" s="30">
        <v>0</v>
      </c>
      <c r="H1123" s="30">
        <v>0</v>
      </c>
      <c r="I1123" s="30">
        <v>0</v>
      </c>
      <c r="J1123" s="30"/>
      <c r="K1123" s="168">
        <f>Лист4!E1121/1000</f>
        <v>1334.4750800000002</v>
      </c>
      <c r="L1123" s="31"/>
      <c r="M1123" s="31"/>
    </row>
    <row r="1124" spans="1:13" s="32" customFormat="1" ht="22.5" customHeight="1" x14ac:dyDescent="0.25">
      <c r="A1124" s="22" t="str">
        <f>Лист4!A1122</f>
        <v xml:space="preserve">Куликова ул. д.83 </v>
      </c>
      <c r="B1124" s="64" t="str">
        <f>Лист4!C1122</f>
        <v>г. Астрахань</v>
      </c>
      <c r="C1124" s="39">
        <f t="shared" si="34"/>
        <v>1914.0996377464792</v>
      </c>
      <c r="D1124" s="39">
        <f t="shared" si="35"/>
        <v>84.445572253521135</v>
      </c>
      <c r="E1124" s="28">
        <v>0</v>
      </c>
      <c r="F1124" s="29">
        <v>84.445572253521135</v>
      </c>
      <c r="G1124" s="30">
        <v>0</v>
      </c>
      <c r="H1124" s="30">
        <v>0</v>
      </c>
      <c r="I1124" s="30">
        <v>0</v>
      </c>
      <c r="J1124" s="30"/>
      <c r="K1124" s="168">
        <f>Лист4!E1122/1000</f>
        <v>1998.5452100000002</v>
      </c>
      <c r="L1124" s="31"/>
      <c r="M1124" s="31"/>
    </row>
    <row r="1125" spans="1:13" s="32" customFormat="1" ht="22.5" customHeight="1" x14ac:dyDescent="0.25">
      <c r="A1125" s="22" t="str">
        <f>Лист4!A1123</f>
        <v xml:space="preserve">Куликова ул. д.83 - корп. 1 </v>
      </c>
      <c r="B1125" s="64" t="str">
        <f>Лист4!C1123</f>
        <v>г. Астрахань</v>
      </c>
      <c r="C1125" s="39">
        <f t="shared" si="34"/>
        <v>1590.165087887324</v>
      </c>
      <c r="D1125" s="39">
        <f t="shared" si="35"/>
        <v>70.154342112676062</v>
      </c>
      <c r="E1125" s="28">
        <v>0</v>
      </c>
      <c r="F1125" s="29">
        <v>70.154342112676062</v>
      </c>
      <c r="G1125" s="30">
        <v>0</v>
      </c>
      <c r="H1125" s="30">
        <v>0</v>
      </c>
      <c r="I1125" s="30">
        <v>0</v>
      </c>
      <c r="J1125" s="30"/>
      <c r="K1125" s="168">
        <f>Лист4!E1123/1000</f>
        <v>1660.31943</v>
      </c>
      <c r="L1125" s="31"/>
      <c r="M1125" s="31"/>
    </row>
    <row r="1126" spans="1:13" s="32" customFormat="1" ht="22.5" customHeight="1" x14ac:dyDescent="0.25">
      <c r="A1126" s="22" t="str">
        <f>Лист4!A1124</f>
        <v xml:space="preserve">Куликова ул. д.85 - корп. 1 </v>
      </c>
      <c r="B1126" s="64" t="str">
        <f>Лист4!C1124</f>
        <v>г. Астрахань</v>
      </c>
      <c r="C1126" s="39">
        <f t="shared" si="34"/>
        <v>1366.868143661972</v>
      </c>
      <c r="D1126" s="39">
        <f t="shared" si="35"/>
        <v>60.303006338028183</v>
      </c>
      <c r="E1126" s="28">
        <v>0</v>
      </c>
      <c r="F1126" s="29">
        <v>60.303006338028183</v>
      </c>
      <c r="G1126" s="30">
        <v>0</v>
      </c>
      <c r="H1126" s="30">
        <v>0</v>
      </c>
      <c r="I1126" s="30">
        <v>0</v>
      </c>
      <c r="J1126" s="30"/>
      <c r="K1126" s="168">
        <f>Лист4!E1124/1000</f>
        <v>1427.1711500000001</v>
      </c>
      <c r="L1126" s="31"/>
      <c r="M1126" s="31"/>
    </row>
    <row r="1127" spans="1:13" s="32" customFormat="1" ht="22.5" customHeight="1" x14ac:dyDescent="0.25">
      <c r="A1127" s="22" t="str">
        <f>Лист4!A1125</f>
        <v xml:space="preserve">Куликова ул. д.85 - корп. 2 </v>
      </c>
      <c r="B1127" s="64" t="str">
        <f>Лист4!C1125</f>
        <v>г. Астрахань</v>
      </c>
      <c r="C1127" s="39">
        <f t="shared" si="34"/>
        <v>2002.6016473239438</v>
      </c>
      <c r="D1127" s="39">
        <f t="shared" si="35"/>
        <v>88.350072676056342</v>
      </c>
      <c r="E1127" s="28">
        <v>0</v>
      </c>
      <c r="F1127" s="29">
        <v>88.350072676056342</v>
      </c>
      <c r="G1127" s="30">
        <v>0</v>
      </c>
      <c r="H1127" s="30">
        <v>0</v>
      </c>
      <c r="I1127" s="30">
        <v>0</v>
      </c>
      <c r="J1127" s="153"/>
      <c r="K1127" s="168">
        <f>Лист4!E1125/1000-J1127</f>
        <v>2090.95172</v>
      </c>
      <c r="L1127" s="31"/>
      <c r="M1127" s="31"/>
    </row>
    <row r="1128" spans="1:13" s="32" customFormat="1" ht="22.5" customHeight="1" x14ac:dyDescent="0.25">
      <c r="A1128" s="22" t="str">
        <f>Лист4!A1126</f>
        <v xml:space="preserve">Курская ул. д.53 </v>
      </c>
      <c r="B1128" s="64" t="str">
        <f>Лист4!C1126</f>
        <v>г. Астрахань</v>
      </c>
      <c r="C1128" s="39">
        <f t="shared" si="34"/>
        <v>2192.6126394366183</v>
      </c>
      <c r="D1128" s="39">
        <f t="shared" si="35"/>
        <v>96.732910563380216</v>
      </c>
      <c r="E1128" s="28">
        <v>0</v>
      </c>
      <c r="F1128" s="29">
        <v>96.732910563380216</v>
      </c>
      <c r="G1128" s="30">
        <v>0</v>
      </c>
      <c r="H1128" s="30">
        <v>0</v>
      </c>
      <c r="I1128" s="30">
        <v>0</v>
      </c>
      <c r="J1128" s="30"/>
      <c r="K1128" s="168">
        <f>Лист4!E1126/1000</f>
        <v>2289.3455499999986</v>
      </c>
      <c r="L1128" s="31"/>
      <c r="M1128" s="31"/>
    </row>
    <row r="1129" spans="1:13" s="32" customFormat="1" ht="22.5" customHeight="1" x14ac:dyDescent="0.25">
      <c r="A1129" s="22" t="str">
        <f>Лист4!A1127</f>
        <v xml:space="preserve">Курская ул. д.53 - корп. 1 </v>
      </c>
      <c r="B1129" s="64" t="str">
        <f>Лист4!C1127</f>
        <v>г. Астрахань</v>
      </c>
      <c r="C1129" s="39">
        <f t="shared" si="34"/>
        <v>2679.6356405633815</v>
      </c>
      <c r="D1129" s="39">
        <f t="shared" si="35"/>
        <v>118.21921943661977</v>
      </c>
      <c r="E1129" s="28">
        <v>0</v>
      </c>
      <c r="F1129" s="29">
        <v>118.21921943661977</v>
      </c>
      <c r="G1129" s="30">
        <v>0</v>
      </c>
      <c r="H1129" s="30">
        <v>0</v>
      </c>
      <c r="I1129" s="30">
        <v>0</v>
      </c>
      <c r="J1129" s="241"/>
      <c r="K1129" s="168">
        <f>Лист4!E1127/1000</f>
        <v>2797.8548600000013</v>
      </c>
      <c r="L1129" s="31"/>
      <c r="M1129" s="31"/>
    </row>
    <row r="1130" spans="1:13" s="32" customFormat="1" ht="22.5" customHeight="1" x14ac:dyDescent="0.25">
      <c r="A1130" s="22" t="str">
        <f>Лист4!A1128</f>
        <v xml:space="preserve">Курская ул. д.57 </v>
      </c>
      <c r="B1130" s="64" t="str">
        <f>Лист4!C1128</f>
        <v>г. Астрахань</v>
      </c>
      <c r="C1130" s="39">
        <f t="shared" si="34"/>
        <v>2066.805437183099</v>
      </c>
      <c r="D1130" s="39">
        <f t="shared" si="35"/>
        <v>91.182592816901433</v>
      </c>
      <c r="E1130" s="28">
        <v>0</v>
      </c>
      <c r="F1130" s="29">
        <v>91.182592816901433</v>
      </c>
      <c r="G1130" s="30">
        <v>0</v>
      </c>
      <c r="H1130" s="30">
        <v>0</v>
      </c>
      <c r="I1130" s="30">
        <v>0</v>
      </c>
      <c r="J1130" s="30"/>
      <c r="K1130" s="168">
        <f>Лист4!E1128/1000</f>
        <v>2157.9880300000004</v>
      </c>
      <c r="L1130" s="31"/>
      <c r="M1130" s="31"/>
    </row>
    <row r="1131" spans="1:13" s="32" customFormat="1" ht="22.5" customHeight="1" x14ac:dyDescent="0.25">
      <c r="A1131" s="22" t="str">
        <f>Лист4!A1129</f>
        <v xml:space="preserve">Курская ул. д.57 - корп. 1 </v>
      </c>
      <c r="B1131" s="64" t="str">
        <f>Лист4!C1129</f>
        <v>г. Астрахань</v>
      </c>
      <c r="C1131" s="39">
        <f t="shared" si="34"/>
        <v>941.54419549295767</v>
      </c>
      <c r="D1131" s="39">
        <f t="shared" si="35"/>
        <v>41.538714507042243</v>
      </c>
      <c r="E1131" s="28">
        <v>0</v>
      </c>
      <c r="F1131" s="29">
        <v>41.538714507042243</v>
      </c>
      <c r="G1131" s="30">
        <v>0</v>
      </c>
      <c r="H1131" s="30">
        <v>0</v>
      </c>
      <c r="I1131" s="30">
        <v>0</v>
      </c>
      <c r="J1131" s="241"/>
      <c r="K1131" s="168">
        <f>Лист4!E1129/1000</f>
        <v>983.08290999999986</v>
      </c>
      <c r="L1131" s="31"/>
      <c r="M1131" s="31"/>
    </row>
    <row r="1132" spans="1:13" s="32" customFormat="1" ht="22.5" customHeight="1" x14ac:dyDescent="0.25">
      <c r="A1132" s="22" t="str">
        <f>Лист4!A1130</f>
        <v xml:space="preserve">Курская ул. д.59 </v>
      </c>
      <c r="B1132" s="64" t="str">
        <f>Лист4!C1130</f>
        <v>г. Астрахань</v>
      </c>
      <c r="C1132" s="39">
        <f t="shared" si="34"/>
        <v>2201.2733397183101</v>
      </c>
      <c r="D1132" s="39">
        <f t="shared" si="35"/>
        <v>97.115000281690158</v>
      </c>
      <c r="E1132" s="28">
        <v>0</v>
      </c>
      <c r="F1132" s="29">
        <v>97.115000281690158</v>
      </c>
      <c r="G1132" s="30">
        <v>0</v>
      </c>
      <c r="H1132" s="30">
        <v>0</v>
      </c>
      <c r="I1132" s="30">
        <v>0</v>
      </c>
      <c r="J1132" s="30"/>
      <c r="K1132" s="168">
        <f>Лист4!E1130/1000</f>
        <v>2298.3883400000004</v>
      </c>
      <c r="L1132" s="31"/>
      <c r="M1132" s="31"/>
    </row>
    <row r="1133" spans="1:13" s="32" customFormat="1" ht="22.5" customHeight="1" x14ac:dyDescent="0.25">
      <c r="A1133" s="22" t="str">
        <f>Лист4!A1131</f>
        <v xml:space="preserve">Курская ул. д.78 </v>
      </c>
      <c r="B1133" s="64" t="str">
        <f>Лист4!C1131</f>
        <v>г. Астрахань</v>
      </c>
      <c r="C1133" s="39">
        <f t="shared" si="34"/>
        <v>92.833437183098596</v>
      </c>
      <c r="D1133" s="39">
        <f t="shared" si="35"/>
        <v>4.0955928169014086</v>
      </c>
      <c r="E1133" s="28">
        <v>0</v>
      </c>
      <c r="F1133" s="29">
        <v>4.0955928169014086</v>
      </c>
      <c r="G1133" s="30">
        <v>0</v>
      </c>
      <c r="H1133" s="30">
        <v>0</v>
      </c>
      <c r="I1133" s="30">
        <v>0</v>
      </c>
      <c r="J1133" s="30"/>
      <c r="K1133" s="168">
        <f>Лист4!E1131/1000</f>
        <v>96.929029999999997</v>
      </c>
      <c r="L1133" s="31"/>
      <c r="M1133" s="31"/>
    </row>
    <row r="1134" spans="1:13" s="32" customFormat="1" ht="22.5" customHeight="1" x14ac:dyDescent="0.25">
      <c r="A1134" s="22" t="str">
        <f>Лист4!A1132</f>
        <v xml:space="preserve">Латышева ул. д.18Г </v>
      </c>
      <c r="B1134" s="64" t="str">
        <f>Лист4!C1132</f>
        <v>г. Астрахань</v>
      </c>
      <c r="C1134" s="39">
        <f t="shared" si="34"/>
        <v>40.397449577464783</v>
      </c>
      <c r="D1134" s="39">
        <f t="shared" si="35"/>
        <v>1.7822404225352111</v>
      </c>
      <c r="E1134" s="28">
        <v>0</v>
      </c>
      <c r="F1134" s="29">
        <v>1.7822404225352111</v>
      </c>
      <c r="G1134" s="30">
        <v>0</v>
      </c>
      <c r="H1134" s="30">
        <v>0</v>
      </c>
      <c r="I1134" s="30">
        <v>0</v>
      </c>
      <c r="J1134" s="30"/>
      <c r="K1134" s="168">
        <f>Лист4!E1132/1000</f>
        <v>42.179689999999994</v>
      </c>
      <c r="L1134" s="31"/>
      <c r="M1134" s="31"/>
    </row>
    <row r="1135" spans="1:13" s="32" customFormat="1" ht="22.5" customHeight="1" x14ac:dyDescent="0.25">
      <c r="A1135" s="22" t="str">
        <f>Лист4!A1133</f>
        <v xml:space="preserve">Латышева ул. д.4 </v>
      </c>
      <c r="B1135" s="64" t="str">
        <f>Лист4!C1133</f>
        <v>г. Астрахань</v>
      </c>
      <c r="C1135" s="39">
        <f t="shared" si="34"/>
        <v>721.85079154929588</v>
      </c>
      <c r="D1135" s="39">
        <f t="shared" si="35"/>
        <v>31.84635845070423</v>
      </c>
      <c r="E1135" s="28">
        <v>0</v>
      </c>
      <c r="F1135" s="29">
        <v>31.84635845070423</v>
      </c>
      <c r="G1135" s="30">
        <v>0</v>
      </c>
      <c r="H1135" s="30">
        <v>0</v>
      </c>
      <c r="I1135" s="30">
        <v>0</v>
      </c>
      <c r="J1135" s="30"/>
      <c r="K1135" s="168">
        <f>Лист4!E1133/1000</f>
        <v>753.69715000000008</v>
      </c>
      <c r="L1135" s="31"/>
      <c r="M1135" s="31"/>
    </row>
    <row r="1136" spans="1:13" s="32" customFormat="1" ht="22.5" customHeight="1" x14ac:dyDescent="0.25">
      <c r="A1136" s="22" t="str">
        <f>Лист4!A1134</f>
        <v xml:space="preserve">Латышева ул. д.6Б </v>
      </c>
      <c r="B1136" s="64" t="str">
        <f>Лист4!C1134</f>
        <v>г. Астрахань</v>
      </c>
      <c r="C1136" s="39">
        <f t="shared" si="34"/>
        <v>456.07503267605625</v>
      </c>
      <c r="D1136" s="39">
        <f t="shared" si="35"/>
        <v>20.12095732394366</v>
      </c>
      <c r="E1136" s="28">
        <v>0</v>
      </c>
      <c r="F1136" s="29">
        <v>20.12095732394366</v>
      </c>
      <c r="G1136" s="30">
        <v>0</v>
      </c>
      <c r="H1136" s="30">
        <v>0</v>
      </c>
      <c r="I1136" s="30">
        <v>0</v>
      </c>
      <c r="J1136" s="30"/>
      <c r="K1136" s="168">
        <f>Лист4!E1134/1000-J1136</f>
        <v>476.19598999999994</v>
      </c>
      <c r="L1136" s="31"/>
      <c r="M1136" s="31"/>
    </row>
    <row r="1137" spans="1:13" s="32" customFormat="1" ht="22.5" customHeight="1" x14ac:dyDescent="0.25">
      <c r="A1137" s="22" t="str">
        <f>Лист4!A1135</f>
        <v xml:space="preserve">Ленина пл д.10 </v>
      </c>
      <c r="B1137" s="64" t="str">
        <f>Лист4!C1135</f>
        <v>г. Астрахань</v>
      </c>
      <c r="C1137" s="39">
        <f t="shared" si="34"/>
        <v>947.32970253521125</v>
      </c>
      <c r="D1137" s="39">
        <f t="shared" si="35"/>
        <v>41.793957464788733</v>
      </c>
      <c r="E1137" s="28">
        <v>0</v>
      </c>
      <c r="F1137" s="29">
        <v>41.793957464788733</v>
      </c>
      <c r="G1137" s="30">
        <v>0</v>
      </c>
      <c r="H1137" s="30">
        <v>0</v>
      </c>
      <c r="I1137" s="30">
        <v>0</v>
      </c>
      <c r="J1137" s="30"/>
      <c r="K1137" s="168">
        <f>Лист4!E1135/1000</f>
        <v>989.12365999999997</v>
      </c>
      <c r="L1137" s="31"/>
      <c r="M1137" s="31"/>
    </row>
    <row r="1138" spans="1:13" s="32" customFormat="1" ht="22.5" customHeight="1" x14ac:dyDescent="0.25">
      <c r="A1138" s="22" t="str">
        <f>Лист4!A1136</f>
        <v xml:space="preserve">Ленина пл д.12 </v>
      </c>
      <c r="B1138" s="64" t="str">
        <f>Лист4!C1136</f>
        <v>г. Астрахань</v>
      </c>
      <c r="C1138" s="39">
        <f t="shared" si="34"/>
        <v>952.78047718309881</v>
      </c>
      <c r="D1138" s="39">
        <f t="shared" si="35"/>
        <v>42.034432816901422</v>
      </c>
      <c r="E1138" s="28">
        <v>0</v>
      </c>
      <c r="F1138" s="29">
        <v>42.034432816901422</v>
      </c>
      <c r="G1138" s="30">
        <v>0</v>
      </c>
      <c r="H1138" s="30">
        <v>0</v>
      </c>
      <c r="I1138" s="30">
        <v>0</v>
      </c>
      <c r="J1138" s="30"/>
      <c r="K1138" s="168">
        <f>Лист4!E1136/1000-J1138</f>
        <v>994.81491000000028</v>
      </c>
      <c r="L1138" s="31"/>
      <c r="M1138" s="31"/>
    </row>
    <row r="1139" spans="1:13" s="32" customFormat="1" ht="22.5" customHeight="1" x14ac:dyDescent="0.25">
      <c r="A1139" s="22" t="str">
        <f>Лист4!A1137</f>
        <v xml:space="preserve">Ленина пл д.14 </v>
      </c>
      <c r="B1139" s="64" t="str">
        <f>Лист4!C1137</f>
        <v>г. Астрахань</v>
      </c>
      <c r="C1139" s="39">
        <f t="shared" si="34"/>
        <v>682.39817802816924</v>
      </c>
      <c r="D1139" s="39">
        <f t="shared" si="35"/>
        <v>30.105801971830992</v>
      </c>
      <c r="E1139" s="28">
        <v>0</v>
      </c>
      <c r="F1139" s="29">
        <v>30.105801971830992</v>
      </c>
      <c r="G1139" s="30">
        <v>0</v>
      </c>
      <c r="H1139" s="30">
        <v>0</v>
      </c>
      <c r="I1139" s="30">
        <v>0</v>
      </c>
      <c r="J1139" s="30"/>
      <c r="K1139" s="168">
        <f>Лист4!E1137/1000</f>
        <v>712.50398000000018</v>
      </c>
      <c r="L1139" s="31"/>
      <c r="M1139" s="31"/>
    </row>
    <row r="1140" spans="1:13" s="32" customFormat="1" ht="22.5" customHeight="1" x14ac:dyDescent="0.25">
      <c r="A1140" s="22" t="str">
        <f>Лист4!A1138</f>
        <v xml:space="preserve">Ленина пл д.2 </v>
      </c>
      <c r="B1140" s="64" t="str">
        <f>Лист4!C1138</f>
        <v>г. Астрахань</v>
      </c>
      <c r="C1140" s="39">
        <f t="shared" si="34"/>
        <v>833.13695774647886</v>
      </c>
      <c r="D1140" s="39">
        <f t="shared" si="35"/>
        <v>36.75604225352113</v>
      </c>
      <c r="E1140" s="28">
        <v>0</v>
      </c>
      <c r="F1140" s="29">
        <v>36.75604225352113</v>
      </c>
      <c r="G1140" s="30">
        <v>0</v>
      </c>
      <c r="H1140" s="30">
        <v>0</v>
      </c>
      <c r="I1140" s="30">
        <v>0</v>
      </c>
      <c r="J1140" s="30"/>
      <c r="K1140" s="168">
        <f>Лист4!E1138/1000-J1140</f>
        <v>869.89300000000003</v>
      </c>
      <c r="L1140" s="31"/>
      <c r="M1140" s="31"/>
    </row>
    <row r="1141" spans="1:13" s="32" customFormat="1" ht="22.5" customHeight="1" x14ac:dyDescent="0.25">
      <c r="A1141" s="22" t="str">
        <f>Лист4!A1139</f>
        <v xml:space="preserve">Ленина пл д.6 </v>
      </c>
      <c r="B1141" s="64" t="str">
        <f>Лист4!C1139</f>
        <v>г. Астрахань</v>
      </c>
      <c r="C1141" s="39">
        <f t="shared" si="34"/>
        <v>243.36329408450698</v>
      </c>
      <c r="D1141" s="39">
        <f t="shared" si="35"/>
        <v>10.736615915492955</v>
      </c>
      <c r="E1141" s="28">
        <v>0</v>
      </c>
      <c r="F1141" s="29">
        <v>10.736615915492955</v>
      </c>
      <c r="G1141" s="30">
        <v>0</v>
      </c>
      <c r="H1141" s="30">
        <v>0</v>
      </c>
      <c r="I1141" s="30">
        <v>0</v>
      </c>
      <c r="J1141" s="30"/>
      <c r="K1141" s="168">
        <f>Лист4!E1139/1000-J1141</f>
        <v>254.09990999999994</v>
      </c>
      <c r="L1141" s="31"/>
      <c r="M1141" s="31"/>
    </row>
    <row r="1142" spans="1:13" s="32" customFormat="1" ht="22.5" customHeight="1" x14ac:dyDescent="0.25">
      <c r="A1142" s="22" t="str">
        <f>Лист4!A1140</f>
        <v xml:space="preserve">Ленина пл д.8 </v>
      </c>
      <c r="B1142" s="64" t="str">
        <f>Лист4!C1140</f>
        <v>г. Астрахань</v>
      </c>
      <c r="C1142" s="39">
        <f t="shared" si="34"/>
        <v>1240.8508405633802</v>
      </c>
      <c r="D1142" s="39">
        <f t="shared" si="35"/>
        <v>54.74341943661971</v>
      </c>
      <c r="E1142" s="28">
        <v>0</v>
      </c>
      <c r="F1142" s="29">
        <v>54.74341943661971</v>
      </c>
      <c r="G1142" s="30">
        <v>0</v>
      </c>
      <c r="H1142" s="30">
        <v>0</v>
      </c>
      <c r="I1142" s="30">
        <v>0</v>
      </c>
      <c r="J1142" s="30"/>
      <c r="K1142" s="168">
        <f>Лист4!E1140/1000-J1142</f>
        <v>1295.5942599999998</v>
      </c>
      <c r="L1142" s="31"/>
      <c r="M1142" s="31"/>
    </row>
    <row r="1143" spans="1:13" s="32" customFormat="1" ht="22.5" customHeight="1" x14ac:dyDescent="0.25">
      <c r="A1143" s="22" t="str">
        <f>Лист4!A1141</f>
        <v xml:space="preserve">Ленина ул. д.1 </v>
      </c>
      <c r="B1143" s="64" t="str">
        <f>Лист4!C1141</f>
        <v>г. Астрахань</v>
      </c>
      <c r="C1143" s="39">
        <f t="shared" si="34"/>
        <v>59.559715492957764</v>
      </c>
      <c r="D1143" s="39">
        <f t="shared" si="35"/>
        <v>2.6276345070422544</v>
      </c>
      <c r="E1143" s="28">
        <v>0</v>
      </c>
      <c r="F1143" s="29">
        <v>2.6276345070422544</v>
      </c>
      <c r="G1143" s="30">
        <v>0</v>
      </c>
      <c r="H1143" s="30">
        <v>0</v>
      </c>
      <c r="I1143" s="30">
        <v>0</v>
      </c>
      <c r="J1143" s="30"/>
      <c r="K1143" s="168">
        <f>Лист4!E1141/1000-J1143</f>
        <v>62.187350000000016</v>
      </c>
      <c r="L1143" s="31"/>
      <c r="M1143" s="31"/>
    </row>
    <row r="1144" spans="1:13" s="32" customFormat="1" ht="22.5" customHeight="1" x14ac:dyDescent="0.25">
      <c r="A1144" s="22" t="str">
        <f>Лист4!A1142</f>
        <v xml:space="preserve">Ленина ул. д.10 </v>
      </c>
      <c r="B1144" s="64" t="str">
        <f>Лист4!C1142</f>
        <v>г. Астрахань</v>
      </c>
      <c r="C1144" s="39">
        <f t="shared" si="34"/>
        <v>21.624478873239436</v>
      </c>
      <c r="D1144" s="39">
        <f t="shared" si="35"/>
        <v>0.95402112676056339</v>
      </c>
      <c r="E1144" s="28">
        <v>0</v>
      </c>
      <c r="F1144" s="29">
        <v>0.95402112676056339</v>
      </c>
      <c r="G1144" s="30">
        <v>0</v>
      </c>
      <c r="H1144" s="30">
        <v>0</v>
      </c>
      <c r="I1144" s="30">
        <v>0</v>
      </c>
      <c r="J1144" s="30"/>
      <c r="K1144" s="168">
        <f>Лист4!E1142/1000-J1144</f>
        <v>22.578499999999998</v>
      </c>
      <c r="L1144" s="31"/>
      <c r="M1144" s="31"/>
    </row>
    <row r="1145" spans="1:13" s="32" customFormat="1" ht="22.5" customHeight="1" x14ac:dyDescent="0.25">
      <c r="A1145" s="22" t="str">
        <f>Лист4!A1143</f>
        <v xml:space="preserve">Ленина ул. д.11 </v>
      </c>
      <c r="B1145" s="64" t="str">
        <f>Лист4!C1143</f>
        <v>г. Астрахань</v>
      </c>
      <c r="C1145" s="39">
        <f t="shared" si="34"/>
        <v>174.53981408450701</v>
      </c>
      <c r="D1145" s="39">
        <f t="shared" si="35"/>
        <v>7.700285915492957</v>
      </c>
      <c r="E1145" s="28">
        <v>0</v>
      </c>
      <c r="F1145" s="29">
        <v>7.700285915492957</v>
      </c>
      <c r="G1145" s="30">
        <v>0</v>
      </c>
      <c r="H1145" s="30">
        <v>0</v>
      </c>
      <c r="I1145" s="30">
        <v>0</v>
      </c>
      <c r="J1145" s="30"/>
      <c r="K1145" s="168">
        <f>Лист4!E1143/1000-J1145</f>
        <v>182.24009999999998</v>
      </c>
      <c r="L1145" s="31"/>
      <c r="M1145" s="31"/>
    </row>
    <row r="1146" spans="1:13" s="32" customFormat="1" ht="22.5" customHeight="1" x14ac:dyDescent="0.25">
      <c r="A1146" s="22" t="str">
        <f>Лист4!A1144</f>
        <v xml:space="preserve">Ленина ул. д.12 </v>
      </c>
      <c r="B1146" s="64" t="str">
        <f>Лист4!C1144</f>
        <v>г. Астрахань</v>
      </c>
      <c r="C1146" s="39">
        <f t="shared" si="34"/>
        <v>43.982735211267617</v>
      </c>
      <c r="D1146" s="39">
        <f t="shared" si="35"/>
        <v>1.9404147887323948</v>
      </c>
      <c r="E1146" s="28">
        <v>0</v>
      </c>
      <c r="F1146" s="29">
        <v>1.9404147887323948</v>
      </c>
      <c r="G1146" s="30">
        <v>0</v>
      </c>
      <c r="H1146" s="30">
        <v>0</v>
      </c>
      <c r="I1146" s="30">
        <v>0</v>
      </c>
      <c r="J1146" s="30"/>
      <c r="K1146" s="168">
        <f>Лист4!E1144/1000-J1146</f>
        <v>45.923150000000014</v>
      </c>
      <c r="L1146" s="31"/>
      <c r="M1146" s="31"/>
    </row>
    <row r="1147" spans="1:13" s="32" customFormat="1" ht="22.5" customHeight="1" x14ac:dyDescent="0.25">
      <c r="A1147" s="22" t="str">
        <f>Лист4!A1145</f>
        <v xml:space="preserve">Ленина ул. д.14 </v>
      </c>
      <c r="B1147" s="64" t="str">
        <f>Лист4!C1145</f>
        <v>г. Астрахань</v>
      </c>
      <c r="C1147" s="39">
        <f t="shared" si="34"/>
        <v>52.728310985915485</v>
      </c>
      <c r="D1147" s="39">
        <f t="shared" si="35"/>
        <v>2.3262490140845067</v>
      </c>
      <c r="E1147" s="28">
        <v>0</v>
      </c>
      <c r="F1147" s="29">
        <v>2.3262490140845067</v>
      </c>
      <c r="G1147" s="30">
        <v>0</v>
      </c>
      <c r="H1147" s="30">
        <v>0</v>
      </c>
      <c r="I1147" s="30">
        <v>0</v>
      </c>
      <c r="J1147" s="30"/>
      <c r="K1147" s="168">
        <f>Лист4!E1145/1000-J1147</f>
        <v>55.054559999999995</v>
      </c>
      <c r="L1147" s="31"/>
      <c r="M1147" s="31"/>
    </row>
    <row r="1148" spans="1:13" s="32" customFormat="1" ht="22.5" customHeight="1" x14ac:dyDescent="0.25">
      <c r="A1148" s="22" t="str">
        <f>Лист4!A1146</f>
        <v xml:space="preserve">Ленина ул. д.16 </v>
      </c>
      <c r="B1148" s="64" t="str">
        <f>Лист4!C1146</f>
        <v>г. Астрахань</v>
      </c>
      <c r="C1148" s="39">
        <f t="shared" si="34"/>
        <v>6.1203830985915495</v>
      </c>
      <c r="D1148" s="39">
        <f t="shared" si="35"/>
        <v>0.27001690140845075</v>
      </c>
      <c r="E1148" s="28">
        <v>0</v>
      </c>
      <c r="F1148" s="29">
        <v>0.27001690140845075</v>
      </c>
      <c r="G1148" s="30">
        <v>0</v>
      </c>
      <c r="H1148" s="30">
        <v>0</v>
      </c>
      <c r="I1148" s="30">
        <v>0</v>
      </c>
      <c r="J1148" s="30"/>
      <c r="K1148" s="168">
        <f>Лист4!E1146/1000</f>
        <v>6.3904000000000005</v>
      </c>
      <c r="L1148" s="31"/>
      <c r="M1148" s="31"/>
    </row>
    <row r="1149" spans="1:13" s="32" customFormat="1" ht="22.5" customHeight="1" x14ac:dyDescent="0.25">
      <c r="A1149" s="22" t="str">
        <f>Лист4!A1147</f>
        <v xml:space="preserve">Ленина ул. д.19/1 </v>
      </c>
      <c r="B1149" s="64" t="str">
        <f>Лист4!C1147</f>
        <v>г. Астрахань</v>
      </c>
      <c r="C1149" s="39">
        <f t="shared" si="34"/>
        <v>865.59393239436599</v>
      </c>
      <c r="D1149" s="39">
        <f t="shared" si="35"/>
        <v>38.187967605633794</v>
      </c>
      <c r="E1149" s="28">
        <v>0</v>
      </c>
      <c r="F1149" s="29">
        <v>38.187967605633794</v>
      </c>
      <c r="G1149" s="30">
        <v>0</v>
      </c>
      <c r="H1149" s="30">
        <v>0</v>
      </c>
      <c r="I1149" s="30">
        <v>0</v>
      </c>
      <c r="J1149" s="30"/>
      <c r="K1149" s="168">
        <f>Лист4!E1147/1000</f>
        <v>903.78189999999984</v>
      </c>
      <c r="L1149" s="31"/>
      <c r="M1149" s="31"/>
    </row>
    <row r="1150" spans="1:13" s="32" customFormat="1" ht="22.5" customHeight="1" x14ac:dyDescent="0.25">
      <c r="A1150" s="22" t="str">
        <f>Лист4!A1148</f>
        <v xml:space="preserve">Ленина ул. д.24 </v>
      </c>
      <c r="B1150" s="64" t="str">
        <f>Лист4!C1148</f>
        <v>г. Астрахань</v>
      </c>
      <c r="C1150" s="39">
        <f t="shared" si="34"/>
        <v>357.61674084507047</v>
      </c>
      <c r="D1150" s="39">
        <f t="shared" si="35"/>
        <v>15.777209154929579</v>
      </c>
      <c r="E1150" s="28">
        <v>0</v>
      </c>
      <c r="F1150" s="29">
        <v>15.777209154929579</v>
      </c>
      <c r="G1150" s="30">
        <v>0</v>
      </c>
      <c r="H1150" s="30">
        <v>0</v>
      </c>
      <c r="I1150" s="30">
        <v>0</v>
      </c>
      <c r="J1150" s="30"/>
      <c r="K1150" s="168">
        <f>Лист4!E1148/1000</f>
        <v>373.39395000000002</v>
      </c>
      <c r="L1150" s="31"/>
      <c r="M1150" s="31"/>
    </row>
    <row r="1151" spans="1:13" s="32" customFormat="1" ht="22.5" customHeight="1" x14ac:dyDescent="0.25">
      <c r="A1151" s="22" t="str">
        <f>Лист4!A1149</f>
        <v xml:space="preserve">Ленина ул. д.4 </v>
      </c>
      <c r="B1151" s="64" t="str">
        <f>Лист4!C1149</f>
        <v>г. Астрахань</v>
      </c>
      <c r="C1151" s="39">
        <f t="shared" si="34"/>
        <v>206.59209295774647</v>
      </c>
      <c r="D1151" s="39">
        <f t="shared" si="35"/>
        <v>9.1143570422535198</v>
      </c>
      <c r="E1151" s="28">
        <v>0</v>
      </c>
      <c r="F1151" s="29">
        <v>9.1143570422535198</v>
      </c>
      <c r="G1151" s="30">
        <v>0</v>
      </c>
      <c r="H1151" s="30">
        <v>0</v>
      </c>
      <c r="I1151" s="30">
        <v>0</v>
      </c>
      <c r="J1151" s="30"/>
      <c r="K1151" s="168">
        <f>Лист4!E1149/1000</f>
        <v>215.70644999999999</v>
      </c>
      <c r="L1151" s="31"/>
      <c r="M1151" s="31"/>
    </row>
    <row r="1152" spans="1:13" s="32" customFormat="1" ht="22.5" customHeight="1" x14ac:dyDescent="0.25">
      <c r="A1152" s="22" t="str">
        <f>Лист4!A1150</f>
        <v xml:space="preserve">Ленина ул. д.5 </v>
      </c>
      <c r="B1152" s="64" t="str">
        <f>Лист4!C1150</f>
        <v>г. Астрахань</v>
      </c>
      <c r="C1152" s="39">
        <f t="shared" si="34"/>
        <v>109.56040281690142</v>
      </c>
      <c r="D1152" s="39">
        <f t="shared" si="35"/>
        <v>4.8335471830985917</v>
      </c>
      <c r="E1152" s="28">
        <v>0</v>
      </c>
      <c r="F1152" s="29">
        <v>4.8335471830985917</v>
      </c>
      <c r="G1152" s="30">
        <v>0</v>
      </c>
      <c r="H1152" s="30">
        <v>0</v>
      </c>
      <c r="I1152" s="30">
        <v>0</v>
      </c>
      <c r="J1152" s="30"/>
      <c r="K1152" s="168">
        <f>Лист4!E1150/1000</f>
        <v>114.39395</v>
      </c>
      <c r="L1152" s="31"/>
      <c r="M1152" s="31"/>
    </row>
    <row r="1153" spans="1:13" s="32" customFormat="1" ht="22.5" customHeight="1" x14ac:dyDescent="0.25">
      <c r="A1153" s="22" t="str">
        <f>Лист4!A1151</f>
        <v xml:space="preserve">Ленина ул. д.52 </v>
      </c>
      <c r="B1153" s="64" t="str">
        <f>Лист4!C1151</f>
        <v>г. Астрахань</v>
      </c>
      <c r="C1153" s="39">
        <f t="shared" si="34"/>
        <v>229.07188732394368</v>
      </c>
      <c r="D1153" s="39">
        <f t="shared" si="35"/>
        <v>10.106112676056339</v>
      </c>
      <c r="E1153" s="28">
        <v>0</v>
      </c>
      <c r="F1153" s="29">
        <v>10.106112676056339</v>
      </c>
      <c r="G1153" s="30">
        <v>0</v>
      </c>
      <c r="H1153" s="30">
        <v>0</v>
      </c>
      <c r="I1153" s="30">
        <v>0</v>
      </c>
      <c r="J1153" s="30"/>
      <c r="K1153" s="168">
        <f>Лист4!E1151/1000</f>
        <v>239.17800000000003</v>
      </c>
      <c r="L1153" s="31"/>
      <c r="M1153" s="31"/>
    </row>
    <row r="1154" spans="1:13" s="32" customFormat="1" ht="22.5" customHeight="1" x14ac:dyDescent="0.25">
      <c r="A1154" s="22" t="str">
        <f>Лист4!A1152</f>
        <v xml:space="preserve">Ленина ул. д.8 </v>
      </c>
      <c r="B1154" s="64" t="str">
        <f>Лист4!C1152</f>
        <v>г. Астрахань</v>
      </c>
      <c r="C1154" s="39">
        <f t="shared" si="34"/>
        <v>152.54112450704224</v>
      </c>
      <c r="D1154" s="39">
        <f t="shared" si="35"/>
        <v>6.7297554929577448</v>
      </c>
      <c r="E1154" s="28">
        <v>0</v>
      </c>
      <c r="F1154" s="29">
        <v>6.7297554929577448</v>
      </c>
      <c r="G1154" s="30">
        <v>0</v>
      </c>
      <c r="H1154" s="30">
        <v>0</v>
      </c>
      <c r="I1154" s="30">
        <v>0</v>
      </c>
      <c r="J1154" s="30"/>
      <c r="K1154" s="168">
        <f>Лист4!E1152/1000</f>
        <v>159.27087999999998</v>
      </c>
      <c r="L1154" s="31"/>
      <c r="M1154" s="31"/>
    </row>
    <row r="1155" spans="1:13" s="32" customFormat="1" ht="22.5" customHeight="1" x14ac:dyDescent="0.25">
      <c r="A1155" s="22" t="str">
        <f>Лист4!A1153</f>
        <v xml:space="preserve">Ленинградский пер. д.68 </v>
      </c>
      <c r="B1155" s="64" t="str">
        <f>Лист4!C1153</f>
        <v>г. Астрахань</v>
      </c>
      <c r="C1155" s="39">
        <f t="shared" si="34"/>
        <v>944.31803042253523</v>
      </c>
      <c r="D1155" s="39">
        <f t="shared" si="35"/>
        <v>41.661089577464786</v>
      </c>
      <c r="E1155" s="28">
        <v>0</v>
      </c>
      <c r="F1155" s="29">
        <v>41.661089577464786</v>
      </c>
      <c r="G1155" s="30">
        <v>0</v>
      </c>
      <c r="H1155" s="30">
        <v>0</v>
      </c>
      <c r="I1155" s="30">
        <v>0</v>
      </c>
      <c r="J1155" s="30"/>
      <c r="K1155" s="168">
        <f>Лист4!E1153/1000-J1155</f>
        <v>985.97911999999997</v>
      </c>
      <c r="L1155" s="31"/>
      <c r="M1155" s="31"/>
    </row>
    <row r="1156" spans="1:13" s="32" customFormat="1" ht="22.5" customHeight="1" x14ac:dyDescent="0.25">
      <c r="A1156" s="22" t="str">
        <f>Лист4!A1154</f>
        <v xml:space="preserve">Ленинградский пер. д.70 </v>
      </c>
      <c r="B1156" s="64" t="str">
        <f>Лист4!C1154</f>
        <v>г. Астрахань</v>
      </c>
      <c r="C1156" s="39">
        <f t="shared" ref="C1156:C1218" si="36">K1156+J1156-F1156</f>
        <v>830.51321126760524</v>
      </c>
      <c r="D1156" s="39">
        <f t="shared" ref="D1156:D1218" si="37">F1156</f>
        <v>36.640288732394353</v>
      </c>
      <c r="E1156" s="28">
        <v>0</v>
      </c>
      <c r="F1156" s="29">
        <v>36.640288732394353</v>
      </c>
      <c r="G1156" s="30">
        <v>0</v>
      </c>
      <c r="H1156" s="30">
        <v>0</v>
      </c>
      <c r="I1156" s="30">
        <v>0</v>
      </c>
      <c r="J1156" s="30"/>
      <c r="K1156" s="168">
        <f>Лист4!E1154/1000</f>
        <v>867.15349999999955</v>
      </c>
      <c r="L1156" s="31"/>
      <c r="M1156" s="31"/>
    </row>
    <row r="1157" spans="1:13" s="32" customFormat="1" ht="22.5" customHeight="1" x14ac:dyDescent="0.25">
      <c r="A1157" s="22" t="str">
        <f>Лист4!A1155</f>
        <v xml:space="preserve">Ленинградский пер. д.72 </v>
      </c>
      <c r="B1157" s="64" t="str">
        <f>Лист4!C1155</f>
        <v>г. Астрахань</v>
      </c>
      <c r="C1157" s="39">
        <f t="shared" si="36"/>
        <v>823.62992563380305</v>
      </c>
      <c r="D1157" s="39">
        <f t="shared" si="37"/>
        <v>36.336614366197189</v>
      </c>
      <c r="E1157" s="28">
        <v>0</v>
      </c>
      <c r="F1157" s="29">
        <v>36.336614366197189</v>
      </c>
      <c r="G1157" s="30">
        <v>0</v>
      </c>
      <c r="H1157" s="30">
        <v>0</v>
      </c>
      <c r="I1157" s="30">
        <v>0</v>
      </c>
      <c r="J1157" s="30"/>
      <c r="K1157" s="168">
        <f>Лист4!E1155/1000-J1157</f>
        <v>859.96654000000024</v>
      </c>
      <c r="L1157" s="31"/>
      <c r="M1157" s="31"/>
    </row>
    <row r="1158" spans="1:13" s="32" customFormat="1" ht="22.5" customHeight="1" x14ac:dyDescent="0.25">
      <c r="A1158" s="22" t="str">
        <f>Лист4!A1156</f>
        <v xml:space="preserve">Ленинградский пер. д.72 - корп. 1 </v>
      </c>
      <c r="B1158" s="64" t="str">
        <f>Лист4!C1156</f>
        <v>г. Астрахань</v>
      </c>
      <c r="C1158" s="39">
        <f t="shared" si="36"/>
        <v>565.07470366197185</v>
      </c>
      <c r="D1158" s="39">
        <f t="shared" si="37"/>
        <v>24.929766338028166</v>
      </c>
      <c r="E1158" s="28">
        <v>0</v>
      </c>
      <c r="F1158" s="29">
        <v>24.929766338028166</v>
      </c>
      <c r="G1158" s="30">
        <v>0</v>
      </c>
      <c r="H1158" s="30">
        <v>0</v>
      </c>
      <c r="I1158" s="30">
        <v>0</v>
      </c>
      <c r="J1158" s="30"/>
      <c r="K1158" s="168">
        <f>Лист4!E1156/1000-J1158</f>
        <v>590.00446999999997</v>
      </c>
      <c r="L1158" s="31"/>
      <c r="M1158" s="31"/>
    </row>
    <row r="1159" spans="1:13" s="32" customFormat="1" ht="22.5" customHeight="1" x14ac:dyDescent="0.25">
      <c r="A1159" s="22" t="str">
        <f>Лист4!A1157</f>
        <v xml:space="preserve">Ленинградский пер. д.78А </v>
      </c>
      <c r="B1159" s="64" t="str">
        <f>Лист4!C1157</f>
        <v>г. Астрахань</v>
      </c>
      <c r="C1159" s="39">
        <f t="shared" si="36"/>
        <v>1014.1850422535209</v>
      </c>
      <c r="D1159" s="39">
        <f t="shared" si="37"/>
        <v>44.743457746478867</v>
      </c>
      <c r="E1159" s="28">
        <v>0</v>
      </c>
      <c r="F1159" s="29">
        <v>44.743457746478867</v>
      </c>
      <c r="G1159" s="30">
        <v>0</v>
      </c>
      <c r="H1159" s="30">
        <v>0</v>
      </c>
      <c r="I1159" s="30">
        <v>0</v>
      </c>
      <c r="J1159" s="30"/>
      <c r="K1159" s="168">
        <f>Лист4!E1157/1000</f>
        <v>1058.9284999999998</v>
      </c>
      <c r="L1159" s="31"/>
      <c r="M1159" s="31"/>
    </row>
    <row r="1160" spans="1:13" s="32" customFormat="1" ht="22.5" customHeight="1" x14ac:dyDescent="0.25">
      <c r="A1160" s="22" t="str">
        <f>Лист4!A1158</f>
        <v xml:space="preserve">Ленинградский пер. д.80 </v>
      </c>
      <c r="B1160" s="64" t="str">
        <f>Лист4!C1158</f>
        <v>г. Астрахань</v>
      </c>
      <c r="C1160" s="39">
        <f t="shared" si="36"/>
        <v>493.23478197183096</v>
      </c>
      <c r="D1160" s="39">
        <f t="shared" si="37"/>
        <v>21.760358028169016</v>
      </c>
      <c r="E1160" s="28">
        <v>0</v>
      </c>
      <c r="F1160" s="29">
        <v>21.760358028169016</v>
      </c>
      <c r="G1160" s="30">
        <v>0</v>
      </c>
      <c r="H1160" s="30">
        <v>0</v>
      </c>
      <c r="I1160" s="30">
        <v>0</v>
      </c>
      <c r="J1160" s="30"/>
      <c r="K1160" s="168">
        <f>Лист4!E1158/1000</f>
        <v>514.99513999999999</v>
      </c>
      <c r="L1160" s="31"/>
      <c r="M1160" s="31"/>
    </row>
    <row r="1161" spans="1:13" s="32" customFormat="1" ht="22.5" customHeight="1" x14ac:dyDescent="0.25">
      <c r="A1161" s="22" t="str">
        <f>Лист4!A1159</f>
        <v xml:space="preserve">Ленинградский пер. д.82 </v>
      </c>
      <c r="B1161" s="64" t="str">
        <f>Лист4!C1159</f>
        <v>г. Астрахань</v>
      </c>
      <c r="C1161" s="39">
        <f t="shared" si="36"/>
        <v>1103.6522974647887</v>
      </c>
      <c r="D1161" s="39">
        <f t="shared" si="37"/>
        <v>48.690542535211264</v>
      </c>
      <c r="E1161" s="28">
        <v>0</v>
      </c>
      <c r="F1161" s="29">
        <v>48.690542535211264</v>
      </c>
      <c r="G1161" s="30">
        <v>0</v>
      </c>
      <c r="H1161" s="30">
        <v>0</v>
      </c>
      <c r="I1161" s="30">
        <v>0</v>
      </c>
      <c r="J1161" s="30"/>
      <c r="K1161" s="168">
        <f>Лист4!E1159/1000</f>
        <v>1152.34284</v>
      </c>
      <c r="L1161" s="31"/>
      <c r="M1161" s="31"/>
    </row>
    <row r="1162" spans="1:13" s="32" customFormat="1" ht="22.5" customHeight="1" x14ac:dyDescent="0.25">
      <c r="A1162" s="22" t="str">
        <f>Лист4!A1160</f>
        <v xml:space="preserve">Ленинградский пер. д.84 </v>
      </c>
      <c r="B1162" s="64" t="str">
        <f>Лист4!C1160</f>
        <v>г. Астрахань</v>
      </c>
      <c r="C1162" s="39">
        <f t="shared" si="36"/>
        <v>642.094625915493</v>
      </c>
      <c r="D1162" s="39">
        <f t="shared" si="37"/>
        <v>28.327704084507047</v>
      </c>
      <c r="E1162" s="28">
        <v>0</v>
      </c>
      <c r="F1162" s="29">
        <v>28.327704084507047</v>
      </c>
      <c r="G1162" s="30">
        <v>0</v>
      </c>
      <c r="H1162" s="30">
        <v>0</v>
      </c>
      <c r="I1162" s="30">
        <v>0</v>
      </c>
      <c r="J1162" s="30"/>
      <c r="K1162" s="168">
        <f>Лист4!E1160/1000</f>
        <v>670.4223300000001</v>
      </c>
      <c r="L1162" s="31"/>
      <c r="M1162" s="31"/>
    </row>
    <row r="1163" spans="1:13" s="32" customFormat="1" ht="22.5" customHeight="1" x14ac:dyDescent="0.25">
      <c r="A1163" s="22" t="str">
        <f>Лист4!A1161</f>
        <v xml:space="preserve">Ленинградский пер. д.86А </v>
      </c>
      <c r="B1163" s="64" t="str">
        <f>Лист4!C1161</f>
        <v>г. Астрахань</v>
      </c>
      <c r="C1163" s="39">
        <f t="shared" si="36"/>
        <v>526.74111154929574</v>
      </c>
      <c r="D1163" s="39">
        <f t="shared" si="37"/>
        <v>23.238578450704225</v>
      </c>
      <c r="E1163" s="28">
        <v>0</v>
      </c>
      <c r="F1163" s="29">
        <v>23.238578450704225</v>
      </c>
      <c r="G1163" s="30">
        <v>0</v>
      </c>
      <c r="H1163" s="30">
        <v>0</v>
      </c>
      <c r="I1163" s="30">
        <v>0</v>
      </c>
      <c r="J1163" s="30"/>
      <c r="K1163" s="168">
        <f>Лист4!E1161/1000</f>
        <v>549.97969000000001</v>
      </c>
      <c r="L1163" s="31"/>
      <c r="M1163" s="31"/>
    </row>
    <row r="1164" spans="1:13" s="32" customFormat="1" ht="22.5" customHeight="1" x14ac:dyDescent="0.25">
      <c r="A1164" s="22" t="str">
        <f>Лист4!A1162</f>
        <v xml:space="preserve">Лермонтова ул. д.22 </v>
      </c>
      <c r="B1164" s="64" t="str">
        <f>Лист4!C1162</f>
        <v>г. Астрахань</v>
      </c>
      <c r="C1164" s="39">
        <f t="shared" si="36"/>
        <v>623.49633859154937</v>
      </c>
      <c r="D1164" s="39">
        <f t="shared" si="37"/>
        <v>27.507191408450709</v>
      </c>
      <c r="E1164" s="28">
        <v>0</v>
      </c>
      <c r="F1164" s="29">
        <v>27.507191408450709</v>
      </c>
      <c r="G1164" s="30">
        <v>0</v>
      </c>
      <c r="H1164" s="30">
        <v>0</v>
      </c>
      <c r="I1164" s="30">
        <v>0</v>
      </c>
      <c r="J1164" s="30"/>
      <c r="K1164" s="168">
        <f>Лист4!E1162/1000</f>
        <v>651.00353000000007</v>
      </c>
      <c r="L1164" s="31"/>
      <c r="M1164" s="31"/>
    </row>
    <row r="1165" spans="1:13" s="32" customFormat="1" ht="22.5" customHeight="1" x14ac:dyDescent="0.25">
      <c r="A1165" s="22" t="str">
        <f>Лист4!A1163</f>
        <v xml:space="preserve">Литейная 1-я ул. д.10 </v>
      </c>
      <c r="B1165" s="64" t="str">
        <f>Лист4!C1163</f>
        <v>г. Астрахань</v>
      </c>
      <c r="C1165" s="39">
        <f t="shared" si="36"/>
        <v>106.10916338028169</v>
      </c>
      <c r="D1165" s="39">
        <f t="shared" si="37"/>
        <v>4.6812866197183096</v>
      </c>
      <c r="E1165" s="28">
        <v>0</v>
      </c>
      <c r="F1165" s="29">
        <v>4.6812866197183096</v>
      </c>
      <c r="G1165" s="30">
        <v>0</v>
      </c>
      <c r="H1165" s="30">
        <v>0</v>
      </c>
      <c r="I1165" s="30">
        <v>0</v>
      </c>
      <c r="J1165" s="30"/>
      <c r="K1165" s="168">
        <f>Лист4!E1163/1000</f>
        <v>110.79044999999999</v>
      </c>
      <c r="L1165" s="31"/>
      <c r="M1165" s="31"/>
    </row>
    <row r="1166" spans="1:13" s="32" customFormat="1" ht="22.5" customHeight="1" x14ac:dyDescent="0.25">
      <c r="A1166" s="22" t="str">
        <f>Лист4!A1164</f>
        <v xml:space="preserve">Литейная 1-я ул. д.10А </v>
      </c>
      <c r="B1166" s="64" t="str">
        <f>Лист4!C1164</f>
        <v>г. Астрахань</v>
      </c>
      <c r="C1166" s="39">
        <f t="shared" si="36"/>
        <v>1610.9522281690136</v>
      </c>
      <c r="D1166" s="39">
        <f t="shared" si="37"/>
        <v>71.071421830985884</v>
      </c>
      <c r="E1166" s="28">
        <v>0</v>
      </c>
      <c r="F1166" s="29">
        <v>71.071421830985884</v>
      </c>
      <c r="G1166" s="30">
        <v>0</v>
      </c>
      <c r="H1166" s="30">
        <v>0</v>
      </c>
      <c r="I1166" s="30">
        <v>0</v>
      </c>
      <c r="J1166" s="30"/>
      <c r="K1166" s="168">
        <f>Лист4!E1164/1000</f>
        <v>1682.0236499999994</v>
      </c>
      <c r="L1166" s="31"/>
      <c r="M1166" s="31"/>
    </row>
    <row r="1167" spans="1:13" s="32" customFormat="1" ht="22.5" customHeight="1" x14ac:dyDescent="0.25">
      <c r="A1167" s="22" t="str">
        <f>Лист4!A1165</f>
        <v xml:space="preserve">Литейная 1-я ул. д.16 </v>
      </c>
      <c r="B1167" s="64" t="str">
        <f>Лист4!C1165</f>
        <v>г. Астрахань</v>
      </c>
      <c r="C1167" s="39">
        <f t="shared" si="36"/>
        <v>1.0113802816901409</v>
      </c>
      <c r="D1167" s="39">
        <f t="shared" si="37"/>
        <v>4.4619718309859155E-2</v>
      </c>
      <c r="E1167" s="28">
        <v>0</v>
      </c>
      <c r="F1167" s="29">
        <v>4.4619718309859155E-2</v>
      </c>
      <c r="G1167" s="30">
        <v>0</v>
      </c>
      <c r="H1167" s="30">
        <v>0</v>
      </c>
      <c r="I1167" s="30">
        <v>0</v>
      </c>
      <c r="J1167" s="30"/>
      <c r="K1167" s="168">
        <f>Лист4!E1165/1000</f>
        <v>1.056</v>
      </c>
      <c r="L1167" s="31"/>
      <c r="M1167" s="31"/>
    </row>
    <row r="1168" spans="1:13" s="32" customFormat="1" ht="22.5" customHeight="1" x14ac:dyDescent="0.25">
      <c r="A1168" s="22" t="str">
        <f>Лист4!A1166</f>
        <v xml:space="preserve">Литейная 1-я ул. д.16А </v>
      </c>
      <c r="B1168" s="64" t="str">
        <f>Лист4!C1166</f>
        <v>г. Астрахань</v>
      </c>
      <c r="C1168" s="39">
        <f t="shared" si="36"/>
        <v>0</v>
      </c>
      <c r="D1168" s="39">
        <f t="shared" si="37"/>
        <v>0</v>
      </c>
      <c r="E1168" s="28">
        <v>0</v>
      </c>
      <c r="F1168" s="29">
        <v>0</v>
      </c>
      <c r="G1168" s="30">
        <v>0</v>
      </c>
      <c r="H1168" s="30">
        <v>0</v>
      </c>
      <c r="I1168" s="30">
        <v>0</v>
      </c>
      <c r="J1168" s="30"/>
      <c r="K1168" s="168">
        <f>Лист4!E1166/1000</f>
        <v>0</v>
      </c>
      <c r="L1168" s="31"/>
      <c r="M1168" s="31"/>
    </row>
    <row r="1169" spans="1:13" s="32" customFormat="1" ht="22.5" customHeight="1" x14ac:dyDescent="0.25">
      <c r="A1169" s="22" t="str">
        <f>Лист4!A1167</f>
        <v xml:space="preserve">Литейная 1-я ул. д.2А </v>
      </c>
      <c r="B1169" s="64" t="str">
        <f>Лист4!C1167</f>
        <v>г. Астрахань</v>
      </c>
      <c r="C1169" s="39">
        <f t="shared" si="36"/>
        <v>2955.6960974647891</v>
      </c>
      <c r="D1169" s="39">
        <f t="shared" si="37"/>
        <v>47.386592535211278</v>
      </c>
      <c r="E1169" s="28">
        <v>0</v>
      </c>
      <c r="F1169" s="29">
        <v>47.386592535211278</v>
      </c>
      <c r="G1169" s="30">
        <v>0</v>
      </c>
      <c r="H1169" s="30">
        <v>0</v>
      </c>
      <c r="I1169" s="30">
        <v>0</v>
      </c>
      <c r="J1169" s="30">
        <v>1881.6</v>
      </c>
      <c r="K1169" s="168">
        <f>Лист4!E1167/1000</f>
        <v>1121.4826900000003</v>
      </c>
      <c r="L1169" s="31"/>
      <c r="M1169" s="31"/>
    </row>
    <row r="1170" spans="1:13" s="32" customFormat="1" ht="22.5" customHeight="1" x14ac:dyDescent="0.25">
      <c r="A1170" s="22" t="str">
        <f>Лист4!A1168</f>
        <v xml:space="preserve">Литейная 1-я ул. д.4 </v>
      </c>
      <c r="B1170" s="64" t="str">
        <f>Лист4!C1168</f>
        <v>г. Астрахань</v>
      </c>
      <c r="C1170" s="39">
        <f t="shared" si="36"/>
        <v>127.26113802816903</v>
      </c>
      <c r="D1170" s="39">
        <f t="shared" si="37"/>
        <v>5.6144619718309867</v>
      </c>
      <c r="E1170" s="28">
        <v>0</v>
      </c>
      <c r="F1170" s="29">
        <v>5.6144619718309867</v>
      </c>
      <c r="G1170" s="30">
        <v>0</v>
      </c>
      <c r="H1170" s="30">
        <v>0</v>
      </c>
      <c r="I1170" s="30">
        <v>0</v>
      </c>
      <c r="J1170" s="30"/>
      <c r="K1170" s="168">
        <f>Лист4!E1168/1000-J1170</f>
        <v>132.87560000000002</v>
      </c>
      <c r="L1170" s="31"/>
      <c r="M1170" s="31"/>
    </row>
    <row r="1171" spans="1:13" s="32" customFormat="1" ht="22.5" customHeight="1" x14ac:dyDescent="0.25">
      <c r="A1171" s="22" t="str">
        <f>Лист4!A1169</f>
        <v xml:space="preserve">Литейная 1-я ул. д.6 </v>
      </c>
      <c r="B1171" s="64" t="str">
        <f>Лист4!C1169</f>
        <v>г. Астрахань</v>
      </c>
      <c r="C1171" s="39">
        <f t="shared" si="36"/>
        <v>94.846687323943684</v>
      </c>
      <c r="D1171" s="39">
        <f t="shared" si="37"/>
        <v>4.1844126760563389</v>
      </c>
      <c r="E1171" s="28">
        <v>0</v>
      </c>
      <c r="F1171" s="29">
        <v>4.1844126760563389</v>
      </c>
      <c r="G1171" s="30">
        <v>0</v>
      </c>
      <c r="H1171" s="30">
        <v>0</v>
      </c>
      <c r="I1171" s="30">
        <v>0</v>
      </c>
      <c r="J1171" s="30"/>
      <c r="K1171" s="168">
        <f>Лист4!E1169/1000-J1171</f>
        <v>99.031100000000023</v>
      </c>
      <c r="L1171" s="31"/>
      <c r="M1171" s="31"/>
    </row>
    <row r="1172" spans="1:13" s="32" customFormat="1" ht="22.5" customHeight="1" x14ac:dyDescent="0.25">
      <c r="A1172" s="22" t="str">
        <f>Лист4!A1170</f>
        <v xml:space="preserve">Литейная 1-я ул. д.8 </v>
      </c>
      <c r="B1172" s="64" t="str">
        <f>Лист4!C1170</f>
        <v>г. Астрахань</v>
      </c>
      <c r="C1172" s="39">
        <f t="shared" si="36"/>
        <v>46.044380281690145</v>
      </c>
      <c r="D1172" s="39">
        <f t="shared" si="37"/>
        <v>2.0313697183098594</v>
      </c>
      <c r="E1172" s="28">
        <v>0</v>
      </c>
      <c r="F1172" s="29">
        <v>2.0313697183098594</v>
      </c>
      <c r="G1172" s="30">
        <v>0</v>
      </c>
      <c r="H1172" s="30">
        <v>0</v>
      </c>
      <c r="I1172" s="30">
        <v>0</v>
      </c>
      <c r="J1172" s="30"/>
      <c r="K1172" s="168">
        <f>Лист4!E1170/1000</f>
        <v>48.075750000000006</v>
      </c>
      <c r="L1172" s="31"/>
      <c r="M1172" s="31"/>
    </row>
    <row r="1173" spans="1:13" s="32" customFormat="1" ht="22.5" customHeight="1" x14ac:dyDescent="0.25">
      <c r="A1173" s="22" t="str">
        <f>Лист4!A1171</f>
        <v xml:space="preserve">Ломоносова ул. д.22 </v>
      </c>
      <c r="B1173" s="64" t="str">
        <f>Лист4!C1171</f>
        <v>г. Астрахань</v>
      </c>
      <c r="C1173" s="39">
        <f t="shared" si="36"/>
        <v>22.472180281690143</v>
      </c>
      <c r="D1173" s="39">
        <f t="shared" si="37"/>
        <v>0.99141971830985931</v>
      </c>
      <c r="E1173" s="28">
        <v>0</v>
      </c>
      <c r="F1173" s="29">
        <v>0.99141971830985931</v>
      </c>
      <c r="G1173" s="30">
        <v>0</v>
      </c>
      <c r="H1173" s="30">
        <v>0</v>
      </c>
      <c r="I1173" s="30">
        <v>0</v>
      </c>
      <c r="J1173" s="30"/>
      <c r="K1173" s="168">
        <f>Лист4!E1171/1000</f>
        <v>23.463600000000003</v>
      </c>
      <c r="L1173" s="31"/>
      <c r="M1173" s="31"/>
    </row>
    <row r="1174" spans="1:13" s="32" customFormat="1" ht="22.5" customHeight="1" x14ac:dyDescent="0.25">
      <c r="A1174" s="22" t="str">
        <f>Лист4!A1172</f>
        <v xml:space="preserve">Ломоносова ул. д.24 </v>
      </c>
      <c r="B1174" s="64" t="str">
        <f>Лист4!C1172</f>
        <v>г. Астрахань</v>
      </c>
      <c r="C1174" s="39">
        <f t="shared" si="36"/>
        <v>19.941296901408453</v>
      </c>
      <c r="D1174" s="39">
        <f t="shared" si="37"/>
        <v>0.87976309859154944</v>
      </c>
      <c r="E1174" s="28">
        <v>0</v>
      </c>
      <c r="F1174" s="29">
        <v>0.87976309859154944</v>
      </c>
      <c r="G1174" s="30">
        <v>0</v>
      </c>
      <c r="H1174" s="30">
        <v>0</v>
      </c>
      <c r="I1174" s="30">
        <v>0</v>
      </c>
      <c r="J1174" s="30"/>
      <c r="K1174" s="168">
        <f>Лист4!E1172/1000</f>
        <v>20.821060000000003</v>
      </c>
      <c r="L1174" s="31"/>
      <c r="M1174" s="31"/>
    </row>
    <row r="1175" spans="1:13" s="32" customFormat="1" ht="22.5" customHeight="1" x14ac:dyDescent="0.25">
      <c r="A1175" s="22" t="str">
        <f>Лист4!A1173</f>
        <v xml:space="preserve">Лычманова ул. д.2 </v>
      </c>
      <c r="B1175" s="64" t="str">
        <f>Лист4!C1173</f>
        <v>г. Астрахань</v>
      </c>
      <c r="C1175" s="39">
        <f t="shared" si="36"/>
        <v>16.167239436619724</v>
      </c>
      <c r="D1175" s="39">
        <f t="shared" si="37"/>
        <v>0.71326056338028188</v>
      </c>
      <c r="E1175" s="28">
        <v>0</v>
      </c>
      <c r="F1175" s="29">
        <v>0.71326056338028188</v>
      </c>
      <c r="G1175" s="30">
        <v>0</v>
      </c>
      <c r="H1175" s="30">
        <v>0</v>
      </c>
      <c r="I1175" s="30">
        <v>0</v>
      </c>
      <c r="J1175" s="30"/>
      <c r="K1175" s="168">
        <f>Лист4!E1173/1000</f>
        <v>16.880500000000005</v>
      </c>
      <c r="L1175" s="31"/>
      <c r="M1175" s="31"/>
    </row>
    <row r="1176" spans="1:13" s="32" customFormat="1" ht="22.5" customHeight="1" x14ac:dyDescent="0.25">
      <c r="A1176" s="22" t="str">
        <f>Лист4!A1174</f>
        <v xml:space="preserve">Лычманова ул. д.27 </v>
      </c>
      <c r="B1176" s="64" t="str">
        <f>Лист4!C1174</f>
        <v>г. Астрахань</v>
      </c>
      <c r="C1176" s="39">
        <f t="shared" si="36"/>
        <v>40.982785915492968</v>
      </c>
      <c r="D1176" s="39">
        <f t="shared" si="37"/>
        <v>1.8080640845070426</v>
      </c>
      <c r="E1176" s="28">
        <v>0</v>
      </c>
      <c r="F1176" s="29">
        <v>1.8080640845070426</v>
      </c>
      <c r="G1176" s="30">
        <v>0</v>
      </c>
      <c r="H1176" s="30">
        <v>0</v>
      </c>
      <c r="I1176" s="30">
        <v>0</v>
      </c>
      <c r="J1176" s="30"/>
      <c r="K1176" s="168">
        <f>Лист4!E1174/1000</f>
        <v>42.790850000000013</v>
      </c>
      <c r="L1176" s="31"/>
      <c r="M1176" s="31"/>
    </row>
    <row r="1177" spans="1:13" s="32" customFormat="1" ht="22.5" customHeight="1" x14ac:dyDescent="0.25">
      <c r="A1177" s="22" t="str">
        <f>Лист4!A1175</f>
        <v xml:space="preserve">Лычманова ул. д.28 </v>
      </c>
      <c r="B1177" s="64" t="str">
        <f>Лист4!C1175</f>
        <v>г. Астрахань</v>
      </c>
      <c r="C1177" s="39">
        <f t="shared" si="36"/>
        <v>3.7558985915492951</v>
      </c>
      <c r="D1177" s="39">
        <f t="shared" si="37"/>
        <v>0.16570140845070419</v>
      </c>
      <c r="E1177" s="28">
        <v>0</v>
      </c>
      <c r="F1177" s="29">
        <v>0.16570140845070419</v>
      </c>
      <c r="G1177" s="30">
        <v>0</v>
      </c>
      <c r="H1177" s="30">
        <v>0</v>
      </c>
      <c r="I1177" s="30">
        <v>0</v>
      </c>
      <c r="J1177" s="30"/>
      <c r="K1177" s="168">
        <f>Лист4!E1175/1000</f>
        <v>3.9215999999999993</v>
      </c>
      <c r="L1177" s="31"/>
      <c r="M1177" s="31"/>
    </row>
    <row r="1178" spans="1:13" s="32" customFormat="1" ht="22.5" customHeight="1" x14ac:dyDescent="0.25">
      <c r="A1178" s="22" t="str">
        <f>Лист4!A1176</f>
        <v xml:space="preserve">Лычманова ул. д.3 </v>
      </c>
      <c r="B1178" s="64" t="str">
        <f>Лист4!C1176</f>
        <v>г. Астрахань</v>
      </c>
      <c r="C1178" s="39">
        <f t="shared" si="36"/>
        <v>18.737160563380282</v>
      </c>
      <c r="D1178" s="39">
        <f t="shared" si="37"/>
        <v>0.82663943661971839</v>
      </c>
      <c r="E1178" s="28">
        <v>0</v>
      </c>
      <c r="F1178" s="29">
        <v>0.82663943661971839</v>
      </c>
      <c r="G1178" s="30">
        <v>0</v>
      </c>
      <c r="H1178" s="30">
        <v>0</v>
      </c>
      <c r="I1178" s="30">
        <v>0</v>
      </c>
      <c r="J1178" s="30"/>
      <c r="K1178" s="168">
        <f>Лист4!E1176/1000</f>
        <v>19.563800000000001</v>
      </c>
      <c r="L1178" s="31"/>
      <c r="M1178" s="31"/>
    </row>
    <row r="1179" spans="1:13" s="32" customFormat="1" ht="22.5" customHeight="1" x14ac:dyDescent="0.25">
      <c r="A1179" s="22" t="str">
        <f>Лист4!A1177</f>
        <v xml:space="preserve">Лычманова ул. д.39 </v>
      </c>
      <c r="B1179" s="64" t="str">
        <f>Лист4!C1177</f>
        <v>г. Астрахань</v>
      </c>
      <c r="C1179" s="39">
        <f t="shared" si="36"/>
        <v>21.280647887323951</v>
      </c>
      <c r="D1179" s="39">
        <f t="shared" si="37"/>
        <v>0.93885211267605662</v>
      </c>
      <c r="E1179" s="28">
        <v>0</v>
      </c>
      <c r="F1179" s="29">
        <v>0.93885211267605662</v>
      </c>
      <c r="G1179" s="30">
        <v>0</v>
      </c>
      <c r="H1179" s="30">
        <v>0</v>
      </c>
      <c r="I1179" s="30">
        <v>0</v>
      </c>
      <c r="J1179" s="30"/>
      <c r="K1179" s="168">
        <f>Лист4!E1177/1000</f>
        <v>22.219500000000007</v>
      </c>
      <c r="L1179" s="31"/>
      <c r="M1179" s="31"/>
    </row>
    <row r="1180" spans="1:13" s="32" customFormat="1" ht="22.5" customHeight="1" x14ac:dyDescent="0.25">
      <c r="A1180" s="22" t="str">
        <f>Лист4!A1178</f>
        <v xml:space="preserve">Лычманова ул. д.40 </v>
      </c>
      <c r="B1180" s="64" t="str">
        <f>Лист4!C1178</f>
        <v>г. Астрахань</v>
      </c>
      <c r="C1180" s="39">
        <f t="shared" si="36"/>
        <v>120.07590366197184</v>
      </c>
      <c r="D1180" s="39">
        <f t="shared" si="37"/>
        <v>5.297466338028169</v>
      </c>
      <c r="E1180" s="28">
        <v>0</v>
      </c>
      <c r="F1180" s="29">
        <v>5.297466338028169</v>
      </c>
      <c r="G1180" s="30">
        <v>0</v>
      </c>
      <c r="H1180" s="30">
        <v>0</v>
      </c>
      <c r="I1180" s="30">
        <v>0</v>
      </c>
      <c r="J1180" s="30"/>
      <c r="K1180" s="168">
        <f>Лист4!E1178/1000</f>
        <v>125.37337000000001</v>
      </c>
      <c r="L1180" s="31"/>
      <c r="M1180" s="31"/>
    </row>
    <row r="1181" spans="1:13" s="32" customFormat="1" ht="22.5" customHeight="1" x14ac:dyDescent="0.25">
      <c r="A1181" s="22" t="str">
        <f>Лист4!A1179</f>
        <v xml:space="preserve">Лычманова ул. д.5 </v>
      </c>
      <c r="B1181" s="64" t="str">
        <f>Лист4!C1179</f>
        <v>г. Астрахань</v>
      </c>
      <c r="C1181" s="39">
        <f t="shared" si="36"/>
        <v>67.428321126760579</v>
      </c>
      <c r="D1181" s="39">
        <f t="shared" si="37"/>
        <v>2.9747788732394369</v>
      </c>
      <c r="E1181" s="28">
        <v>0</v>
      </c>
      <c r="F1181" s="29">
        <v>2.9747788732394369</v>
      </c>
      <c r="G1181" s="30">
        <v>0</v>
      </c>
      <c r="H1181" s="30">
        <v>0</v>
      </c>
      <c r="I1181" s="30">
        <v>0</v>
      </c>
      <c r="J1181" s="30"/>
      <c r="K1181" s="168">
        <f>Лист4!E1179/1000</f>
        <v>70.403100000000009</v>
      </c>
      <c r="L1181" s="31"/>
      <c r="M1181" s="31"/>
    </row>
    <row r="1182" spans="1:13" s="32" customFormat="1" ht="22.5" customHeight="1" x14ac:dyDescent="0.25">
      <c r="A1182" s="22" t="str">
        <f>Лист4!A1180</f>
        <v xml:space="preserve">Льва Толстого ул. д.19 </v>
      </c>
      <c r="B1182" s="64" t="str">
        <f>Лист4!C1180</f>
        <v>г. Астрахань</v>
      </c>
      <c r="C1182" s="39">
        <f t="shared" si="36"/>
        <v>16.49814084507042</v>
      </c>
      <c r="D1182" s="39">
        <f t="shared" si="37"/>
        <v>0.72785915492957742</v>
      </c>
      <c r="E1182" s="28">
        <v>0</v>
      </c>
      <c r="F1182" s="29">
        <v>0.72785915492957742</v>
      </c>
      <c r="G1182" s="30">
        <v>0</v>
      </c>
      <c r="H1182" s="30">
        <v>0</v>
      </c>
      <c r="I1182" s="30">
        <v>0</v>
      </c>
      <c r="J1182" s="30"/>
      <c r="K1182" s="168">
        <f>Лист4!E1180/1000</f>
        <v>17.225999999999999</v>
      </c>
      <c r="L1182" s="31"/>
      <c r="M1182" s="31"/>
    </row>
    <row r="1183" spans="1:13" s="32" customFormat="1" ht="22.5" customHeight="1" x14ac:dyDescent="0.25">
      <c r="A1183" s="22" t="str">
        <f>Лист4!A1181</f>
        <v xml:space="preserve">Льва Толстого ул. д.21 </v>
      </c>
      <c r="B1183" s="64" t="str">
        <f>Лист4!C1181</f>
        <v>г. Астрахань</v>
      </c>
      <c r="C1183" s="39">
        <f t="shared" si="36"/>
        <v>15.921050704225355</v>
      </c>
      <c r="D1183" s="39">
        <f t="shared" si="37"/>
        <v>0.70239929577464799</v>
      </c>
      <c r="E1183" s="28">
        <v>0</v>
      </c>
      <c r="F1183" s="29">
        <v>0.70239929577464799</v>
      </c>
      <c r="G1183" s="30">
        <v>0</v>
      </c>
      <c r="H1183" s="30">
        <v>0</v>
      </c>
      <c r="I1183" s="30">
        <v>0</v>
      </c>
      <c r="J1183" s="30"/>
      <c r="K1183" s="168">
        <f>Лист4!E1181/1000</f>
        <v>16.623450000000002</v>
      </c>
      <c r="L1183" s="31"/>
      <c r="M1183" s="31"/>
    </row>
    <row r="1184" spans="1:13" s="32" customFormat="1" ht="22.5" customHeight="1" x14ac:dyDescent="0.25">
      <c r="A1184" s="22" t="str">
        <f>Лист4!A1182</f>
        <v xml:space="preserve">Льва Толстого ул. д.28 </v>
      </c>
      <c r="B1184" s="64" t="str">
        <f>Лист4!C1182</f>
        <v>г. Астрахань</v>
      </c>
      <c r="C1184" s="39">
        <f t="shared" si="36"/>
        <v>60.559497464788734</v>
      </c>
      <c r="D1184" s="39">
        <f t="shared" si="37"/>
        <v>2.6717425352112678</v>
      </c>
      <c r="E1184" s="28">
        <v>0</v>
      </c>
      <c r="F1184" s="29">
        <v>2.6717425352112678</v>
      </c>
      <c r="G1184" s="30">
        <v>0</v>
      </c>
      <c r="H1184" s="30">
        <v>0</v>
      </c>
      <c r="I1184" s="30">
        <v>0</v>
      </c>
      <c r="J1184" s="30"/>
      <c r="K1184" s="168">
        <f>Лист4!E1182/1000</f>
        <v>63.23124</v>
      </c>
      <c r="L1184" s="31"/>
      <c r="M1184" s="31"/>
    </row>
    <row r="1185" spans="1:13" s="32" customFormat="1" ht="22.5" customHeight="1" x14ac:dyDescent="0.25">
      <c r="A1185" s="22" t="str">
        <f>Лист4!A1183</f>
        <v xml:space="preserve">Льва Толстого ул. д.31 </v>
      </c>
      <c r="B1185" s="64" t="str">
        <f>Лист4!C1183</f>
        <v>г. Астрахань</v>
      </c>
      <c r="C1185" s="39">
        <f t="shared" si="36"/>
        <v>268.90738873239439</v>
      </c>
      <c r="D1185" s="39">
        <f t="shared" si="37"/>
        <v>11.863561267605636</v>
      </c>
      <c r="E1185" s="28">
        <v>0</v>
      </c>
      <c r="F1185" s="29">
        <v>11.863561267605636</v>
      </c>
      <c r="G1185" s="30">
        <v>0</v>
      </c>
      <c r="H1185" s="30">
        <v>0</v>
      </c>
      <c r="I1185" s="30">
        <v>0</v>
      </c>
      <c r="J1185" s="30"/>
      <c r="K1185" s="168">
        <f>Лист4!E1183/1000</f>
        <v>280.77095000000003</v>
      </c>
      <c r="L1185" s="31"/>
      <c r="M1185" s="31"/>
    </row>
    <row r="1186" spans="1:13" s="32" customFormat="1" ht="22.5" customHeight="1" x14ac:dyDescent="0.25">
      <c r="A1186" s="22" t="str">
        <f>Лист4!A1184</f>
        <v xml:space="preserve">Льва Толстого ул. д.37 </v>
      </c>
      <c r="B1186" s="64" t="str">
        <f>Лист4!C1184</f>
        <v>г. Астрахань</v>
      </c>
      <c r="C1186" s="39">
        <f t="shared" si="36"/>
        <v>0</v>
      </c>
      <c r="D1186" s="39">
        <f t="shared" si="37"/>
        <v>0</v>
      </c>
      <c r="E1186" s="28">
        <v>0</v>
      </c>
      <c r="F1186" s="29">
        <v>0</v>
      </c>
      <c r="G1186" s="30">
        <v>0</v>
      </c>
      <c r="H1186" s="30">
        <v>0</v>
      </c>
      <c r="I1186" s="30">
        <v>0</v>
      </c>
      <c r="J1186" s="30"/>
      <c r="K1186" s="168">
        <f>Лист4!E1184/1000</f>
        <v>0</v>
      </c>
      <c r="L1186" s="31"/>
      <c r="M1186" s="31"/>
    </row>
    <row r="1187" spans="1:13" s="32" customFormat="1" ht="22.5" customHeight="1" x14ac:dyDescent="0.25">
      <c r="A1187" s="22" t="str">
        <f>Лист4!A1185</f>
        <v xml:space="preserve">Ляхова ул. д.3 </v>
      </c>
      <c r="B1187" s="64" t="str">
        <f>Лист4!C1185</f>
        <v>г. Астрахань</v>
      </c>
      <c r="C1187" s="39">
        <f t="shared" si="36"/>
        <v>1128.8494197183097</v>
      </c>
      <c r="D1187" s="39">
        <f t="shared" si="37"/>
        <v>49.802180281690141</v>
      </c>
      <c r="E1187" s="28">
        <v>0</v>
      </c>
      <c r="F1187" s="29">
        <v>49.802180281690141</v>
      </c>
      <c r="G1187" s="30">
        <v>0</v>
      </c>
      <c r="H1187" s="30">
        <v>0</v>
      </c>
      <c r="I1187" s="30">
        <v>0</v>
      </c>
      <c r="J1187" s="30"/>
      <c r="K1187" s="168">
        <f>Лист4!E1185/1000</f>
        <v>1178.6515999999999</v>
      </c>
      <c r="L1187" s="31"/>
      <c r="M1187" s="31"/>
    </row>
    <row r="1188" spans="1:13" s="32" customFormat="1" ht="22.5" customHeight="1" x14ac:dyDescent="0.25">
      <c r="A1188" s="22" t="str">
        <f>Лист4!A1186</f>
        <v xml:space="preserve">Ляхова ул. д.9 </v>
      </c>
      <c r="B1188" s="64" t="str">
        <f>Лист4!C1186</f>
        <v>г. Астрахань</v>
      </c>
      <c r="C1188" s="39">
        <f t="shared" si="36"/>
        <v>751.81312394366205</v>
      </c>
      <c r="D1188" s="39">
        <f t="shared" si="37"/>
        <v>33.168226056338035</v>
      </c>
      <c r="E1188" s="28">
        <v>0</v>
      </c>
      <c r="F1188" s="29">
        <v>33.168226056338035</v>
      </c>
      <c r="G1188" s="30">
        <v>0</v>
      </c>
      <c r="H1188" s="30">
        <v>0</v>
      </c>
      <c r="I1188" s="30">
        <v>0</v>
      </c>
      <c r="J1188" s="30"/>
      <c r="K1188" s="168">
        <f>Лист4!E1186/1000-J1188</f>
        <v>784.98135000000013</v>
      </c>
      <c r="L1188" s="31"/>
      <c r="M1188" s="31"/>
    </row>
    <row r="1189" spans="1:13" s="32" customFormat="1" ht="22.5" customHeight="1" x14ac:dyDescent="0.25">
      <c r="A1189" s="22" t="str">
        <f>Лист4!A1187</f>
        <v xml:space="preserve">М.Горького ул. д.11 </v>
      </c>
      <c r="B1189" s="64" t="str">
        <f>Лист4!C1187</f>
        <v>г. Астрахань</v>
      </c>
      <c r="C1189" s="39">
        <f t="shared" si="36"/>
        <v>2.7640563380281691</v>
      </c>
      <c r="D1189" s="39">
        <f t="shared" si="37"/>
        <v>0.12194366197183099</v>
      </c>
      <c r="E1189" s="28">
        <v>0</v>
      </c>
      <c r="F1189" s="29">
        <v>0.12194366197183099</v>
      </c>
      <c r="G1189" s="30">
        <v>0</v>
      </c>
      <c r="H1189" s="30">
        <v>0</v>
      </c>
      <c r="I1189" s="30">
        <v>0</v>
      </c>
      <c r="J1189" s="30"/>
      <c r="K1189" s="168">
        <f>Лист4!E1187/1000-J1189</f>
        <v>2.8860000000000001</v>
      </c>
      <c r="L1189" s="31"/>
      <c r="M1189" s="31"/>
    </row>
    <row r="1190" spans="1:13" s="32" customFormat="1" ht="22.5" customHeight="1" x14ac:dyDescent="0.25">
      <c r="A1190" s="22" t="str">
        <f>Лист4!A1188</f>
        <v xml:space="preserve">М.Горького ул. д.15 </v>
      </c>
      <c r="B1190" s="64" t="str">
        <f>Лист4!C1188</f>
        <v>г. Астрахань</v>
      </c>
      <c r="C1190" s="39">
        <f t="shared" si="36"/>
        <v>32.405390422535213</v>
      </c>
      <c r="D1190" s="39">
        <f t="shared" si="37"/>
        <v>1.4296495774647888</v>
      </c>
      <c r="E1190" s="28">
        <v>0</v>
      </c>
      <c r="F1190" s="29">
        <v>1.4296495774647888</v>
      </c>
      <c r="G1190" s="30">
        <v>0</v>
      </c>
      <c r="H1190" s="30">
        <v>0</v>
      </c>
      <c r="I1190" s="30">
        <v>0</v>
      </c>
      <c r="J1190" s="30"/>
      <c r="K1190" s="168">
        <f>Лист4!E1188/1000</f>
        <v>33.835039999999999</v>
      </c>
      <c r="L1190" s="31"/>
      <c r="M1190" s="31"/>
    </row>
    <row r="1191" spans="1:13" s="32" customFormat="1" ht="22.5" customHeight="1" x14ac:dyDescent="0.25">
      <c r="A1191" s="22" t="str">
        <f>Лист4!A1189</f>
        <v xml:space="preserve">М.Горького ул. д.16 </v>
      </c>
      <c r="B1191" s="64" t="str">
        <f>Лист4!C1189</f>
        <v>г. Астрахань</v>
      </c>
      <c r="C1191" s="39">
        <f t="shared" si="36"/>
        <v>110.89181408450705</v>
      </c>
      <c r="D1191" s="39">
        <f t="shared" si="37"/>
        <v>4.8922859154929581</v>
      </c>
      <c r="E1191" s="28">
        <v>0</v>
      </c>
      <c r="F1191" s="29">
        <v>4.8922859154929581</v>
      </c>
      <c r="G1191" s="30">
        <v>0</v>
      </c>
      <c r="H1191" s="30">
        <v>0</v>
      </c>
      <c r="I1191" s="30">
        <v>0</v>
      </c>
      <c r="J1191" s="30"/>
      <c r="K1191" s="168">
        <f>Лист4!E1189/1000</f>
        <v>115.78410000000001</v>
      </c>
      <c r="L1191" s="31"/>
      <c r="M1191" s="31"/>
    </row>
    <row r="1192" spans="1:13" s="32" customFormat="1" ht="22.5" customHeight="1" x14ac:dyDescent="0.25">
      <c r="A1192" s="22" t="str">
        <f>Лист4!A1190</f>
        <v xml:space="preserve">М.Горького ул. д.17 </v>
      </c>
      <c r="B1192" s="64" t="str">
        <f>Лист4!C1190</f>
        <v>г. Астрахань</v>
      </c>
      <c r="C1192" s="39">
        <f t="shared" si="36"/>
        <v>48.48107887323944</v>
      </c>
      <c r="D1192" s="39">
        <f t="shared" si="37"/>
        <v>2.1388711267605638</v>
      </c>
      <c r="E1192" s="28">
        <v>0</v>
      </c>
      <c r="F1192" s="29">
        <v>2.1388711267605638</v>
      </c>
      <c r="G1192" s="30">
        <v>0</v>
      </c>
      <c r="H1192" s="30">
        <v>0</v>
      </c>
      <c r="I1192" s="30">
        <v>0</v>
      </c>
      <c r="J1192" s="30"/>
      <c r="K1192" s="168">
        <f>Лист4!E1190/1000</f>
        <v>50.619950000000003</v>
      </c>
      <c r="L1192" s="31"/>
      <c r="M1192" s="31"/>
    </row>
    <row r="1193" spans="1:13" s="32" customFormat="1" ht="22.5" customHeight="1" x14ac:dyDescent="0.25">
      <c r="A1193" s="22" t="str">
        <f>Лист4!A1191</f>
        <v xml:space="preserve">М.Горького ул. д.21 </v>
      </c>
      <c r="B1193" s="64" t="str">
        <f>Лист4!C1191</f>
        <v>г. Астрахань</v>
      </c>
      <c r="C1193" s="39">
        <f t="shared" si="36"/>
        <v>105.43513014084506</v>
      </c>
      <c r="D1193" s="39">
        <f t="shared" si="37"/>
        <v>4.6515498591549296</v>
      </c>
      <c r="E1193" s="28">
        <v>0</v>
      </c>
      <c r="F1193" s="29">
        <v>4.6515498591549296</v>
      </c>
      <c r="G1193" s="30">
        <v>0</v>
      </c>
      <c r="H1193" s="30">
        <v>0</v>
      </c>
      <c r="I1193" s="30">
        <v>0</v>
      </c>
      <c r="J1193" s="30"/>
      <c r="K1193" s="168">
        <f>Лист4!E1191/1000</f>
        <v>110.08667999999999</v>
      </c>
      <c r="L1193" s="31"/>
      <c r="M1193" s="31"/>
    </row>
    <row r="1194" spans="1:13" s="32" customFormat="1" ht="22.5" customHeight="1" x14ac:dyDescent="0.25">
      <c r="A1194" s="22" t="str">
        <f>Лист4!A1192</f>
        <v xml:space="preserve">М.Горького ул. д.23 </v>
      </c>
      <c r="B1194" s="64" t="str">
        <f>Лист4!C1192</f>
        <v>г. Астрахань</v>
      </c>
      <c r="C1194" s="39">
        <f t="shared" si="36"/>
        <v>128.4467132394366</v>
      </c>
      <c r="D1194" s="39">
        <f t="shared" si="37"/>
        <v>5.6667667605633794</v>
      </c>
      <c r="E1194" s="28">
        <v>0</v>
      </c>
      <c r="F1194" s="29">
        <v>5.6667667605633794</v>
      </c>
      <c r="G1194" s="30">
        <v>0</v>
      </c>
      <c r="H1194" s="30">
        <v>0</v>
      </c>
      <c r="I1194" s="30">
        <v>0</v>
      </c>
      <c r="J1194" s="30"/>
      <c r="K1194" s="168">
        <f>Лист4!E1192/1000</f>
        <v>134.11347999999998</v>
      </c>
      <c r="L1194" s="31"/>
      <c r="M1194" s="31"/>
    </row>
    <row r="1195" spans="1:13" s="32" customFormat="1" ht="22.5" customHeight="1" x14ac:dyDescent="0.25">
      <c r="A1195" s="22" t="str">
        <f>Лист4!A1193</f>
        <v xml:space="preserve">М.Горького ул. д.25 </v>
      </c>
      <c r="B1195" s="64" t="str">
        <f>Лист4!C1193</f>
        <v>г. Астрахань</v>
      </c>
      <c r="C1195" s="39">
        <f t="shared" si="36"/>
        <v>163.90312957746485</v>
      </c>
      <c r="D1195" s="39">
        <f t="shared" si="37"/>
        <v>7.2310204225352139</v>
      </c>
      <c r="E1195" s="28">
        <v>0</v>
      </c>
      <c r="F1195" s="29">
        <v>7.2310204225352139</v>
      </c>
      <c r="G1195" s="30">
        <v>0</v>
      </c>
      <c r="H1195" s="30">
        <v>0</v>
      </c>
      <c r="I1195" s="30">
        <v>0</v>
      </c>
      <c r="J1195" s="30"/>
      <c r="K1195" s="168">
        <f>Лист4!E1193/1000</f>
        <v>171.13415000000006</v>
      </c>
      <c r="L1195" s="31"/>
      <c r="M1195" s="31"/>
    </row>
    <row r="1196" spans="1:13" s="32" customFormat="1" ht="22.5" customHeight="1" x14ac:dyDescent="0.25">
      <c r="A1196" s="22" t="str">
        <f>Лист4!A1194</f>
        <v xml:space="preserve">М.Горького ул. д.27 </v>
      </c>
      <c r="B1196" s="64" t="str">
        <f>Лист4!C1194</f>
        <v>г. Астрахань</v>
      </c>
      <c r="C1196" s="39">
        <f t="shared" si="36"/>
        <v>92.713354929577463</v>
      </c>
      <c r="D1196" s="39">
        <f t="shared" si="37"/>
        <v>4.0902950704225356</v>
      </c>
      <c r="E1196" s="28">
        <v>0</v>
      </c>
      <c r="F1196" s="29">
        <v>4.0902950704225356</v>
      </c>
      <c r="G1196" s="30">
        <v>0</v>
      </c>
      <c r="H1196" s="30">
        <v>0</v>
      </c>
      <c r="I1196" s="30">
        <v>0</v>
      </c>
      <c r="J1196" s="30"/>
      <c r="K1196" s="168">
        <f>Лист4!E1194/1000</f>
        <v>96.803650000000005</v>
      </c>
      <c r="L1196" s="31"/>
      <c r="M1196" s="31"/>
    </row>
    <row r="1197" spans="1:13" s="32" customFormat="1" ht="22.5" customHeight="1" x14ac:dyDescent="0.25">
      <c r="A1197" s="22" t="str">
        <f>Лист4!A1195</f>
        <v xml:space="preserve">М.Горького ул. д.3 </v>
      </c>
      <c r="B1197" s="64" t="str">
        <f>Лист4!C1195</f>
        <v>г. Астрахань</v>
      </c>
      <c r="C1197" s="39">
        <f t="shared" si="36"/>
        <v>143.18850985915498</v>
      </c>
      <c r="D1197" s="39">
        <f t="shared" si="37"/>
        <v>6.3171401408450736</v>
      </c>
      <c r="E1197" s="28">
        <v>0</v>
      </c>
      <c r="F1197" s="29">
        <v>6.3171401408450736</v>
      </c>
      <c r="G1197" s="30">
        <v>0</v>
      </c>
      <c r="H1197" s="30">
        <v>0</v>
      </c>
      <c r="I1197" s="30">
        <v>0</v>
      </c>
      <c r="J1197" s="30"/>
      <c r="K1197" s="168">
        <f>Лист4!E1195/1000</f>
        <v>149.50565000000006</v>
      </c>
      <c r="L1197" s="31"/>
      <c r="M1197" s="31"/>
    </row>
    <row r="1198" spans="1:13" s="32" customFormat="1" ht="22.5" customHeight="1" x14ac:dyDescent="0.25">
      <c r="A1198" s="22" t="str">
        <f>Лист4!A1196</f>
        <v xml:space="preserve">М.Горького ул. д.33 </v>
      </c>
      <c r="B1198" s="64" t="str">
        <f>Лист4!C1196</f>
        <v>г. Астрахань</v>
      </c>
      <c r="C1198" s="39">
        <f t="shared" si="36"/>
        <v>38.952028169014071</v>
      </c>
      <c r="D1198" s="39">
        <f t="shared" si="37"/>
        <v>1.7184718309859146</v>
      </c>
      <c r="E1198" s="28">
        <v>0</v>
      </c>
      <c r="F1198" s="29">
        <v>1.7184718309859146</v>
      </c>
      <c r="G1198" s="30">
        <v>0</v>
      </c>
      <c r="H1198" s="30">
        <v>0</v>
      </c>
      <c r="I1198" s="30">
        <v>0</v>
      </c>
      <c r="J1198" s="30"/>
      <c r="K1198" s="168">
        <f>Лист4!E1196/1000</f>
        <v>40.670499999999983</v>
      </c>
      <c r="L1198" s="31"/>
      <c r="M1198" s="31"/>
    </row>
    <row r="1199" spans="1:13" s="32" customFormat="1" ht="22.5" customHeight="1" x14ac:dyDescent="0.25">
      <c r="A1199" s="22" t="str">
        <f>Лист4!A1197</f>
        <v xml:space="preserve">М.Горького ул. д.37 </v>
      </c>
      <c r="B1199" s="64" t="str">
        <f>Лист4!C1197</f>
        <v>г. Астрахань</v>
      </c>
      <c r="C1199" s="39">
        <f t="shared" si="36"/>
        <v>4.9714704225352122</v>
      </c>
      <c r="D1199" s="39">
        <f t="shared" si="37"/>
        <v>0.21932957746478879</v>
      </c>
      <c r="E1199" s="28">
        <v>0</v>
      </c>
      <c r="F1199" s="29">
        <v>0.21932957746478879</v>
      </c>
      <c r="G1199" s="30">
        <v>0</v>
      </c>
      <c r="H1199" s="30">
        <v>0</v>
      </c>
      <c r="I1199" s="30">
        <v>0</v>
      </c>
      <c r="J1199" s="30"/>
      <c r="K1199" s="168">
        <f>Лист4!E1197/1000</f>
        <v>5.1908000000000012</v>
      </c>
      <c r="L1199" s="31"/>
      <c r="M1199" s="31"/>
    </row>
    <row r="1200" spans="1:13" s="32" customFormat="1" ht="22.5" customHeight="1" x14ac:dyDescent="0.25">
      <c r="A1200" s="22" t="str">
        <f>Лист4!A1198</f>
        <v xml:space="preserve">М.Горького ул. д.37/3 </v>
      </c>
      <c r="B1200" s="64" t="str">
        <f>Лист4!C1198</f>
        <v>г. Астрахань</v>
      </c>
      <c r="C1200" s="39">
        <f t="shared" si="36"/>
        <v>9.1177464788732401</v>
      </c>
      <c r="D1200" s="39">
        <f t="shared" si="37"/>
        <v>0.40225352112676066</v>
      </c>
      <c r="E1200" s="28">
        <v>0</v>
      </c>
      <c r="F1200" s="29">
        <v>0.40225352112676066</v>
      </c>
      <c r="G1200" s="30">
        <v>0</v>
      </c>
      <c r="H1200" s="30">
        <v>0</v>
      </c>
      <c r="I1200" s="30">
        <v>0</v>
      </c>
      <c r="J1200" s="30"/>
      <c r="K1200" s="168">
        <f>Лист4!E1198/1000</f>
        <v>9.5200000000000014</v>
      </c>
      <c r="L1200" s="31"/>
      <c r="M1200" s="31"/>
    </row>
    <row r="1201" spans="1:13" s="32" customFormat="1" ht="22.5" customHeight="1" x14ac:dyDescent="0.25">
      <c r="A1201" s="22" t="str">
        <f>Лист4!A1199</f>
        <v xml:space="preserve">М.Горького ул. д.41 </v>
      </c>
      <c r="B1201" s="64" t="str">
        <f>Лист4!C1199</f>
        <v>г. Астрахань</v>
      </c>
      <c r="C1201" s="39">
        <f t="shared" si="36"/>
        <v>5.1976901408450722</v>
      </c>
      <c r="D1201" s="39">
        <f t="shared" si="37"/>
        <v>0.22930985915492963</v>
      </c>
      <c r="E1201" s="28">
        <v>0</v>
      </c>
      <c r="F1201" s="29">
        <v>0.22930985915492963</v>
      </c>
      <c r="G1201" s="30">
        <v>0</v>
      </c>
      <c r="H1201" s="30">
        <v>0</v>
      </c>
      <c r="I1201" s="30">
        <v>0</v>
      </c>
      <c r="J1201" s="30"/>
      <c r="K1201" s="168">
        <f>Лист4!E1199/1000</f>
        <v>5.4270000000000014</v>
      </c>
      <c r="L1201" s="31"/>
      <c r="M1201" s="31"/>
    </row>
    <row r="1202" spans="1:13" s="32" customFormat="1" ht="22.5" customHeight="1" x14ac:dyDescent="0.25">
      <c r="A1202" s="22" t="str">
        <f>Лист4!A1200</f>
        <v xml:space="preserve">М.Горького ул. д.41/44 </v>
      </c>
      <c r="B1202" s="64" t="str">
        <f>Лист4!C1200</f>
        <v>г. Астрахань</v>
      </c>
      <c r="C1202" s="39">
        <f t="shared" si="36"/>
        <v>107.27445352112676</v>
      </c>
      <c r="D1202" s="39">
        <f t="shared" si="37"/>
        <v>4.7326964788732395</v>
      </c>
      <c r="E1202" s="28">
        <v>0</v>
      </c>
      <c r="F1202" s="29">
        <v>4.7326964788732395</v>
      </c>
      <c r="G1202" s="30">
        <v>0</v>
      </c>
      <c r="H1202" s="30">
        <v>0</v>
      </c>
      <c r="I1202" s="30">
        <v>0</v>
      </c>
      <c r="J1202" s="30"/>
      <c r="K1202" s="168">
        <f>Лист4!E1200/1000</f>
        <v>112.00715</v>
      </c>
      <c r="L1202" s="31"/>
      <c r="M1202" s="31"/>
    </row>
    <row r="1203" spans="1:13" s="32" customFormat="1" ht="22.5" customHeight="1" x14ac:dyDescent="0.25">
      <c r="A1203" s="22" t="str">
        <f>Лист4!A1201</f>
        <v xml:space="preserve">М.Горького ул. д.43 </v>
      </c>
      <c r="B1203" s="64" t="str">
        <f>Лист4!C1201</f>
        <v>г. Астрахань</v>
      </c>
      <c r="C1203" s="39">
        <f t="shared" si="36"/>
        <v>62.307202816901395</v>
      </c>
      <c r="D1203" s="39">
        <f t="shared" si="37"/>
        <v>2.748847183098591</v>
      </c>
      <c r="E1203" s="28">
        <v>0</v>
      </c>
      <c r="F1203" s="29">
        <v>2.748847183098591</v>
      </c>
      <c r="G1203" s="30">
        <v>0</v>
      </c>
      <c r="H1203" s="30">
        <v>0</v>
      </c>
      <c r="I1203" s="30">
        <v>0</v>
      </c>
      <c r="J1203" s="30"/>
      <c r="K1203" s="168">
        <f>Лист4!E1201/1000</f>
        <v>65.056049999999985</v>
      </c>
      <c r="L1203" s="31"/>
      <c r="M1203" s="31"/>
    </row>
    <row r="1204" spans="1:13" s="32" customFormat="1" ht="22.5" customHeight="1" x14ac:dyDescent="0.25">
      <c r="A1204" s="22" t="str">
        <f>Лист4!A1202</f>
        <v xml:space="preserve">М.Горького ул. д.45 </v>
      </c>
      <c r="B1204" s="64" t="str">
        <f>Лист4!C1202</f>
        <v>г. Астрахань</v>
      </c>
      <c r="C1204" s="39">
        <f t="shared" si="36"/>
        <v>40.973735211267595</v>
      </c>
      <c r="D1204" s="39">
        <f t="shared" si="37"/>
        <v>1.807664788732394</v>
      </c>
      <c r="E1204" s="28">
        <v>0</v>
      </c>
      <c r="F1204" s="29">
        <v>1.807664788732394</v>
      </c>
      <c r="G1204" s="30">
        <v>0</v>
      </c>
      <c r="H1204" s="30">
        <v>0</v>
      </c>
      <c r="I1204" s="30">
        <v>0</v>
      </c>
      <c r="J1204" s="30"/>
      <c r="K1204" s="168">
        <f>Лист4!E1202/1000</f>
        <v>42.781399999999991</v>
      </c>
      <c r="L1204" s="31"/>
      <c r="M1204" s="31"/>
    </row>
    <row r="1205" spans="1:13" s="32" customFormat="1" ht="22.5" customHeight="1" x14ac:dyDescent="0.25">
      <c r="A1205" s="22" t="str">
        <f>Лист4!A1203</f>
        <v xml:space="preserve">М.Горького ул. д.47 </v>
      </c>
      <c r="B1205" s="64" t="str">
        <f>Лист4!C1203</f>
        <v>г. Астрахань</v>
      </c>
      <c r="C1205" s="39">
        <f t="shared" si="36"/>
        <v>95.787682816901409</v>
      </c>
      <c r="D1205" s="39">
        <f t="shared" si="37"/>
        <v>4.2259271830985918</v>
      </c>
      <c r="E1205" s="28">
        <v>0</v>
      </c>
      <c r="F1205" s="29">
        <v>4.2259271830985918</v>
      </c>
      <c r="G1205" s="30">
        <v>0</v>
      </c>
      <c r="H1205" s="30">
        <v>0</v>
      </c>
      <c r="I1205" s="30">
        <v>0</v>
      </c>
      <c r="J1205" s="30"/>
      <c r="K1205" s="168">
        <f>Лист4!E1203/1000</f>
        <v>100.01361</v>
      </c>
      <c r="L1205" s="31"/>
      <c r="M1205" s="31"/>
    </row>
    <row r="1206" spans="1:13" s="32" customFormat="1" ht="22.5" customHeight="1" x14ac:dyDescent="0.25">
      <c r="A1206" s="22" t="str">
        <f>Лист4!A1204</f>
        <v xml:space="preserve">М.Горького ул. д.52/11 </v>
      </c>
      <c r="B1206" s="64" t="str">
        <f>Лист4!C1204</f>
        <v>г. Астрахань</v>
      </c>
      <c r="C1206" s="39">
        <f t="shared" si="36"/>
        <v>90.191800000000029</v>
      </c>
      <c r="D1206" s="39">
        <f t="shared" si="37"/>
        <v>3.9790500000000009</v>
      </c>
      <c r="E1206" s="28">
        <v>0</v>
      </c>
      <c r="F1206" s="29">
        <v>3.9790500000000009</v>
      </c>
      <c r="G1206" s="30">
        <v>0</v>
      </c>
      <c r="H1206" s="30">
        <v>0</v>
      </c>
      <c r="I1206" s="30">
        <v>0</v>
      </c>
      <c r="J1206" s="30"/>
      <c r="K1206" s="168">
        <f>Лист4!E1204/1000</f>
        <v>94.17085000000003</v>
      </c>
      <c r="L1206" s="31"/>
      <c r="M1206" s="31"/>
    </row>
    <row r="1207" spans="1:13" s="32" customFormat="1" ht="22.5" customHeight="1" x14ac:dyDescent="0.25">
      <c r="A1207" s="22" t="str">
        <f>Лист4!A1205</f>
        <v xml:space="preserve">М.Горького ул. д.55 </v>
      </c>
      <c r="B1207" s="64" t="str">
        <f>Лист4!C1205</f>
        <v>г. Астрахань</v>
      </c>
      <c r="C1207" s="39">
        <f t="shared" si="36"/>
        <v>88.256721126760539</v>
      </c>
      <c r="D1207" s="39">
        <f t="shared" si="37"/>
        <v>3.8936788732394358</v>
      </c>
      <c r="E1207" s="28">
        <v>0</v>
      </c>
      <c r="F1207" s="29">
        <v>3.8936788732394358</v>
      </c>
      <c r="G1207" s="30">
        <v>0</v>
      </c>
      <c r="H1207" s="30">
        <v>0</v>
      </c>
      <c r="I1207" s="30">
        <v>0</v>
      </c>
      <c r="J1207" s="30"/>
      <c r="K1207" s="168">
        <f>Лист4!E1205/1000</f>
        <v>92.150399999999976</v>
      </c>
      <c r="L1207" s="31"/>
      <c r="M1207" s="31"/>
    </row>
    <row r="1208" spans="1:13" s="32" customFormat="1" ht="22.5" customHeight="1" x14ac:dyDescent="0.25">
      <c r="A1208" s="22" t="str">
        <f>Лист4!A1206</f>
        <v xml:space="preserve">М.Горького ул. д.6 </v>
      </c>
      <c r="B1208" s="64" t="str">
        <f>Лист4!C1206</f>
        <v>г. Астрахань</v>
      </c>
      <c r="C1208" s="39">
        <f t="shared" si="36"/>
        <v>113.63015492957746</v>
      </c>
      <c r="D1208" s="39">
        <f t="shared" si="37"/>
        <v>5.0130950704225352</v>
      </c>
      <c r="E1208" s="28">
        <v>0</v>
      </c>
      <c r="F1208" s="29">
        <v>5.0130950704225352</v>
      </c>
      <c r="G1208" s="30">
        <v>0</v>
      </c>
      <c r="H1208" s="30">
        <v>0</v>
      </c>
      <c r="I1208" s="30">
        <v>0</v>
      </c>
      <c r="J1208" s="30"/>
      <c r="K1208" s="168">
        <f>Лист4!E1206/1000</f>
        <v>118.64324999999999</v>
      </c>
      <c r="L1208" s="31"/>
      <c r="M1208" s="31"/>
    </row>
    <row r="1209" spans="1:13" s="32" customFormat="1" ht="22.5" customHeight="1" x14ac:dyDescent="0.25">
      <c r="A1209" s="22" t="str">
        <f>Лист4!A1207</f>
        <v xml:space="preserve">М.Горького ул. д.6/2 </v>
      </c>
      <c r="B1209" s="64" t="str">
        <f>Лист4!C1207</f>
        <v>г. Астрахань</v>
      </c>
      <c r="C1209" s="39">
        <f t="shared" si="36"/>
        <v>16.186107042253521</v>
      </c>
      <c r="D1209" s="39">
        <f t="shared" si="37"/>
        <v>0.71409295774647896</v>
      </c>
      <c r="E1209" s="28">
        <v>0</v>
      </c>
      <c r="F1209" s="29">
        <v>0.71409295774647896</v>
      </c>
      <c r="G1209" s="30">
        <v>0</v>
      </c>
      <c r="H1209" s="30">
        <v>0</v>
      </c>
      <c r="I1209" s="30">
        <v>0</v>
      </c>
      <c r="J1209" s="30"/>
      <c r="K1209" s="168">
        <f>Лист4!E1207/1000</f>
        <v>16.900200000000002</v>
      </c>
      <c r="L1209" s="31"/>
      <c r="M1209" s="31"/>
    </row>
    <row r="1210" spans="1:13" s="32" customFormat="1" ht="22.5" customHeight="1" x14ac:dyDescent="0.25">
      <c r="A1210" s="22" t="str">
        <f>Лист4!A1208</f>
        <v xml:space="preserve">М.Горького ул. д.8 </v>
      </c>
      <c r="B1210" s="64" t="str">
        <f>Лист4!C1208</f>
        <v>г. Астрахань</v>
      </c>
      <c r="C1210" s="39">
        <f t="shared" si="36"/>
        <v>76.065997183098602</v>
      </c>
      <c r="D1210" s="39">
        <f t="shared" si="37"/>
        <v>3.3558528169014084</v>
      </c>
      <c r="E1210" s="28">
        <v>0</v>
      </c>
      <c r="F1210" s="29">
        <v>3.3558528169014084</v>
      </c>
      <c r="G1210" s="30">
        <v>0</v>
      </c>
      <c r="H1210" s="30">
        <v>0</v>
      </c>
      <c r="I1210" s="30">
        <v>0</v>
      </c>
      <c r="J1210" s="30"/>
      <c r="K1210" s="168">
        <f>Лист4!E1208/1000-J1210</f>
        <v>79.421850000000006</v>
      </c>
      <c r="L1210" s="31"/>
      <c r="M1210" s="31"/>
    </row>
    <row r="1211" spans="1:13" s="32" customFormat="1" ht="22.5" customHeight="1" x14ac:dyDescent="0.25">
      <c r="A1211" s="22" t="str">
        <f>Лист4!A1209</f>
        <v xml:space="preserve">Магистральная ул. д.10 </v>
      </c>
      <c r="B1211" s="64" t="str">
        <f>Лист4!C1209</f>
        <v>г. Астрахань</v>
      </c>
      <c r="C1211" s="39">
        <f t="shared" si="36"/>
        <v>35.636386478873241</v>
      </c>
      <c r="D1211" s="39">
        <f t="shared" si="37"/>
        <v>1.5721935211267608</v>
      </c>
      <c r="E1211" s="28">
        <v>0</v>
      </c>
      <c r="F1211" s="29">
        <v>1.5721935211267608</v>
      </c>
      <c r="G1211" s="30">
        <v>0</v>
      </c>
      <c r="H1211" s="30">
        <v>0</v>
      </c>
      <c r="I1211" s="30">
        <v>0</v>
      </c>
      <c r="J1211" s="30"/>
      <c r="K1211" s="168">
        <f>Лист4!E1209/1000</f>
        <v>37.208580000000005</v>
      </c>
      <c r="L1211" s="31"/>
      <c r="M1211" s="31"/>
    </row>
    <row r="1212" spans="1:13" s="32" customFormat="1" ht="22.5" customHeight="1" x14ac:dyDescent="0.25">
      <c r="A1212" s="22" t="str">
        <f>Лист4!A1210</f>
        <v xml:space="preserve">Магистральная ул. д.12 </v>
      </c>
      <c r="B1212" s="64" t="str">
        <f>Лист4!C1210</f>
        <v>г. Астрахань</v>
      </c>
      <c r="C1212" s="39">
        <f t="shared" si="36"/>
        <v>30.786856338028162</v>
      </c>
      <c r="D1212" s="39">
        <f t="shared" si="37"/>
        <v>1.3582436619718306</v>
      </c>
      <c r="E1212" s="28">
        <v>0</v>
      </c>
      <c r="F1212" s="29">
        <v>1.3582436619718306</v>
      </c>
      <c r="G1212" s="30">
        <v>0</v>
      </c>
      <c r="H1212" s="30">
        <v>0</v>
      </c>
      <c r="I1212" s="30">
        <v>0</v>
      </c>
      <c r="J1212" s="30"/>
      <c r="K1212" s="168">
        <f>Лист4!E1210/1000</f>
        <v>32.145099999999992</v>
      </c>
      <c r="L1212" s="31"/>
      <c r="M1212" s="31"/>
    </row>
    <row r="1213" spans="1:13" s="32" customFormat="1" ht="22.5" customHeight="1" x14ac:dyDescent="0.25">
      <c r="A1213" s="22" t="str">
        <f>Лист4!A1211</f>
        <v xml:space="preserve">Магистральная ул. д.14 </v>
      </c>
      <c r="B1213" s="64" t="str">
        <f>Лист4!C1211</f>
        <v>г. Астрахань</v>
      </c>
      <c r="C1213" s="39">
        <f t="shared" si="36"/>
        <v>38.88374084507042</v>
      </c>
      <c r="D1213" s="39">
        <f t="shared" si="37"/>
        <v>1.7154591549295772</v>
      </c>
      <c r="E1213" s="28">
        <v>0</v>
      </c>
      <c r="F1213" s="29">
        <v>1.7154591549295772</v>
      </c>
      <c r="G1213" s="30">
        <v>0</v>
      </c>
      <c r="H1213" s="30">
        <v>0</v>
      </c>
      <c r="I1213" s="30">
        <v>0</v>
      </c>
      <c r="J1213" s="30"/>
      <c r="K1213" s="168">
        <f>Лист4!E1211/1000</f>
        <v>40.599199999999996</v>
      </c>
      <c r="L1213" s="31"/>
      <c r="M1213" s="31"/>
    </row>
    <row r="1214" spans="1:13" s="32" customFormat="1" ht="22.5" customHeight="1" x14ac:dyDescent="0.25">
      <c r="A1214" s="22" t="str">
        <f>Лист4!A1212</f>
        <v xml:space="preserve">Магистральная ул. д.16 </v>
      </c>
      <c r="B1214" s="64" t="str">
        <f>Лист4!C1212</f>
        <v>г. Астрахань</v>
      </c>
      <c r="C1214" s="39">
        <f t="shared" si="36"/>
        <v>26.270267605633798</v>
      </c>
      <c r="D1214" s="39">
        <f t="shared" si="37"/>
        <v>1.158982394366197</v>
      </c>
      <c r="E1214" s="28">
        <v>0</v>
      </c>
      <c r="F1214" s="29">
        <v>1.158982394366197</v>
      </c>
      <c r="G1214" s="30">
        <v>0</v>
      </c>
      <c r="H1214" s="30">
        <v>0</v>
      </c>
      <c r="I1214" s="30">
        <v>0</v>
      </c>
      <c r="J1214" s="30"/>
      <c r="K1214" s="168">
        <f>Лист4!E1212/1000</f>
        <v>27.429249999999996</v>
      </c>
      <c r="L1214" s="31"/>
      <c r="M1214" s="31"/>
    </row>
    <row r="1215" spans="1:13" s="32" customFormat="1" ht="22.5" customHeight="1" x14ac:dyDescent="0.25">
      <c r="A1215" s="22" t="str">
        <f>Лист4!A1213</f>
        <v xml:space="preserve">Магистральная ул. д.2 </v>
      </c>
      <c r="B1215" s="64" t="str">
        <f>Лист4!C1213</f>
        <v>г. Астрахань</v>
      </c>
      <c r="C1215" s="39">
        <f t="shared" si="36"/>
        <v>71.127664788732375</v>
      </c>
      <c r="D1215" s="39">
        <f t="shared" si="37"/>
        <v>3.1379852112676048</v>
      </c>
      <c r="E1215" s="28">
        <v>0</v>
      </c>
      <c r="F1215" s="29">
        <v>3.1379852112676048</v>
      </c>
      <c r="G1215" s="30">
        <v>0</v>
      </c>
      <c r="H1215" s="30">
        <v>0</v>
      </c>
      <c r="I1215" s="30">
        <v>0</v>
      </c>
      <c r="J1215" s="30"/>
      <c r="K1215" s="168">
        <f>Лист4!E1213/1000</f>
        <v>74.26564999999998</v>
      </c>
      <c r="L1215" s="31"/>
      <c r="M1215" s="31"/>
    </row>
    <row r="1216" spans="1:13" s="32" customFormat="1" ht="22.5" customHeight="1" x14ac:dyDescent="0.25">
      <c r="A1216" s="22" t="str">
        <f>Лист4!A1214</f>
        <v xml:space="preserve">Магистральная ул. д.30 </v>
      </c>
      <c r="B1216" s="64" t="str">
        <f>Лист4!C1214</f>
        <v>г. Астрахань</v>
      </c>
      <c r="C1216" s="39">
        <f t="shared" si="36"/>
        <v>1614.3624664788731</v>
      </c>
      <c r="D1216" s="39">
        <f t="shared" si="37"/>
        <v>71.221873521126753</v>
      </c>
      <c r="E1216" s="28">
        <v>0</v>
      </c>
      <c r="F1216" s="29">
        <v>71.221873521126753</v>
      </c>
      <c r="G1216" s="30">
        <v>0</v>
      </c>
      <c r="H1216" s="30">
        <v>0</v>
      </c>
      <c r="I1216" s="30">
        <v>0</v>
      </c>
      <c r="J1216" s="30"/>
      <c r="K1216" s="168">
        <f>Лист4!E1214/1000</f>
        <v>1685.5843399999999</v>
      </c>
      <c r="L1216" s="31"/>
      <c r="M1216" s="31"/>
    </row>
    <row r="1217" spans="1:13" s="32" customFormat="1" ht="22.5" customHeight="1" x14ac:dyDescent="0.25">
      <c r="A1217" s="22" t="str">
        <f>Лист4!A1215</f>
        <v xml:space="preserve">Магистральная ул. д.30 - корп. 2 </v>
      </c>
      <c r="B1217" s="64" t="str">
        <f>Лист4!C1215</f>
        <v>г. Астрахань</v>
      </c>
      <c r="C1217" s="39">
        <f t="shared" si="36"/>
        <v>908.48574647887324</v>
      </c>
      <c r="D1217" s="39">
        <f t="shared" si="37"/>
        <v>40.080253521126764</v>
      </c>
      <c r="E1217" s="28">
        <v>0</v>
      </c>
      <c r="F1217" s="29">
        <v>40.080253521126764</v>
      </c>
      <c r="G1217" s="30">
        <v>0</v>
      </c>
      <c r="H1217" s="30">
        <v>0</v>
      </c>
      <c r="I1217" s="30">
        <v>0</v>
      </c>
      <c r="J1217" s="30"/>
      <c r="K1217" s="168">
        <f>Лист4!E1215/1000</f>
        <v>948.56600000000003</v>
      </c>
      <c r="L1217" s="31"/>
      <c r="M1217" s="31"/>
    </row>
    <row r="1218" spans="1:13" s="32" customFormat="1" ht="22.5" customHeight="1" x14ac:dyDescent="0.25">
      <c r="A1218" s="22" t="str">
        <f>Лист4!A1216</f>
        <v xml:space="preserve">Магистральная ул. д.32 </v>
      </c>
      <c r="B1218" s="64" t="str">
        <f>Лист4!C1216</f>
        <v>г. Астрахань</v>
      </c>
      <c r="C1218" s="39">
        <f t="shared" si="36"/>
        <v>1057.7414845070423</v>
      </c>
      <c r="D1218" s="39">
        <f t="shared" si="37"/>
        <v>46.665065492957744</v>
      </c>
      <c r="E1218" s="28">
        <v>0</v>
      </c>
      <c r="F1218" s="29">
        <v>46.665065492957744</v>
      </c>
      <c r="G1218" s="30">
        <v>0</v>
      </c>
      <c r="H1218" s="30">
        <v>0</v>
      </c>
      <c r="I1218" s="30">
        <v>0</v>
      </c>
      <c r="J1218" s="30"/>
      <c r="K1218" s="168">
        <f>Лист4!E1216/1000</f>
        <v>1104.4065499999999</v>
      </c>
      <c r="L1218" s="31"/>
      <c r="M1218" s="31"/>
    </row>
    <row r="1219" spans="1:13" s="32" customFormat="1" ht="22.5" customHeight="1" x14ac:dyDescent="0.25">
      <c r="A1219" s="22" t="str">
        <f>Лист4!A1217</f>
        <v xml:space="preserve">Магистральная ул. д.34 </v>
      </c>
      <c r="B1219" s="64" t="str">
        <f>Лист4!C1217</f>
        <v>г. Астрахань</v>
      </c>
      <c r="C1219" s="39">
        <f t="shared" ref="C1219:C1282" si="38">K1219+J1219-F1219</f>
        <v>1329.5610450704226</v>
      </c>
      <c r="D1219" s="39">
        <f t="shared" ref="D1219:D1282" si="39">F1219</f>
        <v>58.657104929577464</v>
      </c>
      <c r="E1219" s="28">
        <v>0</v>
      </c>
      <c r="F1219" s="29">
        <v>58.657104929577464</v>
      </c>
      <c r="G1219" s="30">
        <v>0</v>
      </c>
      <c r="H1219" s="30">
        <v>0</v>
      </c>
      <c r="I1219" s="30">
        <v>0</v>
      </c>
      <c r="J1219" s="30"/>
      <c r="K1219" s="168">
        <f>Лист4!E1217/1000</f>
        <v>1388.2181499999999</v>
      </c>
      <c r="L1219" s="31"/>
      <c r="M1219" s="31"/>
    </row>
    <row r="1220" spans="1:13" s="32" customFormat="1" ht="22.5" customHeight="1" x14ac:dyDescent="0.25">
      <c r="A1220" s="22" t="str">
        <f>Лист4!A1218</f>
        <v xml:space="preserve">Магистральная ул. д.34 - корп. 2 </v>
      </c>
      <c r="B1220" s="64" t="str">
        <f>Лист4!C1218</f>
        <v>г. Астрахань</v>
      </c>
      <c r="C1220" s="39">
        <f t="shared" si="38"/>
        <v>700.62433295774645</v>
      </c>
      <c r="D1220" s="39">
        <f t="shared" si="39"/>
        <v>30.909897042253519</v>
      </c>
      <c r="E1220" s="28">
        <v>0</v>
      </c>
      <c r="F1220" s="29">
        <v>30.909897042253519</v>
      </c>
      <c r="G1220" s="30">
        <v>0</v>
      </c>
      <c r="H1220" s="30">
        <v>0</v>
      </c>
      <c r="I1220" s="30">
        <v>0</v>
      </c>
      <c r="J1220" s="30"/>
      <c r="K1220" s="168">
        <f>Лист4!E1218/1000</f>
        <v>731.53422999999998</v>
      </c>
      <c r="L1220" s="31"/>
      <c r="M1220" s="31"/>
    </row>
    <row r="1221" spans="1:13" s="32" customFormat="1" ht="22.5" customHeight="1" x14ac:dyDescent="0.25">
      <c r="A1221" s="22" t="str">
        <f>Лист4!A1219</f>
        <v xml:space="preserve">Магистральная ул. д.34 - корп. 5 </v>
      </c>
      <c r="B1221" s="64" t="str">
        <f>Лист4!C1219</f>
        <v>г. Астрахань</v>
      </c>
      <c r="C1221" s="39">
        <f t="shared" si="38"/>
        <v>1379.9518512676054</v>
      </c>
      <c r="D1221" s="39">
        <f t="shared" si="39"/>
        <v>60.880228732394357</v>
      </c>
      <c r="E1221" s="28">
        <v>0</v>
      </c>
      <c r="F1221" s="29">
        <v>60.880228732394357</v>
      </c>
      <c r="G1221" s="30">
        <v>0</v>
      </c>
      <c r="H1221" s="30">
        <v>0</v>
      </c>
      <c r="I1221" s="30">
        <v>0</v>
      </c>
      <c r="J1221" s="30"/>
      <c r="K1221" s="168">
        <f>Лист4!E1219/1000</f>
        <v>1440.8320799999997</v>
      </c>
      <c r="L1221" s="31"/>
      <c r="M1221" s="31"/>
    </row>
    <row r="1222" spans="1:13" s="32" customFormat="1" ht="22.5" customHeight="1" x14ac:dyDescent="0.25">
      <c r="A1222" s="22" t="str">
        <f>Лист4!A1220</f>
        <v xml:space="preserve">Магистральная ул. д.34/1 </v>
      </c>
      <c r="B1222" s="64" t="str">
        <f>Лист4!C1220</f>
        <v>г. Астрахань</v>
      </c>
      <c r="C1222" s="39">
        <f t="shared" si="38"/>
        <v>781.10186366197172</v>
      </c>
      <c r="D1222" s="39">
        <f t="shared" si="39"/>
        <v>34.460376338028162</v>
      </c>
      <c r="E1222" s="28">
        <v>0</v>
      </c>
      <c r="F1222" s="29">
        <v>34.460376338028162</v>
      </c>
      <c r="G1222" s="30">
        <v>0</v>
      </c>
      <c r="H1222" s="30">
        <v>0</v>
      </c>
      <c r="I1222" s="30">
        <v>0</v>
      </c>
      <c r="J1222" s="30"/>
      <c r="K1222" s="168">
        <f>Лист4!E1220/1000</f>
        <v>815.56223999999986</v>
      </c>
      <c r="L1222" s="31"/>
      <c r="M1222" s="31"/>
    </row>
    <row r="1223" spans="1:13" s="32" customFormat="1" ht="22.5" customHeight="1" x14ac:dyDescent="0.25">
      <c r="A1223" s="22" t="str">
        <f>Лист4!A1221</f>
        <v xml:space="preserve">Магистральная ул. д.34/3 </v>
      </c>
      <c r="B1223" s="64" t="str">
        <f>Лист4!C1221</f>
        <v>г. Астрахань</v>
      </c>
      <c r="C1223" s="39">
        <f t="shared" si="38"/>
        <v>858.77698028169016</v>
      </c>
      <c r="D1223" s="39">
        <f t="shared" si="39"/>
        <v>37.887219718309858</v>
      </c>
      <c r="E1223" s="28">
        <v>0</v>
      </c>
      <c r="F1223" s="29">
        <v>37.887219718309858</v>
      </c>
      <c r="G1223" s="30">
        <v>0</v>
      </c>
      <c r="H1223" s="30">
        <v>0</v>
      </c>
      <c r="I1223" s="30">
        <v>0</v>
      </c>
      <c r="J1223" s="30"/>
      <c r="K1223" s="168">
        <f>Лист4!E1221/1000</f>
        <v>896.66420000000005</v>
      </c>
      <c r="L1223" s="31"/>
      <c r="M1223" s="31"/>
    </row>
    <row r="1224" spans="1:13" s="32" customFormat="1" ht="22.5" customHeight="1" x14ac:dyDescent="0.25">
      <c r="A1224" s="22" t="str">
        <f>Лист4!A1222</f>
        <v xml:space="preserve">Магистральная ул. д.36 </v>
      </c>
      <c r="B1224" s="64" t="str">
        <f>Лист4!C1222</f>
        <v>г. Астрахань</v>
      </c>
      <c r="C1224" s="39">
        <f t="shared" si="38"/>
        <v>1371.6666259154933</v>
      </c>
      <c r="D1224" s="39">
        <f t="shared" si="39"/>
        <v>60.514704084507059</v>
      </c>
      <c r="E1224" s="28">
        <v>0</v>
      </c>
      <c r="F1224" s="29">
        <v>60.514704084507059</v>
      </c>
      <c r="G1224" s="30">
        <v>0</v>
      </c>
      <c r="H1224" s="30">
        <v>0</v>
      </c>
      <c r="I1224" s="30">
        <v>0</v>
      </c>
      <c r="J1224" s="30"/>
      <c r="K1224" s="168">
        <f>Лист4!E1222/1000</f>
        <v>1432.1813300000003</v>
      </c>
      <c r="L1224" s="31"/>
      <c r="M1224" s="31"/>
    </row>
    <row r="1225" spans="1:13" s="32" customFormat="1" ht="22.5" customHeight="1" x14ac:dyDescent="0.25">
      <c r="A1225" s="22" t="str">
        <f>Лист4!A1223</f>
        <v xml:space="preserve">Магистральная ул. д.36 - корп. 1 </v>
      </c>
      <c r="B1225" s="64" t="str">
        <f>Лист4!C1223</f>
        <v>г. Астрахань</v>
      </c>
      <c r="C1225" s="39">
        <f t="shared" si="38"/>
        <v>493.83426422535206</v>
      </c>
      <c r="D1225" s="39">
        <f t="shared" si="39"/>
        <v>21.786805774647885</v>
      </c>
      <c r="E1225" s="28">
        <v>0</v>
      </c>
      <c r="F1225" s="29">
        <v>21.786805774647885</v>
      </c>
      <c r="G1225" s="30">
        <v>0</v>
      </c>
      <c r="H1225" s="30">
        <v>0</v>
      </c>
      <c r="I1225" s="30">
        <v>0</v>
      </c>
      <c r="J1225" s="30"/>
      <c r="K1225" s="168">
        <f>Лист4!E1223/1000</f>
        <v>515.62106999999992</v>
      </c>
      <c r="L1225" s="31"/>
      <c r="M1225" s="31"/>
    </row>
    <row r="1226" spans="1:13" s="32" customFormat="1" ht="20.25" customHeight="1" x14ac:dyDescent="0.25">
      <c r="A1226" s="22" t="str">
        <f>Лист4!A1224</f>
        <v xml:space="preserve">Магистральная ул. д.4 </v>
      </c>
      <c r="B1226" s="64" t="str">
        <f>Лист4!C1224</f>
        <v>г. Астрахань</v>
      </c>
      <c r="C1226" s="39">
        <f t="shared" si="38"/>
        <v>26.510949295774644</v>
      </c>
      <c r="D1226" s="39">
        <f t="shared" si="39"/>
        <v>1.169600704225352</v>
      </c>
      <c r="E1226" s="28">
        <v>0</v>
      </c>
      <c r="F1226" s="29">
        <v>1.169600704225352</v>
      </c>
      <c r="G1226" s="30">
        <v>0</v>
      </c>
      <c r="H1226" s="30">
        <v>0</v>
      </c>
      <c r="I1226" s="30">
        <v>0</v>
      </c>
      <c r="J1226" s="30"/>
      <c r="K1226" s="168">
        <f>Лист4!E1224/1000</f>
        <v>27.680549999999997</v>
      </c>
      <c r="L1226" s="31"/>
      <c r="M1226" s="31"/>
    </row>
    <row r="1227" spans="1:13" s="32" customFormat="1" ht="20.25" customHeight="1" x14ac:dyDescent="0.25">
      <c r="A1227" s="22" t="str">
        <f>Лист4!A1225</f>
        <v xml:space="preserve">Магистральная ул. д.6 </v>
      </c>
      <c r="B1227" s="64" t="str">
        <f>Лист4!C1225</f>
        <v>г. Астрахань</v>
      </c>
      <c r="C1227" s="39">
        <f t="shared" si="38"/>
        <v>75.263166197183082</v>
      </c>
      <c r="D1227" s="39">
        <f t="shared" si="39"/>
        <v>3.3204338028169009</v>
      </c>
      <c r="E1227" s="28">
        <v>0</v>
      </c>
      <c r="F1227" s="29">
        <v>3.3204338028169009</v>
      </c>
      <c r="G1227" s="30">
        <v>0</v>
      </c>
      <c r="H1227" s="30">
        <v>0</v>
      </c>
      <c r="I1227" s="30">
        <v>0</v>
      </c>
      <c r="J1227" s="30"/>
      <c r="K1227" s="168">
        <f>Лист4!E1225/1000</f>
        <v>78.58359999999999</v>
      </c>
      <c r="L1227" s="31"/>
      <c r="M1227" s="31"/>
    </row>
    <row r="1228" spans="1:13" s="32" customFormat="1" ht="20.25" customHeight="1" x14ac:dyDescent="0.25">
      <c r="A1228" s="22" t="str">
        <f>Лист4!A1226</f>
        <v xml:space="preserve">Магистральная ул. д.8 </v>
      </c>
      <c r="B1228" s="64" t="str">
        <f>Лист4!C1226</f>
        <v>г. Астрахань</v>
      </c>
      <c r="C1228" s="39">
        <f t="shared" si="38"/>
        <v>62.911061971830982</v>
      </c>
      <c r="D1228" s="39">
        <f t="shared" si="39"/>
        <v>2.775488028169014</v>
      </c>
      <c r="E1228" s="28">
        <v>0</v>
      </c>
      <c r="F1228" s="29">
        <v>2.775488028169014</v>
      </c>
      <c r="G1228" s="30">
        <v>0</v>
      </c>
      <c r="H1228" s="30">
        <v>0</v>
      </c>
      <c r="I1228" s="30">
        <v>0</v>
      </c>
      <c r="J1228" s="30"/>
      <c r="K1228" s="168">
        <f>Лист4!E1226/1000</f>
        <v>65.686549999999997</v>
      </c>
      <c r="L1228" s="31"/>
      <c r="M1228" s="31"/>
    </row>
    <row r="1229" spans="1:13" s="32" customFormat="1" ht="20.25" customHeight="1" x14ac:dyDescent="0.25">
      <c r="A1229" s="22" t="str">
        <f>Лист4!A1227</f>
        <v xml:space="preserve">Максима Горького ул. д.9Б </v>
      </c>
      <c r="B1229" s="64" t="str">
        <f>Лист4!C1227</f>
        <v>г. Астрахань</v>
      </c>
      <c r="C1229" s="39">
        <f t="shared" si="38"/>
        <v>0</v>
      </c>
      <c r="D1229" s="39">
        <f t="shared" si="39"/>
        <v>0</v>
      </c>
      <c r="E1229" s="28">
        <v>0</v>
      </c>
      <c r="F1229" s="29">
        <v>0</v>
      </c>
      <c r="G1229" s="30">
        <v>0</v>
      </c>
      <c r="H1229" s="30">
        <v>0</v>
      </c>
      <c r="I1229" s="30">
        <v>0</v>
      </c>
      <c r="J1229" s="30"/>
      <c r="K1229" s="168">
        <f>Лист4!E1227/1000</f>
        <v>0</v>
      </c>
      <c r="L1229" s="31"/>
      <c r="M1229" s="31"/>
    </row>
    <row r="1230" spans="1:13" s="32" customFormat="1" ht="20.25" customHeight="1" x14ac:dyDescent="0.25">
      <c r="A1230" s="22" t="str">
        <f>Лист4!A1228</f>
        <v xml:space="preserve">Марии Максаковой ул. д.12А </v>
      </c>
      <c r="B1230" s="64" t="str">
        <f>Лист4!C1228</f>
        <v>г. Астрахань</v>
      </c>
      <c r="C1230" s="39">
        <f t="shared" si="38"/>
        <v>2126.4757532394365</v>
      </c>
      <c r="D1230" s="39">
        <f t="shared" si="39"/>
        <v>93.815106760563381</v>
      </c>
      <c r="E1230" s="28">
        <v>0</v>
      </c>
      <c r="F1230" s="29">
        <v>93.815106760563381</v>
      </c>
      <c r="G1230" s="30">
        <v>0</v>
      </c>
      <c r="H1230" s="30">
        <v>0</v>
      </c>
      <c r="I1230" s="30">
        <v>0</v>
      </c>
      <c r="J1230" s="30"/>
      <c r="K1230" s="168">
        <f>Лист4!E1228/1000</f>
        <v>2220.2908600000001</v>
      </c>
      <c r="L1230" s="31"/>
      <c r="M1230" s="31"/>
    </row>
    <row r="1231" spans="1:13" s="32" customFormat="1" ht="20.25" customHeight="1" x14ac:dyDescent="0.25">
      <c r="A1231" s="22" t="str">
        <f>Лист4!A1229</f>
        <v xml:space="preserve">Марии Максаковой ул. д.19 </v>
      </c>
      <c r="B1231" s="64" t="str">
        <f>Лист4!C1229</f>
        <v>г. Астрахань</v>
      </c>
      <c r="C1231" s="39">
        <f t="shared" si="38"/>
        <v>70.173126760563378</v>
      </c>
      <c r="D1231" s="39">
        <f t="shared" si="39"/>
        <v>3.0958732394366195</v>
      </c>
      <c r="E1231" s="28">
        <v>0</v>
      </c>
      <c r="F1231" s="29">
        <v>3.0958732394366195</v>
      </c>
      <c r="G1231" s="30">
        <v>0</v>
      </c>
      <c r="H1231" s="30">
        <v>0</v>
      </c>
      <c r="I1231" s="30">
        <v>0</v>
      </c>
      <c r="J1231" s="30"/>
      <c r="K1231" s="168">
        <f>Лист4!E1229/1000</f>
        <v>73.268999999999991</v>
      </c>
      <c r="L1231" s="31"/>
      <c r="M1231" s="31"/>
    </row>
    <row r="1232" spans="1:13" s="32" customFormat="1" ht="20.25" customHeight="1" x14ac:dyDescent="0.25">
      <c r="A1232" s="22" t="str">
        <f>Лист4!A1230</f>
        <v xml:space="preserve">Марии Максаковой ул. д.21 </v>
      </c>
      <c r="B1232" s="64" t="str">
        <f>Лист4!C1230</f>
        <v>г. Астрахань</v>
      </c>
      <c r="C1232" s="39">
        <f t="shared" si="38"/>
        <v>11.883861971830987</v>
      </c>
      <c r="D1232" s="39">
        <f t="shared" si="39"/>
        <v>0.5242880281690141</v>
      </c>
      <c r="E1232" s="28">
        <v>0</v>
      </c>
      <c r="F1232" s="29">
        <v>0.5242880281690141</v>
      </c>
      <c r="G1232" s="30">
        <v>0</v>
      </c>
      <c r="H1232" s="30">
        <v>0</v>
      </c>
      <c r="I1232" s="30">
        <v>0</v>
      </c>
      <c r="J1232" s="30"/>
      <c r="K1232" s="168">
        <f>Лист4!E1230/1000</f>
        <v>12.408150000000001</v>
      </c>
      <c r="L1232" s="31"/>
      <c r="M1232" s="31"/>
    </row>
    <row r="1233" spans="1:13" s="32" customFormat="1" ht="20.25" customHeight="1" x14ac:dyDescent="0.25">
      <c r="A1233" s="22" t="str">
        <f>Лист4!A1231</f>
        <v xml:space="preserve">Марии Максаковой ул. д.39/10 </v>
      </c>
      <c r="B1233" s="64" t="str">
        <f>Лист4!C1231</f>
        <v>г. Астрахань</v>
      </c>
      <c r="C1233" s="39">
        <f t="shared" si="38"/>
        <v>3728.1002733802816</v>
      </c>
      <c r="D1233" s="39">
        <f t="shared" si="39"/>
        <v>10.463036619718309</v>
      </c>
      <c r="E1233" s="28">
        <v>0</v>
      </c>
      <c r="F1233" s="29">
        <v>10.463036619718309</v>
      </c>
      <c r="G1233" s="30">
        <v>0</v>
      </c>
      <c r="H1233" s="30">
        <v>0</v>
      </c>
      <c r="I1233" s="30">
        <v>0</v>
      </c>
      <c r="J1233" s="30">
        <v>4481.6000000000004</v>
      </c>
      <c r="K1233" s="168">
        <f>Лист4!E1231/1000-J1233</f>
        <v>-743.03669000000036</v>
      </c>
      <c r="L1233" s="31"/>
      <c r="M1233" s="31"/>
    </row>
    <row r="1234" spans="1:13" s="32" customFormat="1" ht="20.25" customHeight="1" x14ac:dyDescent="0.25">
      <c r="A1234" s="22" t="str">
        <f>Лист4!A1232</f>
        <v xml:space="preserve">Марии Максаковой ул. д.65 </v>
      </c>
      <c r="B1234" s="64" t="str">
        <f>Лист4!C1232</f>
        <v>г. Астрахань</v>
      </c>
      <c r="C1234" s="39">
        <f t="shared" si="38"/>
        <v>31.663098591549296</v>
      </c>
      <c r="D1234" s="39">
        <f t="shared" si="39"/>
        <v>1.3969014084507043</v>
      </c>
      <c r="E1234" s="28">
        <v>0</v>
      </c>
      <c r="F1234" s="29">
        <v>1.3969014084507043</v>
      </c>
      <c r="G1234" s="30">
        <v>0</v>
      </c>
      <c r="H1234" s="30">
        <v>0</v>
      </c>
      <c r="I1234" s="30">
        <v>0</v>
      </c>
      <c r="J1234" s="30"/>
      <c r="K1234" s="168">
        <f>Лист4!E1232/1000</f>
        <v>33.06</v>
      </c>
      <c r="L1234" s="31"/>
      <c r="M1234" s="31"/>
    </row>
    <row r="1235" spans="1:13" s="32" customFormat="1" ht="20.25" customHeight="1" x14ac:dyDescent="0.25">
      <c r="A1235" s="22" t="str">
        <f>Лист4!A1233</f>
        <v xml:space="preserve">Маркина ул. д.100 </v>
      </c>
      <c r="B1235" s="64" t="str">
        <f>Лист4!C1233</f>
        <v>г. Астрахань</v>
      </c>
      <c r="C1235" s="39">
        <f t="shared" si="38"/>
        <v>1282.3062839436616</v>
      </c>
      <c r="D1235" s="39">
        <f t="shared" si="39"/>
        <v>56.572336056338017</v>
      </c>
      <c r="E1235" s="28">
        <v>0</v>
      </c>
      <c r="F1235" s="29">
        <v>56.572336056338017</v>
      </c>
      <c r="G1235" s="30">
        <v>0</v>
      </c>
      <c r="H1235" s="30">
        <v>0</v>
      </c>
      <c r="I1235" s="30">
        <v>0</v>
      </c>
      <c r="J1235" s="30">
        <f>1771.2+2125.9+1962.5</f>
        <v>5859.6</v>
      </c>
      <c r="K1235" s="168">
        <f>Лист4!E1233/1000-J1235</f>
        <v>-4520.7213800000009</v>
      </c>
      <c r="L1235" s="31"/>
      <c r="M1235" s="31"/>
    </row>
    <row r="1236" spans="1:13" s="32" customFormat="1" ht="20.25" customHeight="1" x14ac:dyDescent="0.25">
      <c r="A1236" s="22" t="str">
        <f>Лист4!A1234</f>
        <v xml:space="preserve">Маркина ул. д.102 </v>
      </c>
      <c r="B1236" s="64" t="str">
        <f>Лист4!C1234</f>
        <v>г. Астрахань</v>
      </c>
      <c r="C1236" s="39">
        <f t="shared" si="38"/>
        <v>1120.318752676056</v>
      </c>
      <c r="D1236" s="39">
        <f t="shared" si="39"/>
        <v>49.425827323943636</v>
      </c>
      <c r="E1236" s="28">
        <v>0</v>
      </c>
      <c r="F1236" s="29">
        <v>49.425827323943636</v>
      </c>
      <c r="G1236" s="30">
        <v>0</v>
      </c>
      <c r="H1236" s="30">
        <v>0</v>
      </c>
      <c r="I1236" s="30">
        <v>0</v>
      </c>
      <c r="J1236" s="30"/>
      <c r="K1236" s="168">
        <f>Лист4!E1234/1000</f>
        <v>1169.7445799999996</v>
      </c>
      <c r="L1236" s="31"/>
      <c r="M1236" s="31"/>
    </row>
    <row r="1237" spans="1:13" s="32" customFormat="1" ht="20.25" customHeight="1" x14ac:dyDescent="0.25">
      <c r="A1237" s="22" t="str">
        <f>Лист4!A1235</f>
        <v xml:space="preserve">Маркина ул. д.104 - корп. 1 </v>
      </c>
      <c r="B1237" s="64" t="str">
        <f>Лист4!C1235</f>
        <v>г. Астрахань</v>
      </c>
      <c r="C1237" s="39">
        <f t="shared" si="38"/>
        <v>1359.7420405633807</v>
      </c>
      <c r="D1237" s="39">
        <f t="shared" si="39"/>
        <v>59.988619436619729</v>
      </c>
      <c r="E1237" s="28">
        <v>0</v>
      </c>
      <c r="F1237" s="29">
        <v>59.988619436619729</v>
      </c>
      <c r="G1237" s="30">
        <v>0</v>
      </c>
      <c r="H1237" s="30">
        <v>0</v>
      </c>
      <c r="I1237" s="30">
        <v>0</v>
      </c>
      <c r="J1237" s="30"/>
      <c r="K1237" s="168">
        <f>Лист4!E1235/1000</f>
        <v>1419.7306600000004</v>
      </c>
      <c r="L1237" s="31"/>
      <c r="M1237" s="31"/>
    </row>
    <row r="1238" spans="1:13" s="32" customFormat="1" ht="20.25" customHeight="1" x14ac:dyDescent="0.25">
      <c r="A1238" s="22" t="str">
        <f>Лист4!A1236</f>
        <v xml:space="preserve">Маркина ул. д.98 </v>
      </c>
      <c r="B1238" s="64" t="str">
        <f>Лист4!C1236</f>
        <v>г. Астрахань</v>
      </c>
      <c r="C1238" s="39">
        <f t="shared" si="38"/>
        <v>79.78827887323942</v>
      </c>
      <c r="D1238" s="39">
        <f t="shared" si="39"/>
        <v>3.5200711267605627</v>
      </c>
      <c r="E1238" s="28">
        <v>0</v>
      </c>
      <c r="F1238" s="29">
        <v>3.5200711267605627</v>
      </c>
      <c r="G1238" s="30">
        <v>0</v>
      </c>
      <c r="H1238" s="30">
        <v>0</v>
      </c>
      <c r="I1238" s="30">
        <v>0</v>
      </c>
      <c r="J1238" s="30"/>
      <c r="K1238" s="168">
        <f>Лист4!E1236/1000</f>
        <v>83.30834999999999</v>
      </c>
      <c r="L1238" s="31"/>
      <c r="M1238" s="31"/>
    </row>
    <row r="1239" spans="1:13" s="32" customFormat="1" ht="20.25" customHeight="1" x14ac:dyDescent="0.25">
      <c r="A1239" s="22" t="str">
        <f>Лист4!A1237</f>
        <v xml:space="preserve">Маяковского ул. д.17 </v>
      </c>
      <c r="B1239" s="64" t="str">
        <f>Лист4!C1237</f>
        <v>г. Астрахань</v>
      </c>
      <c r="C1239" s="39">
        <f t="shared" si="38"/>
        <v>11.520684507042253</v>
      </c>
      <c r="D1239" s="39">
        <f t="shared" si="39"/>
        <v>0.50826549295774648</v>
      </c>
      <c r="E1239" s="28">
        <v>0</v>
      </c>
      <c r="F1239" s="29">
        <v>0.50826549295774648</v>
      </c>
      <c r="G1239" s="30">
        <v>0</v>
      </c>
      <c r="H1239" s="30">
        <v>0</v>
      </c>
      <c r="I1239" s="30">
        <v>0</v>
      </c>
      <c r="J1239" s="30"/>
      <c r="K1239" s="168">
        <f>Лист4!E1237/1000</f>
        <v>12.02895</v>
      </c>
      <c r="L1239" s="31"/>
      <c r="M1239" s="31"/>
    </row>
    <row r="1240" spans="1:13" s="32" customFormat="1" ht="20.25" customHeight="1" x14ac:dyDescent="0.25">
      <c r="A1240" s="22" t="str">
        <f>Лист4!A1238</f>
        <v xml:space="preserve">Маяковского ул. д.2 </v>
      </c>
      <c r="B1240" s="64" t="str">
        <f>Лист4!C1238</f>
        <v>г. Астрахань</v>
      </c>
      <c r="C1240" s="39">
        <f t="shared" si="38"/>
        <v>80.156580281690125</v>
      </c>
      <c r="D1240" s="39">
        <f t="shared" si="39"/>
        <v>3.5363197183098585</v>
      </c>
      <c r="E1240" s="28">
        <v>0</v>
      </c>
      <c r="F1240" s="29">
        <v>3.5363197183098585</v>
      </c>
      <c r="G1240" s="30">
        <v>0</v>
      </c>
      <c r="H1240" s="30">
        <v>0</v>
      </c>
      <c r="I1240" s="30">
        <v>0</v>
      </c>
      <c r="J1240" s="153"/>
      <c r="K1240" s="168">
        <f>Лист4!E1238/1000-J1240</f>
        <v>83.69289999999998</v>
      </c>
      <c r="L1240" s="31"/>
      <c r="M1240" s="31"/>
    </row>
    <row r="1241" spans="1:13" s="32" customFormat="1" ht="20.25" customHeight="1" x14ac:dyDescent="0.25">
      <c r="A1241" s="22" t="str">
        <f>Лист4!A1239</f>
        <v xml:space="preserve">Маяковского ул. д.23 </v>
      </c>
      <c r="B1241" s="64" t="str">
        <f>Лист4!C1239</f>
        <v>г. Астрахань</v>
      </c>
      <c r="C1241" s="39">
        <f t="shared" si="38"/>
        <v>5.5575154929577453</v>
      </c>
      <c r="D1241" s="39">
        <f t="shared" si="39"/>
        <v>0.24518450704225347</v>
      </c>
      <c r="E1241" s="28">
        <v>0</v>
      </c>
      <c r="F1241" s="29">
        <v>0.24518450704225347</v>
      </c>
      <c r="G1241" s="30">
        <v>0</v>
      </c>
      <c r="H1241" s="30">
        <v>0</v>
      </c>
      <c r="I1241" s="30">
        <v>0</v>
      </c>
      <c r="J1241" s="30"/>
      <c r="K1241" s="168">
        <f>Лист4!E1239/1000</f>
        <v>5.8026999999999989</v>
      </c>
      <c r="L1241" s="31"/>
      <c r="M1241" s="31"/>
    </row>
    <row r="1242" spans="1:13" s="32" customFormat="1" ht="20.25" customHeight="1" x14ac:dyDescent="0.25">
      <c r="A1242" s="22" t="str">
        <f>Лист4!A1240</f>
        <v xml:space="preserve">Маяковского ул. д.26 </v>
      </c>
      <c r="B1242" s="64" t="str">
        <f>Лист4!C1240</f>
        <v>г. Астрахань</v>
      </c>
      <c r="C1242" s="39">
        <f t="shared" si="38"/>
        <v>3.1181352112676062</v>
      </c>
      <c r="D1242" s="39">
        <f t="shared" si="39"/>
        <v>0.13756478873239439</v>
      </c>
      <c r="E1242" s="28">
        <v>0</v>
      </c>
      <c r="F1242" s="29">
        <v>0.13756478873239439</v>
      </c>
      <c r="G1242" s="30">
        <v>0</v>
      </c>
      <c r="H1242" s="30">
        <v>0</v>
      </c>
      <c r="I1242" s="30">
        <v>0</v>
      </c>
      <c r="J1242" s="30"/>
      <c r="K1242" s="168">
        <f>Лист4!E1240/1000</f>
        <v>3.2557000000000005</v>
      </c>
      <c r="L1242" s="31"/>
      <c r="M1242" s="31"/>
    </row>
    <row r="1243" spans="1:13" s="32" customFormat="1" ht="20.25" customHeight="1" x14ac:dyDescent="0.25">
      <c r="A1243" s="22" t="str">
        <f>Лист4!A1241</f>
        <v xml:space="preserve">Маяковского ул. д.27 </v>
      </c>
      <c r="B1243" s="64" t="str">
        <f>Лист4!C1241</f>
        <v>г. Астрахань</v>
      </c>
      <c r="C1243" s="39">
        <f t="shared" si="38"/>
        <v>15.195030985915496</v>
      </c>
      <c r="D1243" s="39">
        <f t="shared" si="39"/>
        <v>0.67036901408450711</v>
      </c>
      <c r="E1243" s="28">
        <v>0</v>
      </c>
      <c r="F1243" s="29">
        <v>0.67036901408450711</v>
      </c>
      <c r="G1243" s="30">
        <v>0</v>
      </c>
      <c r="H1243" s="30">
        <v>0</v>
      </c>
      <c r="I1243" s="30">
        <v>0</v>
      </c>
      <c r="J1243" s="30"/>
      <c r="K1243" s="168">
        <f>Лист4!E1241/1000</f>
        <v>15.865400000000003</v>
      </c>
      <c r="L1243" s="31"/>
      <c r="M1243" s="31"/>
    </row>
    <row r="1244" spans="1:13" s="32" customFormat="1" ht="20.25" customHeight="1" x14ac:dyDescent="0.25">
      <c r="A1244" s="22" t="str">
        <f>Лист4!A1242</f>
        <v xml:space="preserve">Маяковского ул. д.4 </v>
      </c>
      <c r="B1244" s="64" t="str">
        <f>Лист4!C1242</f>
        <v>г. Астрахань</v>
      </c>
      <c r="C1244" s="39">
        <f t="shared" si="38"/>
        <v>17.401774647887326</v>
      </c>
      <c r="D1244" s="39">
        <f t="shared" si="39"/>
        <v>0.76772535211267623</v>
      </c>
      <c r="E1244" s="28">
        <v>0</v>
      </c>
      <c r="F1244" s="29">
        <v>0.76772535211267623</v>
      </c>
      <c r="G1244" s="30">
        <v>0</v>
      </c>
      <c r="H1244" s="30">
        <v>0</v>
      </c>
      <c r="I1244" s="30">
        <v>0</v>
      </c>
      <c r="J1244" s="30"/>
      <c r="K1244" s="168">
        <f>Лист4!E1242/1000</f>
        <v>18.169500000000003</v>
      </c>
      <c r="L1244" s="31"/>
      <c r="M1244" s="31"/>
    </row>
    <row r="1245" spans="1:13" s="32" customFormat="1" ht="20.25" customHeight="1" x14ac:dyDescent="0.25">
      <c r="A1245" s="22" t="str">
        <f>Лист4!A1243</f>
        <v xml:space="preserve">Маяковского ул. д.41 </v>
      </c>
      <c r="B1245" s="64" t="str">
        <f>Лист4!C1243</f>
        <v>г. Астрахань</v>
      </c>
      <c r="C1245" s="39">
        <f t="shared" si="38"/>
        <v>2.1327481690140848</v>
      </c>
      <c r="D1245" s="39">
        <f t="shared" si="39"/>
        <v>9.4091830985915489E-2</v>
      </c>
      <c r="E1245" s="28">
        <v>0</v>
      </c>
      <c r="F1245" s="29">
        <v>9.4091830985915489E-2</v>
      </c>
      <c r="G1245" s="30">
        <v>0</v>
      </c>
      <c r="H1245" s="30">
        <v>0</v>
      </c>
      <c r="I1245" s="30">
        <v>0</v>
      </c>
      <c r="J1245" s="30"/>
      <c r="K1245" s="168">
        <f>Лист4!E1243/1000</f>
        <v>2.2268400000000002</v>
      </c>
      <c r="L1245" s="31"/>
      <c r="M1245" s="31"/>
    </row>
    <row r="1246" spans="1:13" s="32" customFormat="1" ht="20.25" customHeight="1" x14ac:dyDescent="0.25">
      <c r="A1246" s="22" t="str">
        <f>Лист4!A1244</f>
        <v xml:space="preserve">Медиков ул. д.1 </v>
      </c>
      <c r="B1246" s="64" t="str">
        <f>Лист4!C1244</f>
        <v>г. Астрахань</v>
      </c>
      <c r="C1246" s="39">
        <f t="shared" si="38"/>
        <v>415.97250197183092</v>
      </c>
      <c r="D1246" s="39">
        <f t="shared" si="39"/>
        <v>18.351728028169013</v>
      </c>
      <c r="E1246" s="28">
        <v>0</v>
      </c>
      <c r="F1246" s="29">
        <v>18.351728028169013</v>
      </c>
      <c r="G1246" s="30">
        <v>0</v>
      </c>
      <c r="H1246" s="30">
        <v>0</v>
      </c>
      <c r="I1246" s="30">
        <v>0</v>
      </c>
      <c r="J1246" s="30"/>
      <c r="K1246" s="168">
        <f>Лист4!E1244/1000</f>
        <v>434.32422999999994</v>
      </c>
      <c r="L1246" s="31"/>
      <c r="M1246" s="31"/>
    </row>
    <row r="1247" spans="1:13" s="32" customFormat="1" ht="20.25" customHeight="1" x14ac:dyDescent="0.25">
      <c r="A1247" s="22" t="str">
        <f>Лист4!A1245</f>
        <v xml:space="preserve">Медиков ул. д.3 - корп. 2 </v>
      </c>
      <c r="B1247" s="64" t="str">
        <f>Лист4!C1245</f>
        <v>г. Астрахань</v>
      </c>
      <c r="C1247" s="39">
        <f t="shared" si="38"/>
        <v>1393.2605718309858</v>
      </c>
      <c r="D1247" s="39">
        <f t="shared" si="39"/>
        <v>61.467378169014083</v>
      </c>
      <c r="E1247" s="28">
        <v>0</v>
      </c>
      <c r="F1247" s="29">
        <v>61.467378169014083</v>
      </c>
      <c r="G1247" s="30">
        <v>0</v>
      </c>
      <c r="H1247" s="30">
        <v>0</v>
      </c>
      <c r="I1247" s="30">
        <v>0</v>
      </c>
      <c r="J1247" s="30"/>
      <c r="K1247" s="168">
        <f>Лист4!E1245/1000</f>
        <v>1454.72795</v>
      </c>
      <c r="L1247" s="31"/>
      <c r="M1247" s="31"/>
    </row>
    <row r="1248" spans="1:13" s="32" customFormat="1" ht="20.25" customHeight="1" x14ac:dyDescent="0.25">
      <c r="A1248" s="22" t="str">
        <f>Лист4!A1246</f>
        <v xml:space="preserve">Медиков ул. д.5 </v>
      </c>
      <c r="B1248" s="64" t="str">
        <f>Лист4!C1246</f>
        <v>г. Астрахань</v>
      </c>
      <c r="C1248" s="39">
        <f t="shared" si="38"/>
        <v>1497.472295774648</v>
      </c>
      <c r="D1248" s="39">
        <f t="shared" si="39"/>
        <v>66.06495422535211</v>
      </c>
      <c r="E1248" s="28">
        <v>0</v>
      </c>
      <c r="F1248" s="29">
        <v>66.06495422535211</v>
      </c>
      <c r="G1248" s="30">
        <v>0</v>
      </c>
      <c r="H1248" s="30">
        <v>0</v>
      </c>
      <c r="I1248" s="30">
        <v>0</v>
      </c>
      <c r="J1248" s="30"/>
      <c r="K1248" s="168">
        <f>Лист4!E1246/1000</f>
        <v>1563.5372500000001</v>
      </c>
      <c r="L1248" s="31"/>
      <c r="M1248" s="31"/>
    </row>
    <row r="1249" spans="1:13" s="32" customFormat="1" ht="20.25" customHeight="1" x14ac:dyDescent="0.25">
      <c r="A1249" s="22" t="str">
        <f>Лист4!A1247</f>
        <v xml:space="preserve">Мелиоративная ул. д.1 </v>
      </c>
      <c r="B1249" s="64" t="str">
        <f>Лист4!C1247</f>
        <v>г. Астрахань</v>
      </c>
      <c r="C1249" s="39">
        <f t="shared" si="38"/>
        <v>575.93386309859181</v>
      </c>
      <c r="D1249" s="39">
        <f t="shared" si="39"/>
        <v>25.408846901408463</v>
      </c>
      <c r="E1249" s="28">
        <v>0</v>
      </c>
      <c r="F1249" s="29">
        <v>25.408846901408463</v>
      </c>
      <c r="G1249" s="30">
        <v>0</v>
      </c>
      <c r="H1249" s="30">
        <v>0</v>
      </c>
      <c r="I1249" s="30">
        <v>0</v>
      </c>
      <c r="J1249" s="30"/>
      <c r="K1249" s="168">
        <f>Лист4!E1247/1000</f>
        <v>601.34271000000024</v>
      </c>
      <c r="L1249" s="31"/>
      <c r="M1249" s="31"/>
    </row>
    <row r="1250" spans="1:13" s="32" customFormat="1" ht="20.25" customHeight="1" x14ac:dyDescent="0.25">
      <c r="A1250" s="22" t="str">
        <f>Лист4!A1248</f>
        <v xml:space="preserve">Мелиоративная ул. д.11 </v>
      </c>
      <c r="B1250" s="64" t="str">
        <f>Лист4!C1248</f>
        <v>г. Астрахань</v>
      </c>
      <c r="C1250" s="39">
        <f t="shared" si="38"/>
        <v>1055.7249205633802</v>
      </c>
      <c r="D1250" s="39">
        <f t="shared" si="39"/>
        <v>46.576099436619714</v>
      </c>
      <c r="E1250" s="28">
        <v>0</v>
      </c>
      <c r="F1250" s="29">
        <v>46.576099436619714</v>
      </c>
      <c r="G1250" s="30">
        <v>0</v>
      </c>
      <c r="H1250" s="30">
        <v>0</v>
      </c>
      <c r="I1250" s="30">
        <v>0</v>
      </c>
      <c r="J1250" s="30"/>
      <c r="K1250" s="168">
        <f>Лист4!E1248/1000-J1250</f>
        <v>1102.3010199999999</v>
      </c>
      <c r="L1250" s="31"/>
      <c r="M1250" s="31"/>
    </row>
    <row r="1251" spans="1:13" s="32" customFormat="1" ht="20.25" customHeight="1" x14ac:dyDescent="0.25">
      <c r="A1251" s="22" t="str">
        <f>Лист4!A1249</f>
        <v xml:space="preserve">Мелиоративная ул. д.12 </v>
      </c>
      <c r="B1251" s="64" t="str">
        <f>Лист4!C1249</f>
        <v>г. Астрахань</v>
      </c>
      <c r="C1251" s="39">
        <f t="shared" si="38"/>
        <v>1571.8290794366194</v>
      </c>
      <c r="D1251" s="39">
        <f t="shared" si="39"/>
        <v>69.345400563380267</v>
      </c>
      <c r="E1251" s="28">
        <v>0</v>
      </c>
      <c r="F1251" s="29">
        <v>69.345400563380267</v>
      </c>
      <c r="G1251" s="30">
        <v>0</v>
      </c>
      <c r="H1251" s="30">
        <v>0</v>
      </c>
      <c r="I1251" s="30">
        <v>0</v>
      </c>
      <c r="J1251" s="153"/>
      <c r="K1251" s="168">
        <f>Лист4!E1249/1000-J1251</f>
        <v>1641.1744799999997</v>
      </c>
      <c r="L1251" s="31"/>
      <c r="M1251" s="31"/>
    </row>
    <row r="1252" spans="1:13" s="32" customFormat="1" ht="20.25" customHeight="1" x14ac:dyDescent="0.25">
      <c r="A1252" s="22" t="str">
        <f>Лист4!A1250</f>
        <v xml:space="preserve">Мелиоративная ул. д.3 </v>
      </c>
      <c r="B1252" s="64" t="str">
        <f>Лист4!C1250</f>
        <v>г. Астрахань</v>
      </c>
      <c r="C1252" s="39">
        <f t="shared" si="38"/>
        <v>1015.7237769014084</v>
      </c>
      <c r="D1252" s="39">
        <f t="shared" si="39"/>
        <v>44.81134309859155</v>
      </c>
      <c r="E1252" s="28">
        <v>0</v>
      </c>
      <c r="F1252" s="29">
        <v>44.81134309859155</v>
      </c>
      <c r="G1252" s="30">
        <v>0</v>
      </c>
      <c r="H1252" s="30">
        <v>0</v>
      </c>
      <c r="I1252" s="30">
        <v>0</v>
      </c>
      <c r="J1252" s="30"/>
      <c r="K1252" s="168">
        <f>Лист4!E1250/1000</f>
        <v>1060.53512</v>
      </c>
      <c r="L1252" s="31"/>
      <c r="M1252" s="31"/>
    </row>
    <row r="1253" spans="1:13" s="32" customFormat="1" ht="20.25" customHeight="1" x14ac:dyDescent="0.25">
      <c r="A1253" s="22" t="str">
        <f>Лист4!A1251</f>
        <v xml:space="preserve">Мелиоративная ул. д.4 </v>
      </c>
      <c r="B1253" s="64" t="str">
        <f>Лист4!C1251</f>
        <v>г. Астрахань</v>
      </c>
      <c r="C1253" s="39">
        <f t="shared" si="38"/>
        <v>1049.3649763380286</v>
      </c>
      <c r="D1253" s="39">
        <f t="shared" si="39"/>
        <v>46.295513661971846</v>
      </c>
      <c r="E1253" s="28">
        <v>0</v>
      </c>
      <c r="F1253" s="29">
        <v>46.295513661971846</v>
      </c>
      <c r="G1253" s="30">
        <v>0</v>
      </c>
      <c r="H1253" s="30">
        <v>0</v>
      </c>
      <c r="I1253" s="30">
        <v>0</v>
      </c>
      <c r="J1253" s="30"/>
      <c r="K1253" s="168">
        <f>Лист4!E1251/1000-J1253</f>
        <v>1095.6604900000004</v>
      </c>
      <c r="L1253" s="31"/>
      <c r="M1253" s="31"/>
    </row>
    <row r="1254" spans="1:13" s="32" customFormat="1" ht="20.25" customHeight="1" x14ac:dyDescent="0.25">
      <c r="A1254" s="22" t="str">
        <f>Лист4!A1252</f>
        <v xml:space="preserve">Мелиоративная ул. д.5 </v>
      </c>
      <c r="B1254" s="64" t="str">
        <f>Лист4!C1252</f>
        <v>г. Астрахань</v>
      </c>
      <c r="C1254" s="39">
        <f t="shared" si="38"/>
        <v>2339.8682005633818</v>
      </c>
      <c r="D1254" s="39">
        <f t="shared" si="39"/>
        <v>103.22947943661978</v>
      </c>
      <c r="E1254" s="28">
        <v>0</v>
      </c>
      <c r="F1254" s="29">
        <v>103.22947943661978</v>
      </c>
      <c r="G1254" s="30">
        <v>0</v>
      </c>
      <c r="H1254" s="30">
        <v>0</v>
      </c>
      <c r="I1254" s="30">
        <v>0</v>
      </c>
      <c r="J1254" s="30"/>
      <c r="K1254" s="168">
        <f>Лист4!E1252/1000</f>
        <v>2443.0976800000017</v>
      </c>
      <c r="L1254" s="31"/>
      <c r="M1254" s="31"/>
    </row>
    <row r="1255" spans="1:13" s="32" customFormat="1" ht="20.25" customHeight="1" x14ac:dyDescent="0.25">
      <c r="A1255" s="22" t="str">
        <f>Лист4!A1253</f>
        <v xml:space="preserve">Мелиоративная ул. д.6 </v>
      </c>
      <c r="B1255" s="64" t="str">
        <f>Лист4!C1253</f>
        <v>г. Астрахань</v>
      </c>
      <c r="C1255" s="39">
        <f t="shared" si="38"/>
        <v>1596.1430732394369</v>
      </c>
      <c r="D1255" s="39">
        <f t="shared" si="39"/>
        <v>70.418076760563395</v>
      </c>
      <c r="E1255" s="28">
        <v>0</v>
      </c>
      <c r="F1255" s="29">
        <v>70.418076760563395</v>
      </c>
      <c r="G1255" s="30">
        <v>0</v>
      </c>
      <c r="H1255" s="30">
        <v>0</v>
      </c>
      <c r="I1255" s="30">
        <v>0</v>
      </c>
      <c r="J1255" s="30"/>
      <c r="K1255" s="168">
        <f>Лист4!E1253/1000</f>
        <v>1666.5611500000002</v>
      </c>
      <c r="L1255" s="31"/>
      <c r="M1255" s="31"/>
    </row>
    <row r="1256" spans="1:13" s="32" customFormat="1" ht="20.25" customHeight="1" x14ac:dyDescent="0.25">
      <c r="A1256" s="22" t="str">
        <f>Лист4!A1254</f>
        <v xml:space="preserve">Мелиоративная ул. д.7 </v>
      </c>
      <c r="B1256" s="64" t="str">
        <f>Лист4!C1254</f>
        <v>г. Астрахань</v>
      </c>
      <c r="C1256" s="39">
        <f t="shared" si="38"/>
        <v>366.48260957746481</v>
      </c>
      <c r="D1256" s="39">
        <f t="shared" si="39"/>
        <v>16.168350422535212</v>
      </c>
      <c r="E1256" s="28">
        <v>0</v>
      </c>
      <c r="F1256" s="29">
        <v>16.168350422535212</v>
      </c>
      <c r="G1256" s="30">
        <v>0</v>
      </c>
      <c r="H1256" s="30">
        <v>0</v>
      </c>
      <c r="I1256" s="30">
        <v>0</v>
      </c>
      <c r="J1256" s="30"/>
      <c r="K1256" s="168">
        <f>Лист4!E1254/1000</f>
        <v>382.65096</v>
      </c>
      <c r="L1256" s="31"/>
      <c r="M1256" s="31"/>
    </row>
    <row r="1257" spans="1:13" s="32" customFormat="1" ht="20.25" customHeight="1" x14ac:dyDescent="0.25">
      <c r="A1257" s="22" t="str">
        <f>Лист4!A1255</f>
        <v xml:space="preserve">Мелиоративная ул. д.8 </v>
      </c>
      <c r="B1257" s="64" t="str">
        <f>Лист4!C1255</f>
        <v>г. Астрахань</v>
      </c>
      <c r="C1257" s="39">
        <f t="shared" si="38"/>
        <v>165.1362856338028</v>
      </c>
      <c r="D1257" s="39">
        <f t="shared" si="39"/>
        <v>7.2854243661971818</v>
      </c>
      <c r="E1257" s="28">
        <v>0</v>
      </c>
      <c r="F1257" s="29">
        <v>7.2854243661971818</v>
      </c>
      <c r="G1257" s="30">
        <v>0</v>
      </c>
      <c r="H1257" s="30">
        <v>0</v>
      </c>
      <c r="I1257" s="30">
        <v>0</v>
      </c>
      <c r="J1257" s="30"/>
      <c r="K1257" s="168">
        <f>Лист4!E1255/1000</f>
        <v>172.42170999999999</v>
      </c>
      <c r="L1257" s="31"/>
      <c r="M1257" s="31"/>
    </row>
    <row r="1258" spans="1:13" s="32" customFormat="1" ht="20.25" customHeight="1" x14ac:dyDescent="0.25">
      <c r="A1258" s="22" t="str">
        <f>Лист4!A1256</f>
        <v xml:space="preserve">Мельникова ул. д.10 </v>
      </c>
      <c r="B1258" s="64" t="str">
        <f>Лист4!C1256</f>
        <v>г. Астрахань</v>
      </c>
      <c r="C1258" s="39">
        <f t="shared" si="38"/>
        <v>0</v>
      </c>
      <c r="D1258" s="39">
        <f t="shared" si="39"/>
        <v>0</v>
      </c>
      <c r="E1258" s="28">
        <v>0</v>
      </c>
      <c r="F1258" s="29">
        <v>0</v>
      </c>
      <c r="G1258" s="30">
        <v>0</v>
      </c>
      <c r="H1258" s="30">
        <v>0</v>
      </c>
      <c r="I1258" s="30">
        <v>0</v>
      </c>
      <c r="J1258" s="30"/>
      <c r="K1258" s="168">
        <f>Лист4!E1256/1000-J1258</f>
        <v>0</v>
      </c>
      <c r="L1258" s="31"/>
      <c r="M1258" s="31"/>
    </row>
    <row r="1259" spans="1:13" s="32" customFormat="1" ht="20.25" customHeight="1" x14ac:dyDescent="0.25">
      <c r="A1259" s="22" t="str">
        <f>Лист4!A1257</f>
        <v xml:space="preserve">Мельникова ул. д.4 </v>
      </c>
      <c r="B1259" s="64" t="str">
        <f>Лист4!C1257</f>
        <v>г. Астрахань</v>
      </c>
      <c r="C1259" s="39">
        <f t="shared" si="38"/>
        <v>0.3068619718309859</v>
      </c>
      <c r="D1259" s="39">
        <f t="shared" si="39"/>
        <v>1.3538028169014081E-2</v>
      </c>
      <c r="E1259" s="28">
        <v>0</v>
      </c>
      <c r="F1259" s="29">
        <v>1.3538028169014081E-2</v>
      </c>
      <c r="G1259" s="30">
        <v>0</v>
      </c>
      <c r="H1259" s="30">
        <v>0</v>
      </c>
      <c r="I1259" s="30">
        <v>0</v>
      </c>
      <c r="J1259" s="30"/>
      <c r="K1259" s="168">
        <f>Лист4!E1257/1000</f>
        <v>0.32039999999999996</v>
      </c>
      <c r="L1259" s="31"/>
      <c r="M1259" s="31"/>
    </row>
    <row r="1260" spans="1:13" s="32" customFormat="1" ht="20.25" customHeight="1" x14ac:dyDescent="0.25">
      <c r="A1260" s="22" t="str">
        <f>Лист4!A1258</f>
        <v xml:space="preserve">Мельникова ул. д.8 </v>
      </c>
      <c r="B1260" s="64" t="str">
        <f>Лист4!C1258</f>
        <v>г. Астрахань</v>
      </c>
      <c r="C1260" s="39">
        <f t="shared" si="38"/>
        <v>0</v>
      </c>
      <c r="D1260" s="39">
        <f t="shared" si="39"/>
        <v>0</v>
      </c>
      <c r="E1260" s="28">
        <v>0</v>
      </c>
      <c r="F1260" s="29">
        <v>0</v>
      </c>
      <c r="G1260" s="30">
        <v>0</v>
      </c>
      <c r="H1260" s="30">
        <v>0</v>
      </c>
      <c r="I1260" s="30">
        <v>0</v>
      </c>
      <c r="J1260" s="30"/>
      <c r="K1260" s="168">
        <f>Лист4!E1258/1000</f>
        <v>0</v>
      </c>
      <c r="L1260" s="31"/>
      <c r="M1260" s="31"/>
    </row>
    <row r="1261" spans="1:13" s="32" customFormat="1" ht="20.25" customHeight="1" x14ac:dyDescent="0.25">
      <c r="A1261" s="22" t="str">
        <f>Лист4!A1259</f>
        <v xml:space="preserve">Менжинского ул. д.2 - корп. 1 </v>
      </c>
      <c r="B1261" s="64" t="str">
        <f>Лист4!C1259</f>
        <v>г. Астрахань</v>
      </c>
      <c r="C1261" s="39">
        <f t="shared" si="38"/>
        <v>329.39549577464788</v>
      </c>
      <c r="D1261" s="39">
        <f t="shared" si="39"/>
        <v>14.532154225352112</v>
      </c>
      <c r="E1261" s="28">
        <v>0</v>
      </c>
      <c r="F1261" s="29">
        <v>14.532154225352112</v>
      </c>
      <c r="G1261" s="30">
        <v>0</v>
      </c>
      <c r="H1261" s="30">
        <v>0</v>
      </c>
      <c r="I1261" s="30">
        <v>0</v>
      </c>
      <c r="J1261" s="30"/>
      <c r="K1261" s="168">
        <f>Лист4!E1259/1000-J1261</f>
        <v>343.92764999999997</v>
      </c>
      <c r="L1261" s="31"/>
      <c r="M1261" s="31"/>
    </row>
    <row r="1262" spans="1:13" s="32" customFormat="1" ht="20.25" customHeight="1" x14ac:dyDescent="0.25">
      <c r="A1262" s="22" t="str">
        <f>Лист4!A1260</f>
        <v xml:space="preserve">Менжинского ул. д.2 - корп. 2 </v>
      </c>
      <c r="B1262" s="64" t="str">
        <f>Лист4!C1260</f>
        <v>г. Астрахань</v>
      </c>
      <c r="C1262" s="39">
        <f t="shared" si="38"/>
        <v>341.0440394366197</v>
      </c>
      <c r="D1262" s="39">
        <f t="shared" si="39"/>
        <v>15.046060563380282</v>
      </c>
      <c r="E1262" s="28">
        <v>0</v>
      </c>
      <c r="F1262" s="29">
        <v>15.046060563380282</v>
      </c>
      <c r="G1262" s="30">
        <v>0</v>
      </c>
      <c r="H1262" s="30">
        <v>0</v>
      </c>
      <c r="I1262" s="30">
        <v>0</v>
      </c>
      <c r="J1262" s="30"/>
      <c r="K1262" s="168">
        <f>Лист4!E1260/1000</f>
        <v>356.09010000000001</v>
      </c>
      <c r="L1262" s="31"/>
      <c r="M1262" s="31"/>
    </row>
    <row r="1263" spans="1:13" s="32" customFormat="1" ht="20.25" customHeight="1" x14ac:dyDescent="0.25">
      <c r="A1263" s="22" t="str">
        <f>Лист4!A1261</f>
        <v xml:space="preserve">Менжинского ул. д.2А </v>
      </c>
      <c r="B1263" s="64" t="str">
        <f>Лист4!C1261</f>
        <v>г. Астрахань</v>
      </c>
      <c r="C1263" s="39">
        <f t="shared" si="38"/>
        <v>3.3798873239436618</v>
      </c>
      <c r="D1263" s="39">
        <f t="shared" si="39"/>
        <v>0.14911267605633804</v>
      </c>
      <c r="E1263" s="28">
        <v>0</v>
      </c>
      <c r="F1263" s="29">
        <v>0.14911267605633804</v>
      </c>
      <c r="G1263" s="30">
        <v>0</v>
      </c>
      <c r="H1263" s="30">
        <v>0</v>
      </c>
      <c r="I1263" s="30">
        <v>0</v>
      </c>
      <c r="J1263" s="30"/>
      <c r="K1263" s="168">
        <f>Лист4!E1261/1000</f>
        <v>3.5289999999999999</v>
      </c>
      <c r="L1263" s="31"/>
      <c r="M1263" s="31"/>
    </row>
    <row r="1264" spans="1:13" s="32" customFormat="1" ht="20.25" customHeight="1" x14ac:dyDescent="0.25">
      <c r="A1264" s="22" t="str">
        <f>Лист4!A1262</f>
        <v xml:space="preserve">Менжинского ул. д.3 </v>
      </c>
      <c r="B1264" s="64" t="str">
        <f>Лист4!C1262</f>
        <v>г. Астрахань</v>
      </c>
      <c r="C1264" s="39">
        <f t="shared" si="38"/>
        <v>711.21880957746487</v>
      </c>
      <c r="D1264" s="39">
        <f t="shared" si="39"/>
        <v>31.377300422535214</v>
      </c>
      <c r="E1264" s="28">
        <v>0</v>
      </c>
      <c r="F1264" s="29">
        <v>31.377300422535214</v>
      </c>
      <c r="G1264" s="30">
        <v>0</v>
      </c>
      <c r="H1264" s="30">
        <v>0</v>
      </c>
      <c r="I1264" s="30">
        <v>0</v>
      </c>
      <c r="J1264" s="153"/>
      <c r="K1264" s="168">
        <f>Лист4!E1262/1000-J1264</f>
        <v>742.59611000000007</v>
      </c>
      <c r="L1264" s="31"/>
      <c r="M1264" s="31"/>
    </row>
    <row r="1265" spans="1:13" s="32" customFormat="1" ht="20.25" customHeight="1" x14ac:dyDescent="0.25">
      <c r="A1265" s="22" t="str">
        <f>Лист4!A1263</f>
        <v xml:space="preserve">Менжинского ул. д.4 </v>
      </c>
      <c r="B1265" s="64" t="str">
        <f>Лист4!C1263</f>
        <v>г. Астрахань</v>
      </c>
      <c r="C1265" s="39">
        <f t="shared" si="38"/>
        <v>664.67193802816905</v>
      </c>
      <c r="D1265" s="39">
        <f t="shared" si="39"/>
        <v>29.32376197183099</v>
      </c>
      <c r="E1265" s="28">
        <v>0</v>
      </c>
      <c r="F1265" s="29">
        <v>29.32376197183099</v>
      </c>
      <c r="G1265" s="30">
        <v>0</v>
      </c>
      <c r="H1265" s="30">
        <v>0</v>
      </c>
      <c r="I1265" s="30">
        <v>0</v>
      </c>
      <c r="J1265" s="30"/>
      <c r="K1265" s="168">
        <f>Лист4!E1263/1000</f>
        <v>693.99570000000006</v>
      </c>
      <c r="L1265" s="31"/>
      <c r="M1265" s="31"/>
    </row>
    <row r="1266" spans="1:13" s="32" customFormat="1" ht="20.25" customHeight="1" x14ac:dyDescent="0.25">
      <c r="A1266" s="22" t="str">
        <f>Лист4!A1264</f>
        <v xml:space="preserve">Менжинского ул. д.4 - корп. 1 </v>
      </c>
      <c r="B1266" s="64" t="str">
        <f>Лист4!C1264</f>
        <v>г. Астрахань</v>
      </c>
      <c r="C1266" s="39">
        <f t="shared" si="38"/>
        <v>577.74068056338024</v>
      </c>
      <c r="D1266" s="39">
        <f t="shared" si="39"/>
        <v>25.488559436619717</v>
      </c>
      <c r="E1266" s="28">
        <v>0</v>
      </c>
      <c r="F1266" s="29">
        <v>25.488559436619717</v>
      </c>
      <c r="G1266" s="30">
        <v>0</v>
      </c>
      <c r="H1266" s="30">
        <v>0</v>
      </c>
      <c r="I1266" s="30">
        <v>0</v>
      </c>
      <c r="J1266" s="30"/>
      <c r="K1266" s="168">
        <f>Лист4!E1264/1000</f>
        <v>603.22924</v>
      </c>
      <c r="L1266" s="31"/>
      <c r="M1266" s="31"/>
    </row>
    <row r="1267" spans="1:13" s="32" customFormat="1" ht="20.25" customHeight="1" x14ac:dyDescent="0.25">
      <c r="A1267" s="22" t="str">
        <f>Лист4!A1265</f>
        <v xml:space="preserve">Менжинского ул. д.6 </v>
      </c>
      <c r="B1267" s="64" t="str">
        <f>Лист4!C1265</f>
        <v>г. Астрахань</v>
      </c>
      <c r="C1267" s="39">
        <f t="shared" si="38"/>
        <v>1170.0442507042253</v>
      </c>
      <c r="D1267" s="39">
        <f t="shared" si="39"/>
        <v>51.619599295774648</v>
      </c>
      <c r="E1267" s="28">
        <v>0</v>
      </c>
      <c r="F1267" s="29">
        <v>51.619599295774648</v>
      </c>
      <c r="G1267" s="30">
        <v>0</v>
      </c>
      <c r="H1267" s="30">
        <v>0</v>
      </c>
      <c r="I1267" s="30">
        <v>0</v>
      </c>
      <c r="J1267" s="30"/>
      <c r="K1267" s="168">
        <f>Лист4!E1265/1000</f>
        <v>1221.6638499999999</v>
      </c>
      <c r="L1267" s="31"/>
      <c r="M1267" s="31"/>
    </row>
    <row r="1268" spans="1:13" s="32" customFormat="1" ht="20.25" customHeight="1" x14ac:dyDescent="0.25">
      <c r="A1268" s="22" t="str">
        <f>Лист4!A1266</f>
        <v xml:space="preserve">Мехоношина ул. д.4 </v>
      </c>
      <c r="B1268" s="64" t="str">
        <f>Лист4!C1266</f>
        <v>г. Астрахань</v>
      </c>
      <c r="C1268" s="39">
        <f t="shared" si="38"/>
        <v>129.75889295774647</v>
      </c>
      <c r="D1268" s="39">
        <f t="shared" si="39"/>
        <v>5.7246570422535203</v>
      </c>
      <c r="E1268" s="28">
        <v>0</v>
      </c>
      <c r="F1268" s="29">
        <v>5.7246570422535203</v>
      </c>
      <c r="G1268" s="30">
        <v>0</v>
      </c>
      <c r="H1268" s="30">
        <v>0</v>
      </c>
      <c r="I1268" s="30">
        <v>0</v>
      </c>
      <c r="J1268" s="30"/>
      <c r="K1268" s="168">
        <f>Лист4!E1266/1000</f>
        <v>135.48354999999998</v>
      </c>
      <c r="L1268" s="31"/>
      <c r="M1268" s="31"/>
    </row>
    <row r="1269" spans="1:13" s="32" customFormat="1" ht="20.25" customHeight="1" x14ac:dyDescent="0.25">
      <c r="A1269" s="22" t="str">
        <f>Лист4!A1267</f>
        <v xml:space="preserve">Мехоношина ул. д.6 </v>
      </c>
      <c r="B1269" s="64" t="str">
        <f>Лист4!C1267</f>
        <v>г. Астрахань</v>
      </c>
      <c r="C1269" s="39">
        <f t="shared" si="38"/>
        <v>37.11631549295776</v>
      </c>
      <c r="D1269" s="39">
        <f t="shared" si="39"/>
        <v>1.6374845070422541</v>
      </c>
      <c r="E1269" s="28">
        <v>0</v>
      </c>
      <c r="F1269" s="29">
        <v>1.6374845070422541</v>
      </c>
      <c r="G1269" s="30">
        <v>0</v>
      </c>
      <c r="H1269" s="30">
        <v>0</v>
      </c>
      <c r="I1269" s="30">
        <v>0</v>
      </c>
      <c r="J1269" s="30"/>
      <c r="K1269" s="168">
        <f>Лист4!E1267/1000</f>
        <v>38.753800000000012</v>
      </c>
      <c r="L1269" s="31"/>
      <c r="M1269" s="31"/>
    </row>
    <row r="1270" spans="1:13" s="32" customFormat="1" ht="20.25" customHeight="1" x14ac:dyDescent="0.25">
      <c r="A1270" s="22" t="str">
        <f>Лист4!A1268</f>
        <v xml:space="preserve">Мехоношина ул. д.8 - корп. 2 </v>
      </c>
      <c r="B1270" s="64" t="str">
        <f>Лист4!C1268</f>
        <v>г. Астрахань</v>
      </c>
      <c r="C1270" s="39">
        <f t="shared" si="38"/>
        <v>21.476890140845065</v>
      </c>
      <c r="D1270" s="39">
        <f t="shared" si="39"/>
        <v>0.94750985915492936</v>
      </c>
      <c r="E1270" s="28">
        <v>0</v>
      </c>
      <c r="F1270" s="29">
        <v>0.94750985915492936</v>
      </c>
      <c r="G1270" s="30">
        <v>0</v>
      </c>
      <c r="H1270" s="30">
        <v>0</v>
      </c>
      <c r="I1270" s="30">
        <v>0</v>
      </c>
      <c r="J1270" s="153"/>
      <c r="K1270" s="168">
        <f>Лист4!E1268/1000-J1270</f>
        <v>22.424399999999995</v>
      </c>
      <c r="L1270" s="31"/>
      <c r="M1270" s="31"/>
    </row>
    <row r="1271" spans="1:13" s="32" customFormat="1" ht="20.25" customHeight="1" x14ac:dyDescent="0.25">
      <c r="A1271" s="22" t="str">
        <f>Лист4!A1269</f>
        <v xml:space="preserve">Минусинская ул. д.14 - корп. 3 </v>
      </c>
      <c r="B1271" s="64" t="str">
        <f>Лист4!C1269</f>
        <v>г. Астрахань</v>
      </c>
      <c r="C1271" s="39">
        <f t="shared" si="38"/>
        <v>27.259533521126762</v>
      </c>
      <c r="D1271" s="39">
        <f t="shared" si="39"/>
        <v>1.2026264788732395</v>
      </c>
      <c r="E1271" s="28">
        <v>0</v>
      </c>
      <c r="F1271" s="29">
        <v>1.2026264788732395</v>
      </c>
      <c r="G1271" s="30">
        <v>0</v>
      </c>
      <c r="H1271" s="30">
        <v>0</v>
      </c>
      <c r="I1271" s="30">
        <v>0</v>
      </c>
      <c r="J1271" s="30"/>
      <c r="K1271" s="168">
        <f>Лист4!E1269/1000</f>
        <v>28.462160000000001</v>
      </c>
      <c r="L1271" s="31"/>
      <c r="M1271" s="31"/>
    </row>
    <row r="1272" spans="1:13" s="32" customFormat="1" ht="20.25" customHeight="1" x14ac:dyDescent="0.25">
      <c r="A1272" s="22" t="str">
        <f>Лист4!A1270</f>
        <v xml:space="preserve">Минусинская ул. д.2 </v>
      </c>
      <c r="B1272" s="64" t="str">
        <f>Лист4!C1270</f>
        <v>г. Астрахань</v>
      </c>
      <c r="C1272" s="39">
        <f t="shared" si="38"/>
        <v>1062.1969881690143</v>
      </c>
      <c r="D1272" s="39">
        <f t="shared" si="39"/>
        <v>46.861631830985928</v>
      </c>
      <c r="E1272" s="28">
        <v>0</v>
      </c>
      <c r="F1272" s="29">
        <v>46.861631830985928</v>
      </c>
      <c r="G1272" s="30">
        <v>0</v>
      </c>
      <c r="H1272" s="30">
        <v>0</v>
      </c>
      <c r="I1272" s="30">
        <v>0</v>
      </c>
      <c r="J1272" s="30"/>
      <c r="K1272" s="168">
        <f>Лист4!E1270/1000</f>
        <v>1109.0586200000002</v>
      </c>
      <c r="L1272" s="31"/>
      <c r="M1272" s="31"/>
    </row>
    <row r="1273" spans="1:13" s="32" customFormat="1" ht="20.25" customHeight="1" x14ac:dyDescent="0.25">
      <c r="A1273" s="22" t="str">
        <f>Лист4!A1271</f>
        <v xml:space="preserve">Минусинская ул. д.5 </v>
      </c>
      <c r="B1273" s="64" t="str">
        <f>Лист4!C1271</f>
        <v>г. Астрахань</v>
      </c>
      <c r="C1273" s="39">
        <f t="shared" si="38"/>
        <v>2261.2031284507043</v>
      </c>
      <c r="D1273" s="39">
        <f t="shared" si="39"/>
        <v>99.758961549295776</v>
      </c>
      <c r="E1273" s="28">
        <v>0</v>
      </c>
      <c r="F1273" s="29">
        <v>99.758961549295776</v>
      </c>
      <c r="G1273" s="30">
        <v>0</v>
      </c>
      <c r="H1273" s="30">
        <v>0</v>
      </c>
      <c r="I1273" s="30">
        <v>0</v>
      </c>
      <c r="J1273" s="30"/>
      <c r="K1273" s="168">
        <f>Лист4!E1271/1000</f>
        <v>2360.96209</v>
      </c>
      <c r="L1273" s="31"/>
      <c r="M1273" s="31"/>
    </row>
    <row r="1274" spans="1:13" s="32" customFormat="1" ht="20.25" customHeight="1" x14ac:dyDescent="0.25">
      <c r="A1274" s="22" t="str">
        <f>Лист4!A1272</f>
        <v xml:space="preserve">Михаила Аладьина ул. д.15 </v>
      </c>
      <c r="B1274" s="64" t="str">
        <f>Лист4!C1272</f>
        <v>г. Астрахань</v>
      </c>
      <c r="C1274" s="39">
        <f t="shared" si="38"/>
        <v>31.50320281690141</v>
      </c>
      <c r="D1274" s="39">
        <f t="shared" si="39"/>
        <v>1.3898471830985917</v>
      </c>
      <c r="E1274" s="28">
        <v>0</v>
      </c>
      <c r="F1274" s="29">
        <v>1.3898471830985917</v>
      </c>
      <c r="G1274" s="30">
        <v>0</v>
      </c>
      <c r="H1274" s="30">
        <v>0</v>
      </c>
      <c r="I1274" s="30">
        <v>0</v>
      </c>
      <c r="J1274" s="30"/>
      <c r="K1274" s="168">
        <f>Лист4!E1272/1000</f>
        <v>32.893050000000002</v>
      </c>
      <c r="L1274" s="31"/>
      <c r="M1274" s="31"/>
    </row>
    <row r="1275" spans="1:13" s="32" customFormat="1" ht="20.25" customHeight="1" x14ac:dyDescent="0.25">
      <c r="A1275" s="22" t="str">
        <f>Лист4!A1273</f>
        <v xml:space="preserve">Михаила Аладьина ул. д.3 </v>
      </c>
      <c r="B1275" s="64" t="str">
        <f>Лист4!C1273</f>
        <v>г. Астрахань</v>
      </c>
      <c r="C1275" s="39">
        <f t="shared" si="38"/>
        <v>39.89478591549296</v>
      </c>
      <c r="D1275" s="39">
        <f t="shared" si="39"/>
        <v>1.7600640845070423</v>
      </c>
      <c r="E1275" s="28">
        <v>0</v>
      </c>
      <c r="F1275" s="29">
        <v>1.7600640845070423</v>
      </c>
      <c r="G1275" s="30">
        <v>0</v>
      </c>
      <c r="H1275" s="30">
        <v>0</v>
      </c>
      <c r="I1275" s="30">
        <v>0</v>
      </c>
      <c r="J1275" s="30"/>
      <c r="K1275" s="168">
        <f>Лист4!E1273/1000</f>
        <v>41.654850000000003</v>
      </c>
      <c r="L1275" s="31"/>
      <c r="M1275" s="31"/>
    </row>
    <row r="1276" spans="1:13" s="32" customFormat="1" ht="20.25" customHeight="1" x14ac:dyDescent="0.25">
      <c r="A1276" s="22" t="str">
        <f>Лист4!A1274</f>
        <v xml:space="preserve">Михаила Аладьина ул. д.6 </v>
      </c>
      <c r="B1276" s="64" t="str">
        <f>Лист4!C1274</f>
        <v>г. Астрахань</v>
      </c>
      <c r="C1276" s="39">
        <f t="shared" si="38"/>
        <v>1005.2493059154931</v>
      </c>
      <c r="D1276" s="39">
        <f t="shared" si="39"/>
        <v>44.349234084507053</v>
      </c>
      <c r="E1276" s="28">
        <v>0</v>
      </c>
      <c r="F1276" s="29">
        <v>44.349234084507053</v>
      </c>
      <c r="G1276" s="30">
        <v>0</v>
      </c>
      <c r="H1276" s="30">
        <v>0</v>
      </c>
      <c r="I1276" s="30">
        <v>0</v>
      </c>
      <c r="J1276" s="30"/>
      <c r="K1276" s="168">
        <f>Лист4!E1274/1000</f>
        <v>1049.5985400000002</v>
      </c>
      <c r="L1276" s="31"/>
      <c r="M1276" s="31"/>
    </row>
    <row r="1277" spans="1:13" s="32" customFormat="1" ht="20.25" customHeight="1" x14ac:dyDescent="0.25">
      <c r="A1277" s="22" t="str">
        <f>Лист4!A1275</f>
        <v xml:space="preserve">Михаила Аладьина ул. д.8 </v>
      </c>
      <c r="B1277" s="64" t="str">
        <f>Лист4!C1275</f>
        <v>г. Астрахань</v>
      </c>
      <c r="C1277" s="39">
        <f t="shared" si="38"/>
        <v>693.60976901408435</v>
      </c>
      <c r="D1277" s="39">
        <f t="shared" si="39"/>
        <v>30.600430985915487</v>
      </c>
      <c r="E1277" s="28">
        <v>0</v>
      </c>
      <c r="F1277" s="29">
        <v>30.600430985915487</v>
      </c>
      <c r="G1277" s="30">
        <v>0</v>
      </c>
      <c r="H1277" s="30">
        <v>0</v>
      </c>
      <c r="I1277" s="30">
        <v>0</v>
      </c>
      <c r="J1277" s="30"/>
      <c r="K1277" s="168">
        <f>Лист4!E1275/1000-J1277</f>
        <v>724.21019999999987</v>
      </c>
      <c r="L1277" s="31"/>
      <c r="M1277" s="31"/>
    </row>
    <row r="1278" spans="1:13" s="32" customFormat="1" ht="20.25" customHeight="1" x14ac:dyDescent="0.25">
      <c r="A1278" s="22" t="str">
        <f>Лист4!A1276</f>
        <v xml:space="preserve">Михаила Луконина ул. д.10 </v>
      </c>
      <c r="B1278" s="64" t="str">
        <f>Лист4!C1276</f>
        <v>г. Астрахань</v>
      </c>
      <c r="C1278" s="39">
        <f t="shared" si="38"/>
        <v>1220.8725938028172</v>
      </c>
      <c r="D1278" s="39">
        <f t="shared" si="39"/>
        <v>53.862026197183098</v>
      </c>
      <c r="E1278" s="28">
        <v>0</v>
      </c>
      <c r="F1278" s="29">
        <v>53.862026197183098</v>
      </c>
      <c r="G1278" s="30">
        <v>0</v>
      </c>
      <c r="H1278" s="30">
        <v>0</v>
      </c>
      <c r="I1278" s="30">
        <v>0</v>
      </c>
      <c r="J1278" s="153"/>
      <c r="K1278" s="168">
        <f>Лист4!E1276/1000-J1278</f>
        <v>1274.7346200000002</v>
      </c>
      <c r="L1278" s="31"/>
      <c r="M1278" s="31"/>
    </row>
    <row r="1279" spans="1:13" s="32" customFormat="1" ht="20.25" customHeight="1" x14ac:dyDescent="0.25">
      <c r="A1279" s="22" t="str">
        <f>Лист4!A1277</f>
        <v xml:space="preserve">Михаила Луконина ул. д.11 </v>
      </c>
      <c r="B1279" s="64" t="str">
        <f>Лист4!C1277</f>
        <v>г. Астрахань</v>
      </c>
      <c r="C1279" s="39">
        <f t="shared" si="38"/>
        <v>2303.0643307042255</v>
      </c>
      <c r="D1279" s="39">
        <f t="shared" si="39"/>
        <v>101.60577929577464</v>
      </c>
      <c r="E1279" s="28">
        <v>0</v>
      </c>
      <c r="F1279" s="29">
        <v>101.60577929577464</v>
      </c>
      <c r="G1279" s="30">
        <v>0</v>
      </c>
      <c r="H1279" s="30">
        <v>0</v>
      </c>
      <c r="I1279" s="30">
        <v>0</v>
      </c>
      <c r="J1279" s="30"/>
      <c r="K1279" s="168">
        <f>Лист4!E1277/1000</f>
        <v>2404.67011</v>
      </c>
      <c r="L1279" s="31"/>
      <c r="M1279" s="31"/>
    </row>
    <row r="1280" spans="1:13" s="32" customFormat="1" ht="20.25" customHeight="1" x14ac:dyDescent="0.25">
      <c r="A1280" s="22" t="str">
        <f>Лист4!A1278</f>
        <v xml:space="preserve">Михаила Луконина ул. д.11 - корп. 1 </v>
      </c>
      <c r="B1280" s="64" t="str">
        <f>Лист4!C1278</f>
        <v>г. Астрахань</v>
      </c>
      <c r="C1280" s="39">
        <f t="shared" si="38"/>
        <v>762.90239154929577</v>
      </c>
      <c r="D1280" s="39">
        <f t="shared" si="39"/>
        <v>33.657458450704226</v>
      </c>
      <c r="E1280" s="28">
        <v>0</v>
      </c>
      <c r="F1280" s="29">
        <v>33.657458450704226</v>
      </c>
      <c r="G1280" s="30">
        <v>0</v>
      </c>
      <c r="H1280" s="30">
        <v>0</v>
      </c>
      <c r="I1280" s="30">
        <v>0</v>
      </c>
      <c r="J1280" s="30"/>
      <c r="K1280" s="168">
        <f>Лист4!E1278/1000-J1280</f>
        <v>796.55984999999998</v>
      </c>
      <c r="L1280" s="31"/>
      <c r="M1280" s="31"/>
    </row>
    <row r="1281" spans="1:13" s="32" customFormat="1" ht="20.25" customHeight="1" x14ac:dyDescent="0.25">
      <c r="A1281" s="22" t="str">
        <f>Лист4!A1279</f>
        <v xml:space="preserve">Михаила Луконина ул. д.12 </v>
      </c>
      <c r="B1281" s="64" t="str">
        <f>Лист4!C1279</f>
        <v>г. Астрахань</v>
      </c>
      <c r="C1281" s="39">
        <f t="shared" si="38"/>
        <v>1214.4152371830985</v>
      </c>
      <c r="D1281" s="39">
        <f t="shared" si="39"/>
        <v>53.5771428169014</v>
      </c>
      <c r="E1281" s="28">
        <v>0</v>
      </c>
      <c r="F1281" s="29">
        <v>53.5771428169014</v>
      </c>
      <c r="G1281" s="30">
        <v>0</v>
      </c>
      <c r="H1281" s="30">
        <v>0</v>
      </c>
      <c r="I1281" s="30">
        <v>0</v>
      </c>
      <c r="J1281" s="30"/>
      <c r="K1281" s="168">
        <f>Лист4!E1279/1000</f>
        <v>1267.9923799999999</v>
      </c>
      <c r="L1281" s="31"/>
      <c r="M1281" s="31"/>
    </row>
    <row r="1282" spans="1:13" s="32" customFormat="1" ht="20.25" customHeight="1" x14ac:dyDescent="0.25">
      <c r="A1282" s="22" t="str">
        <f>Лист4!A1280</f>
        <v xml:space="preserve">Моздокская ул. д.52 - корп. 2 </v>
      </c>
      <c r="B1282" s="64" t="str">
        <f>Лист4!C1280</f>
        <v>г. Астрахань</v>
      </c>
      <c r="C1282" s="39">
        <f t="shared" si="38"/>
        <v>919.89280394366222</v>
      </c>
      <c r="D1282" s="39">
        <f t="shared" si="39"/>
        <v>40.583506056338038</v>
      </c>
      <c r="E1282" s="28">
        <v>0</v>
      </c>
      <c r="F1282" s="29">
        <v>40.583506056338038</v>
      </c>
      <c r="G1282" s="30">
        <v>0</v>
      </c>
      <c r="H1282" s="30">
        <v>0</v>
      </c>
      <c r="I1282" s="30">
        <v>0</v>
      </c>
      <c r="J1282" s="30"/>
      <c r="K1282" s="168">
        <f>Лист4!E1280/1000</f>
        <v>960.47631000000024</v>
      </c>
      <c r="L1282" s="31"/>
      <c r="M1282" s="31"/>
    </row>
    <row r="1283" spans="1:13" s="32" customFormat="1" ht="20.25" customHeight="1" x14ac:dyDescent="0.25">
      <c r="A1283" s="22" t="str">
        <f>Лист4!A1281</f>
        <v xml:space="preserve">Моздокская ул. д.56 </v>
      </c>
      <c r="B1283" s="64" t="str">
        <f>Лист4!C1281</f>
        <v>г. Астрахань</v>
      </c>
      <c r="C1283" s="39">
        <f t="shared" ref="C1283:C1346" si="40">K1283+J1283-F1283</f>
        <v>776.20661070422557</v>
      </c>
      <c r="D1283" s="39">
        <f t="shared" ref="D1283:D1346" si="41">F1283</f>
        <v>34.244409295774659</v>
      </c>
      <c r="E1283" s="28">
        <v>0</v>
      </c>
      <c r="F1283" s="29">
        <v>34.244409295774659</v>
      </c>
      <c r="G1283" s="30">
        <v>0</v>
      </c>
      <c r="H1283" s="30">
        <v>0</v>
      </c>
      <c r="I1283" s="30">
        <v>0</v>
      </c>
      <c r="J1283" s="30"/>
      <c r="K1283" s="168">
        <f>Лист4!E1281/1000</f>
        <v>810.4510200000002</v>
      </c>
      <c r="L1283" s="31"/>
      <c r="M1283" s="31"/>
    </row>
    <row r="1284" spans="1:13" s="32" customFormat="1" ht="20.25" customHeight="1" x14ac:dyDescent="0.25">
      <c r="A1284" s="22" t="str">
        <f>Лист4!A1282</f>
        <v xml:space="preserve">Моздокская ул. д.60/12 </v>
      </c>
      <c r="B1284" s="64" t="str">
        <f>Лист4!C1282</f>
        <v>г. Астрахань</v>
      </c>
      <c r="C1284" s="39">
        <f t="shared" si="40"/>
        <v>69.807985915492949</v>
      </c>
      <c r="D1284" s="39">
        <f t="shared" si="41"/>
        <v>3.0797640845070422</v>
      </c>
      <c r="E1284" s="28">
        <v>0</v>
      </c>
      <c r="F1284" s="29">
        <v>3.0797640845070422</v>
      </c>
      <c r="G1284" s="30">
        <v>0</v>
      </c>
      <c r="H1284" s="30">
        <v>0</v>
      </c>
      <c r="I1284" s="30">
        <v>0</v>
      </c>
      <c r="J1284" s="153"/>
      <c r="K1284" s="168">
        <f>Лист4!E1282/1000-J1284</f>
        <v>72.887749999999997</v>
      </c>
      <c r="L1284" s="31"/>
      <c r="M1284" s="31"/>
    </row>
    <row r="1285" spans="1:13" s="32" customFormat="1" ht="20.25" customHeight="1" x14ac:dyDescent="0.25">
      <c r="A1285" s="22" t="str">
        <f>Лист4!A1283</f>
        <v xml:space="preserve">Моздокская ул. д.63 </v>
      </c>
      <c r="B1285" s="64" t="str">
        <f>Лист4!C1283</f>
        <v>г. Астрахань</v>
      </c>
      <c r="C1285" s="39">
        <f t="shared" si="40"/>
        <v>1282.7354214084503</v>
      </c>
      <c r="D1285" s="39">
        <f t="shared" si="41"/>
        <v>56.59126859154928</v>
      </c>
      <c r="E1285" s="28">
        <v>0</v>
      </c>
      <c r="F1285" s="29">
        <v>56.59126859154928</v>
      </c>
      <c r="G1285" s="30">
        <v>0</v>
      </c>
      <c r="H1285" s="30">
        <v>0</v>
      </c>
      <c r="I1285" s="30">
        <v>0</v>
      </c>
      <c r="J1285" s="30"/>
      <c r="K1285" s="168">
        <f>Лист4!E1283/1000-J1285</f>
        <v>1339.3266899999996</v>
      </c>
      <c r="L1285" s="31"/>
      <c r="M1285" s="31"/>
    </row>
    <row r="1286" spans="1:13" s="32" customFormat="1" ht="20.25" customHeight="1" x14ac:dyDescent="0.25">
      <c r="A1286" s="22" t="str">
        <f>Лист4!A1284</f>
        <v xml:space="preserve">Моздокская ул. д.65 </v>
      </c>
      <c r="B1286" s="64" t="str">
        <f>Лист4!C1284</f>
        <v>г. Астрахань</v>
      </c>
      <c r="C1286" s="39">
        <f t="shared" si="40"/>
        <v>701.26119605633767</v>
      </c>
      <c r="D1286" s="39">
        <f t="shared" si="41"/>
        <v>30.937993943661958</v>
      </c>
      <c r="E1286" s="28">
        <v>0</v>
      </c>
      <c r="F1286" s="29">
        <v>30.937993943661958</v>
      </c>
      <c r="G1286" s="30">
        <v>0</v>
      </c>
      <c r="H1286" s="30">
        <v>0</v>
      </c>
      <c r="I1286" s="30">
        <v>0</v>
      </c>
      <c r="J1286" s="30"/>
      <c r="K1286" s="168">
        <f>Лист4!E1284/1000</f>
        <v>732.19918999999959</v>
      </c>
      <c r="L1286" s="31"/>
      <c r="M1286" s="31"/>
    </row>
    <row r="1287" spans="1:13" s="32" customFormat="1" ht="20.25" customHeight="1" x14ac:dyDescent="0.25">
      <c r="A1287" s="22" t="str">
        <f>Лист4!A1285</f>
        <v xml:space="preserve">Моздокская ул. д.66 </v>
      </c>
      <c r="B1287" s="64" t="str">
        <f>Лист4!C1285</f>
        <v>г. Астрахань</v>
      </c>
      <c r="C1287" s="39">
        <f t="shared" si="40"/>
        <v>139.64867887323945</v>
      </c>
      <c r="D1287" s="39">
        <f t="shared" si="41"/>
        <v>6.1609711267605647</v>
      </c>
      <c r="E1287" s="28">
        <v>0</v>
      </c>
      <c r="F1287" s="29">
        <v>6.1609711267605647</v>
      </c>
      <c r="G1287" s="30">
        <v>0</v>
      </c>
      <c r="H1287" s="30">
        <v>0</v>
      </c>
      <c r="I1287" s="30">
        <v>0</v>
      </c>
      <c r="J1287" s="30"/>
      <c r="K1287" s="168">
        <f>Лист4!E1285/1000</f>
        <v>145.80965</v>
      </c>
      <c r="L1287" s="31"/>
      <c r="M1287" s="31"/>
    </row>
    <row r="1288" spans="1:13" s="32" customFormat="1" ht="20.25" customHeight="1" x14ac:dyDescent="0.25">
      <c r="A1288" s="22" t="str">
        <f>Лист4!A1286</f>
        <v xml:space="preserve">Моздокская ул. д.68 </v>
      </c>
      <c r="B1288" s="64" t="str">
        <f>Лист4!C1286</f>
        <v>г. Астрахань</v>
      </c>
      <c r="C1288" s="39">
        <f t="shared" si="40"/>
        <v>248.42593239436624</v>
      </c>
      <c r="D1288" s="39">
        <f t="shared" si="41"/>
        <v>10.959967605633805</v>
      </c>
      <c r="E1288" s="28">
        <v>0</v>
      </c>
      <c r="F1288" s="29">
        <v>10.959967605633805</v>
      </c>
      <c r="G1288" s="30">
        <v>0</v>
      </c>
      <c r="H1288" s="30">
        <v>0</v>
      </c>
      <c r="I1288" s="30">
        <v>0</v>
      </c>
      <c r="J1288" s="30"/>
      <c r="K1288" s="168">
        <f>Лист4!E1286/1000-J1288</f>
        <v>259.38590000000005</v>
      </c>
      <c r="L1288" s="31"/>
      <c r="M1288" s="31"/>
    </row>
    <row r="1289" spans="1:13" s="32" customFormat="1" ht="20.25" customHeight="1" x14ac:dyDescent="0.25">
      <c r="A1289" s="22" t="str">
        <f>Лист4!A1287</f>
        <v xml:space="preserve">Молдавская ул. д.100 </v>
      </c>
      <c r="B1289" s="64" t="str">
        <f>Лист4!C1287</f>
        <v>г. Астрахань</v>
      </c>
      <c r="C1289" s="39">
        <f t="shared" si="40"/>
        <v>937.37208901408439</v>
      </c>
      <c r="D1289" s="39">
        <f t="shared" si="41"/>
        <v>41.354650985915484</v>
      </c>
      <c r="E1289" s="28">
        <v>0</v>
      </c>
      <c r="F1289" s="29">
        <v>41.354650985915484</v>
      </c>
      <c r="G1289" s="30">
        <v>0</v>
      </c>
      <c r="H1289" s="30">
        <v>0</v>
      </c>
      <c r="I1289" s="30">
        <v>0</v>
      </c>
      <c r="J1289" s="30"/>
      <c r="K1289" s="168">
        <f>Лист4!E1287/1000</f>
        <v>978.72673999999984</v>
      </c>
      <c r="L1289" s="31"/>
      <c r="M1289" s="31"/>
    </row>
    <row r="1290" spans="1:13" s="32" customFormat="1" ht="20.25" customHeight="1" x14ac:dyDescent="0.25">
      <c r="A1290" s="22" t="str">
        <f>Лист4!A1288</f>
        <v xml:space="preserve">Молодогвардейская ул. д.1 </v>
      </c>
      <c r="B1290" s="64" t="str">
        <f>Лист4!C1288</f>
        <v>г. Астрахань</v>
      </c>
      <c r="C1290" s="39">
        <f t="shared" si="40"/>
        <v>356.01462253521129</v>
      </c>
      <c r="D1290" s="39">
        <f t="shared" si="41"/>
        <v>15.706527464788735</v>
      </c>
      <c r="E1290" s="28">
        <v>0</v>
      </c>
      <c r="F1290" s="29">
        <v>15.706527464788735</v>
      </c>
      <c r="G1290" s="30">
        <v>0</v>
      </c>
      <c r="H1290" s="30">
        <v>0</v>
      </c>
      <c r="I1290" s="30">
        <v>0</v>
      </c>
      <c r="J1290" s="30"/>
      <c r="K1290" s="168">
        <f>Лист4!E1288/1000</f>
        <v>371.72115000000002</v>
      </c>
      <c r="L1290" s="31"/>
      <c r="M1290" s="31"/>
    </row>
    <row r="1291" spans="1:13" s="32" customFormat="1" ht="20.25" customHeight="1" x14ac:dyDescent="0.25">
      <c r="A1291" s="22" t="str">
        <f>Лист4!A1289</f>
        <v xml:space="preserve">Молодогвардейская ул. д.3 </v>
      </c>
      <c r="B1291" s="64" t="str">
        <f>Лист4!C1289</f>
        <v>г. Астрахань</v>
      </c>
      <c r="C1291" s="39">
        <f t="shared" si="40"/>
        <v>372.51895999999999</v>
      </c>
      <c r="D1291" s="39">
        <f t="shared" si="41"/>
        <v>16.434660000000001</v>
      </c>
      <c r="E1291" s="28">
        <v>0</v>
      </c>
      <c r="F1291" s="29">
        <v>16.434660000000001</v>
      </c>
      <c r="G1291" s="30">
        <v>0</v>
      </c>
      <c r="H1291" s="30">
        <v>0</v>
      </c>
      <c r="I1291" s="30">
        <v>0</v>
      </c>
      <c r="J1291" s="30"/>
      <c r="K1291" s="168">
        <f>Лист4!E1289/1000-J1291</f>
        <v>388.95362</v>
      </c>
      <c r="L1291" s="31"/>
      <c r="M1291" s="31"/>
    </row>
    <row r="1292" spans="1:13" s="32" customFormat="1" ht="20.25" customHeight="1" x14ac:dyDescent="0.25">
      <c r="A1292" s="22" t="str">
        <f>Лист4!A1290</f>
        <v xml:space="preserve">Молодогвардейская ул. д.5 </v>
      </c>
      <c r="B1292" s="64" t="str">
        <f>Лист4!C1290</f>
        <v>г. Астрахань</v>
      </c>
      <c r="C1292" s="39">
        <f t="shared" si="40"/>
        <v>222.40640281690145</v>
      </c>
      <c r="D1292" s="39">
        <f t="shared" si="41"/>
        <v>9.8120471830985938</v>
      </c>
      <c r="E1292" s="28">
        <v>0</v>
      </c>
      <c r="F1292" s="29">
        <v>9.8120471830985938</v>
      </c>
      <c r="G1292" s="30">
        <v>0</v>
      </c>
      <c r="H1292" s="30">
        <v>0</v>
      </c>
      <c r="I1292" s="30">
        <v>0</v>
      </c>
      <c r="J1292" s="153"/>
      <c r="K1292" s="168">
        <f>Лист4!E1290/1000-J1292</f>
        <v>232.21845000000005</v>
      </c>
      <c r="L1292" s="31"/>
      <c r="M1292" s="31"/>
    </row>
    <row r="1293" spans="1:13" s="32" customFormat="1" ht="20.25" customHeight="1" x14ac:dyDescent="0.25">
      <c r="A1293" s="22" t="str">
        <f>Лист4!A1291</f>
        <v xml:space="preserve">Молодогвардейская ул. д.7 </v>
      </c>
      <c r="B1293" s="64" t="str">
        <f>Лист4!C1291</f>
        <v>г. Астрахань</v>
      </c>
      <c r="C1293" s="39">
        <f t="shared" si="40"/>
        <v>210.76451549295771</v>
      </c>
      <c r="D1293" s="39">
        <f t="shared" si="41"/>
        <v>9.2984345070422521</v>
      </c>
      <c r="E1293" s="28">
        <v>0</v>
      </c>
      <c r="F1293" s="29">
        <v>9.2984345070422521</v>
      </c>
      <c r="G1293" s="30">
        <v>0</v>
      </c>
      <c r="H1293" s="30">
        <v>0</v>
      </c>
      <c r="I1293" s="30">
        <v>0</v>
      </c>
      <c r="J1293" s="30"/>
      <c r="K1293" s="168">
        <f>Лист4!E1291/1000</f>
        <v>220.06294999999997</v>
      </c>
      <c r="L1293" s="31"/>
      <c r="M1293" s="31"/>
    </row>
    <row r="1294" spans="1:13" s="32" customFormat="1" ht="20.25" customHeight="1" x14ac:dyDescent="0.25">
      <c r="A1294" s="22" t="str">
        <f>Лист4!A1292</f>
        <v xml:space="preserve">Молодой Гвардии ул. д.15/36 </v>
      </c>
      <c r="B1294" s="64" t="str">
        <f>Лист4!C1292</f>
        <v>г. Астрахань</v>
      </c>
      <c r="C1294" s="39">
        <f t="shared" si="40"/>
        <v>1179.723610140845</v>
      </c>
      <c r="D1294" s="39">
        <f t="shared" si="41"/>
        <v>52.046629859154933</v>
      </c>
      <c r="E1294" s="28">
        <v>0</v>
      </c>
      <c r="F1294" s="29">
        <v>52.046629859154933</v>
      </c>
      <c r="G1294" s="30">
        <v>0</v>
      </c>
      <c r="H1294" s="30">
        <v>0</v>
      </c>
      <c r="I1294" s="30">
        <v>0</v>
      </c>
      <c r="J1294" s="30"/>
      <c r="K1294" s="168">
        <f>Лист4!E1292/1000-J1294</f>
        <v>1231.7702400000001</v>
      </c>
      <c r="L1294" s="31"/>
      <c r="M1294" s="31"/>
    </row>
    <row r="1295" spans="1:13" s="32" customFormat="1" ht="20.25" customHeight="1" x14ac:dyDescent="0.25">
      <c r="A1295" s="22" t="str">
        <f>Лист4!A1293</f>
        <v xml:space="preserve">Молодой Гвардии ул. д.16 </v>
      </c>
      <c r="B1295" s="64" t="str">
        <f>Лист4!C1293</f>
        <v>г. Астрахань</v>
      </c>
      <c r="C1295" s="39">
        <f t="shared" si="40"/>
        <v>31.227467605633805</v>
      </c>
      <c r="D1295" s="39">
        <f t="shared" si="41"/>
        <v>1.3776823943661973</v>
      </c>
      <c r="E1295" s="28">
        <v>0</v>
      </c>
      <c r="F1295" s="29">
        <v>1.3776823943661973</v>
      </c>
      <c r="G1295" s="30">
        <v>0</v>
      </c>
      <c r="H1295" s="30">
        <v>0</v>
      </c>
      <c r="I1295" s="30">
        <v>0</v>
      </c>
      <c r="J1295" s="30"/>
      <c r="K1295" s="168">
        <f>Лист4!E1293/1000</f>
        <v>32.605150000000002</v>
      </c>
      <c r="L1295" s="31"/>
      <c r="M1295" s="31"/>
    </row>
    <row r="1296" spans="1:13" s="32" customFormat="1" ht="18" customHeight="1" x14ac:dyDescent="0.25">
      <c r="A1296" s="22" t="str">
        <f>Лист4!A1294</f>
        <v xml:space="preserve">Молодой Гвардии ул. д.9 </v>
      </c>
      <c r="B1296" s="64" t="str">
        <f>Лист4!C1294</f>
        <v>г. Астрахань</v>
      </c>
      <c r="C1296" s="39">
        <f t="shared" si="40"/>
        <v>34.93715492957746</v>
      </c>
      <c r="D1296" s="39">
        <f t="shared" si="41"/>
        <v>1.5413450704225351</v>
      </c>
      <c r="E1296" s="28">
        <v>0</v>
      </c>
      <c r="F1296" s="29">
        <v>1.5413450704225351</v>
      </c>
      <c r="G1296" s="30">
        <v>0</v>
      </c>
      <c r="H1296" s="30">
        <v>0</v>
      </c>
      <c r="I1296" s="30">
        <v>0</v>
      </c>
      <c r="J1296" s="30"/>
      <c r="K1296" s="168">
        <f>Лист4!E1294/1000-J1296</f>
        <v>36.478499999999997</v>
      </c>
      <c r="L1296" s="31"/>
      <c r="M1296" s="31"/>
    </row>
    <row r="1297" spans="1:13" s="32" customFormat="1" ht="18" customHeight="1" x14ac:dyDescent="0.25">
      <c r="A1297" s="22" t="str">
        <f>Лист4!A1295</f>
        <v xml:space="preserve">Мосина ул. д.1 </v>
      </c>
      <c r="B1297" s="64" t="str">
        <f>Лист4!C1295</f>
        <v>г. Астрахань</v>
      </c>
      <c r="C1297" s="39">
        <f t="shared" si="40"/>
        <v>184.22597352112675</v>
      </c>
      <c r="D1297" s="39">
        <f t="shared" si="41"/>
        <v>8.1276164788732395</v>
      </c>
      <c r="E1297" s="28">
        <v>0</v>
      </c>
      <c r="F1297" s="29">
        <v>8.1276164788732395</v>
      </c>
      <c r="G1297" s="30">
        <v>0</v>
      </c>
      <c r="H1297" s="30">
        <v>0</v>
      </c>
      <c r="I1297" s="30">
        <v>0</v>
      </c>
      <c r="J1297" s="30"/>
      <c r="K1297" s="168">
        <f>Лист4!E1295/1000-J1297</f>
        <v>192.35359</v>
      </c>
      <c r="L1297" s="31"/>
      <c r="M1297" s="31"/>
    </row>
    <row r="1298" spans="1:13" s="32" customFormat="1" ht="18" customHeight="1" x14ac:dyDescent="0.25">
      <c r="A1298" s="22" t="str">
        <f>Лист4!A1296</f>
        <v xml:space="preserve">Мосина ул. д.13 </v>
      </c>
      <c r="B1298" s="64" t="str">
        <f>Лист4!C1296</f>
        <v>г. Астрахань</v>
      </c>
      <c r="C1298" s="39">
        <f t="shared" si="40"/>
        <v>631.29029746478875</v>
      </c>
      <c r="D1298" s="39">
        <f t="shared" si="41"/>
        <v>27.85104253521127</v>
      </c>
      <c r="E1298" s="28">
        <v>0</v>
      </c>
      <c r="F1298" s="29">
        <v>27.85104253521127</v>
      </c>
      <c r="G1298" s="30">
        <v>0</v>
      </c>
      <c r="H1298" s="30">
        <v>0</v>
      </c>
      <c r="I1298" s="30">
        <v>0</v>
      </c>
      <c r="J1298" s="30"/>
      <c r="K1298" s="168">
        <f>Лист4!E1296/1000</f>
        <v>659.14134000000001</v>
      </c>
      <c r="L1298" s="31"/>
      <c r="M1298" s="31"/>
    </row>
    <row r="1299" spans="1:13" s="32" customFormat="1" ht="18" customHeight="1" x14ac:dyDescent="0.25">
      <c r="A1299" s="22" t="str">
        <f>Лист4!A1297</f>
        <v xml:space="preserve">Мосина ул. д.15 </v>
      </c>
      <c r="B1299" s="64" t="str">
        <f>Лист4!C1297</f>
        <v>г. Астрахань</v>
      </c>
      <c r="C1299" s="39">
        <f t="shared" si="40"/>
        <v>464.66712957746478</v>
      </c>
      <c r="D1299" s="39">
        <f t="shared" si="41"/>
        <v>20.500020422535211</v>
      </c>
      <c r="E1299" s="28">
        <v>0</v>
      </c>
      <c r="F1299" s="29">
        <v>20.500020422535211</v>
      </c>
      <c r="G1299" s="30">
        <v>0</v>
      </c>
      <c r="H1299" s="30">
        <v>0</v>
      </c>
      <c r="I1299" s="30">
        <v>0</v>
      </c>
      <c r="J1299" s="30"/>
      <c r="K1299" s="168">
        <f>Лист4!E1297/1000</f>
        <v>485.16714999999999</v>
      </c>
      <c r="L1299" s="31"/>
      <c r="M1299" s="31"/>
    </row>
    <row r="1300" spans="1:13" s="32" customFormat="1" ht="18" customHeight="1" x14ac:dyDescent="0.25">
      <c r="A1300" s="22" t="str">
        <f>Лист4!A1298</f>
        <v>Мосина ул. д.3 А</v>
      </c>
      <c r="B1300" s="64" t="str">
        <f>Лист4!C1298</f>
        <v>г. Астрахань</v>
      </c>
      <c r="C1300" s="39">
        <f t="shared" si="40"/>
        <v>149.39294478873236</v>
      </c>
      <c r="D1300" s="39">
        <f t="shared" si="41"/>
        <v>6.5908652112676052</v>
      </c>
      <c r="E1300" s="28">
        <v>0</v>
      </c>
      <c r="F1300" s="29">
        <v>6.5908652112676052</v>
      </c>
      <c r="G1300" s="30">
        <v>0</v>
      </c>
      <c r="H1300" s="30">
        <v>0</v>
      </c>
      <c r="I1300" s="30">
        <v>0</v>
      </c>
      <c r="J1300" s="30"/>
      <c r="K1300" s="168">
        <f>Лист4!E1298/1000</f>
        <v>155.98380999999998</v>
      </c>
      <c r="L1300" s="31"/>
      <c r="M1300" s="31"/>
    </row>
    <row r="1301" spans="1:13" s="32" customFormat="1" ht="18" customHeight="1" x14ac:dyDescent="0.25">
      <c r="A1301" s="22" t="str">
        <f>Лист4!A1299</f>
        <v xml:space="preserve">Мосина ул. д.5 </v>
      </c>
      <c r="B1301" s="64" t="str">
        <f>Лист4!C1299</f>
        <v>г. Астрахань</v>
      </c>
      <c r="C1301" s="39">
        <f t="shared" si="40"/>
        <v>152.80505070422538</v>
      </c>
      <c r="D1301" s="39">
        <f t="shared" si="41"/>
        <v>6.7413992957746487</v>
      </c>
      <c r="E1301" s="28">
        <v>0</v>
      </c>
      <c r="F1301" s="29">
        <v>6.7413992957746487</v>
      </c>
      <c r="G1301" s="30">
        <v>0</v>
      </c>
      <c r="H1301" s="30">
        <v>0</v>
      </c>
      <c r="I1301" s="30">
        <v>0</v>
      </c>
      <c r="J1301" s="30"/>
      <c r="K1301" s="168">
        <f>Лист4!E1299/1000</f>
        <v>159.54645000000002</v>
      </c>
      <c r="L1301" s="31"/>
      <c r="M1301" s="31"/>
    </row>
    <row r="1302" spans="1:13" s="32" customFormat="1" ht="18" customHeight="1" x14ac:dyDescent="0.25">
      <c r="A1302" s="22" t="str">
        <f>Лист4!A1300</f>
        <v xml:space="preserve">Мосина ул. д.7 </v>
      </c>
      <c r="B1302" s="64" t="str">
        <f>Лист4!C1300</f>
        <v>г. Астрахань</v>
      </c>
      <c r="C1302" s="39">
        <f t="shared" si="40"/>
        <v>14.275709295774647</v>
      </c>
      <c r="D1302" s="39">
        <f t="shared" si="41"/>
        <v>0.62981070422535212</v>
      </c>
      <c r="E1302" s="28">
        <v>0</v>
      </c>
      <c r="F1302" s="29">
        <v>0.62981070422535212</v>
      </c>
      <c r="G1302" s="30">
        <v>0</v>
      </c>
      <c r="H1302" s="30">
        <v>0</v>
      </c>
      <c r="I1302" s="30">
        <v>0</v>
      </c>
      <c r="J1302" s="30"/>
      <c r="K1302" s="168">
        <f>Лист4!E1300/1000-J1302</f>
        <v>14.905519999999999</v>
      </c>
      <c r="L1302" s="31"/>
      <c r="M1302" s="31"/>
    </row>
    <row r="1303" spans="1:13" s="32" customFormat="1" ht="18" customHeight="1" x14ac:dyDescent="0.25">
      <c r="A1303" s="22" t="str">
        <f>Лист4!A1301</f>
        <v xml:space="preserve">Московская ул. д.12 </v>
      </c>
      <c r="B1303" s="64" t="str">
        <f>Лист4!C1301</f>
        <v>г. Астрахань</v>
      </c>
      <c r="C1303" s="39">
        <f t="shared" si="40"/>
        <v>15.792090140845072</v>
      </c>
      <c r="D1303" s="39">
        <f t="shared" si="41"/>
        <v>0.69670985915492967</v>
      </c>
      <c r="E1303" s="28">
        <v>0</v>
      </c>
      <c r="F1303" s="29">
        <v>0.69670985915492967</v>
      </c>
      <c r="G1303" s="30">
        <v>0</v>
      </c>
      <c r="H1303" s="30">
        <v>0</v>
      </c>
      <c r="I1303" s="30">
        <v>0</v>
      </c>
      <c r="J1303" s="30"/>
      <c r="K1303" s="168">
        <f>Лист4!E1301/1000</f>
        <v>16.488800000000001</v>
      </c>
      <c r="L1303" s="31"/>
      <c r="M1303" s="31"/>
    </row>
    <row r="1304" spans="1:13" s="32" customFormat="1" ht="18" customHeight="1" x14ac:dyDescent="0.25">
      <c r="A1304" s="22" t="str">
        <f>Лист4!A1302</f>
        <v xml:space="preserve">Московская ул. д.13 </v>
      </c>
      <c r="B1304" s="64" t="str">
        <f>Лист4!C1302</f>
        <v>г. Астрахань</v>
      </c>
      <c r="C1304" s="39">
        <f t="shared" si="40"/>
        <v>0</v>
      </c>
      <c r="D1304" s="39">
        <f t="shared" si="41"/>
        <v>0</v>
      </c>
      <c r="E1304" s="28">
        <v>0</v>
      </c>
      <c r="F1304" s="29">
        <v>0</v>
      </c>
      <c r="G1304" s="30">
        <v>0</v>
      </c>
      <c r="H1304" s="30">
        <v>0</v>
      </c>
      <c r="I1304" s="30">
        <v>0</v>
      </c>
      <c r="J1304" s="30"/>
      <c r="K1304" s="168">
        <f>Лист4!E1302/1000</f>
        <v>0</v>
      </c>
      <c r="L1304" s="31"/>
      <c r="M1304" s="31"/>
    </row>
    <row r="1305" spans="1:13" s="32" customFormat="1" ht="18" customHeight="1" x14ac:dyDescent="0.25">
      <c r="A1305" s="22" t="str">
        <f>Лист4!A1303</f>
        <v xml:space="preserve">Московская ул. д.17Б </v>
      </c>
      <c r="B1305" s="64" t="str">
        <f>Лист4!C1303</f>
        <v>г. Астрахань</v>
      </c>
      <c r="C1305" s="39">
        <f t="shared" si="40"/>
        <v>0</v>
      </c>
      <c r="D1305" s="39">
        <f t="shared" si="41"/>
        <v>0</v>
      </c>
      <c r="E1305" s="28">
        <v>0</v>
      </c>
      <c r="F1305" s="29">
        <v>0</v>
      </c>
      <c r="G1305" s="30">
        <v>0</v>
      </c>
      <c r="H1305" s="30">
        <v>0</v>
      </c>
      <c r="I1305" s="30">
        <v>0</v>
      </c>
      <c r="J1305" s="30"/>
      <c r="K1305" s="168">
        <f>Лист4!E1303/1000</f>
        <v>0</v>
      </c>
      <c r="L1305" s="31"/>
      <c r="M1305" s="31"/>
    </row>
    <row r="1306" spans="1:13" s="32" customFormat="1" ht="18" customHeight="1" x14ac:dyDescent="0.25">
      <c r="A1306" s="22" t="str">
        <f>Лист4!A1304</f>
        <v xml:space="preserve">Московская ул. д.2 </v>
      </c>
      <c r="B1306" s="64" t="str">
        <f>Лист4!C1304</f>
        <v>г. Астрахань</v>
      </c>
      <c r="C1306" s="39">
        <f t="shared" si="40"/>
        <v>19.741453521126765</v>
      </c>
      <c r="D1306" s="39">
        <f t="shared" si="41"/>
        <v>0.87094647887323973</v>
      </c>
      <c r="E1306" s="28">
        <v>0</v>
      </c>
      <c r="F1306" s="29">
        <v>0.87094647887323973</v>
      </c>
      <c r="G1306" s="30">
        <v>0</v>
      </c>
      <c r="H1306" s="30">
        <v>0</v>
      </c>
      <c r="I1306" s="30">
        <v>0</v>
      </c>
      <c r="J1306" s="30"/>
      <c r="K1306" s="168">
        <f>Лист4!E1304/1000</f>
        <v>20.612400000000004</v>
      </c>
      <c r="L1306" s="31"/>
      <c r="M1306" s="31"/>
    </row>
    <row r="1307" spans="1:13" s="32" customFormat="1" ht="18" customHeight="1" x14ac:dyDescent="0.25">
      <c r="A1307" s="22" t="str">
        <f>Лист4!A1305</f>
        <v xml:space="preserve">Московская ул. д.22 </v>
      </c>
      <c r="B1307" s="64" t="str">
        <f>Лист4!C1305</f>
        <v>г. Астрахань</v>
      </c>
      <c r="C1307" s="39">
        <f t="shared" si="40"/>
        <v>354.5140253521127</v>
      </c>
      <c r="D1307" s="39">
        <f t="shared" si="41"/>
        <v>15.640324647887324</v>
      </c>
      <c r="E1307" s="28">
        <v>0</v>
      </c>
      <c r="F1307" s="29">
        <v>15.640324647887324</v>
      </c>
      <c r="G1307" s="30">
        <v>0</v>
      </c>
      <c r="H1307" s="30">
        <v>0</v>
      </c>
      <c r="I1307" s="30">
        <v>0</v>
      </c>
      <c r="J1307" s="30"/>
      <c r="K1307" s="168">
        <f>Лист4!E1305/1000</f>
        <v>370.15435000000002</v>
      </c>
      <c r="L1307" s="31"/>
      <c r="M1307" s="31"/>
    </row>
    <row r="1308" spans="1:13" s="32" customFormat="1" ht="18" customHeight="1" x14ac:dyDescent="0.25">
      <c r="A1308" s="22" t="str">
        <f>Лист4!A1306</f>
        <v xml:space="preserve">Московская ул. д.29 </v>
      </c>
      <c r="B1308" s="64" t="str">
        <f>Лист4!C1306</f>
        <v>г. Астрахань</v>
      </c>
      <c r="C1308" s="39">
        <f t="shared" si="40"/>
        <v>61.260290140845058</v>
      </c>
      <c r="D1308" s="39">
        <f t="shared" si="41"/>
        <v>2.7026598591549291</v>
      </c>
      <c r="E1308" s="28">
        <v>0</v>
      </c>
      <c r="F1308" s="29">
        <v>2.7026598591549291</v>
      </c>
      <c r="G1308" s="30">
        <v>0</v>
      </c>
      <c r="H1308" s="30">
        <v>0</v>
      </c>
      <c r="I1308" s="30">
        <v>0</v>
      </c>
      <c r="J1308" s="30"/>
      <c r="K1308" s="168">
        <f>Лист4!E1306/1000</f>
        <v>63.962949999999985</v>
      </c>
      <c r="L1308" s="31"/>
      <c r="M1308" s="31"/>
    </row>
    <row r="1309" spans="1:13" s="32" customFormat="1" ht="18" customHeight="1" x14ac:dyDescent="0.25">
      <c r="A1309" s="22" t="str">
        <f>Лист4!A1307</f>
        <v xml:space="preserve">Московская ул. д.53 </v>
      </c>
      <c r="B1309" s="64" t="str">
        <f>Лист4!C1307</f>
        <v>г. Астрахань</v>
      </c>
      <c r="C1309" s="39">
        <f t="shared" si="40"/>
        <v>9.8739830985915482</v>
      </c>
      <c r="D1309" s="39">
        <f t="shared" si="41"/>
        <v>0.43561690140845066</v>
      </c>
      <c r="E1309" s="28">
        <v>0</v>
      </c>
      <c r="F1309" s="29">
        <v>0.43561690140845066</v>
      </c>
      <c r="G1309" s="30">
        <v>0</v>
      </c>
      <c r="H1309" s="30">
        <v>0</v>
      </c>
      <c r="I1309" s="30">
        <v>0</v>
      </c>
      <c r="J1309" s="30"/>
      <c r="K1309" s="168">
        <f>Лист4!E1307/1000</f>
        <v>10.3096</v>
      </c>
      <c r="L1309" s="31"/>
      <c r="M1309" s="31"/>
    </row>
    <row r="1310" spans="1:13" s="32" customFormat="1" ht="18" customHeight="1" x14ac:dyDescent="0.25">
      <c r="A1310" s="22" t="str">
        <f>Лист4!A1308</f>
        <v xml:space="preserve">Московская ул. д.54 </v>
      </c>
      <c r="B1310" s="64" t="str">
        <f>Лист4!C1308</f>
        <v>г. Астрахань</v>
      </c>
      <c r="C1310" s="39">
        <f t="shared" si="40"/>
        <v>26.487963380281691</v>
      </c>
      <c r="D1310" s="39">
        <f t="shared" si="41"/>
        <v>1.1685866197183099</v>
      </c>
      <c r="E1310" s="28">
        <v>0</v>
      </c>
      <c r="F1310" s="29">
        <v>1.1685866197183099</v>
      </c>
      <c r="G1310" s="30">
        <v>0</v>
      </c>
      <c r="H1310" s="30">
        <v>0</v>
      </c>
      <c r="I1310" s="30">
        <v>0</v>
      </c>
      <c r="J1310" s="30"/>
      <c r="K1310" s="168">
        <f>Лист4!E1308/1000</f>
        <v>27.656550000000003</v>
      </c>
      <c r="L1310" s="31"/>
      <c r="M1310" s="31"/>
    </row>
    <row r="1311" spans="1:13" s="32" customFormat="1" ht="18" customHeight="1" x14ac:dyDescent="0.25">
      <c r="A1311" s="22" t="str">
        <f>Лист4!A1309</f>
        <v xml:space="preserve">Московская ул. д.63 </v>
      </c>
      <c r="B1311" s="64" t="str">
        <f>Лист4!C1309</f>
        <v>г. Астрахань</v>
      </c>
      <c r="C1311" s="39">
        <f t="shared" si="40"/>
        <v>38.661878873239445</v>
      </c>
      <c r="D1311" s="39">
        <f t="shared" si="41"/>
        <v>1.7056711267605635</v>
      </c>
      <c r="E1311" s="28">
        <v>0</v>
      </c>
      <c r="F1311" s="29">
        <v>1.7056711267605635</v>
      </c>
      <c r="G1311" s="30">
        <v>0</v>
      </c>
      <c r="H1311" s="30">
        <v>0</v>
      </c>
      <c r="I1311" s="30">
        <v>0</v>
      </c>
      <c r="J1311" s="30"/>
      <c r="K1311" s="168">
        <f>Лист4!E1309/1000</f>
        <v>40.367550000000008</v>
      </c>
      <c r="L1311" s="31"/>
      <c r="M1311" s="31"/>
    </row>
    <row r="1312" spans="1:13" s="32" customFormat="1" ht="18" customHeight="1" x14ac:dyDescent="0.25">
      <c r="A1312" s="22" t="str">
        <f>Лист4!A1310</f>
        <v xml:space="preserve">Московская ул. д.98 </v>
      </c>
      <c r="B1312" s="64" t="str">
        <f>Лист4!C1310</f>
        <v>г. Астрахань</v>
      </c>
      <c r="C1312" s="39">
        <f t="shared" si="40"/>
        <v>0.55208338028169024</v>
      </c>
      <c r="D1312" s="39">
        <f t="shared" si="41"/>
        <v>2.4356619718309859E-2</v>
      </c>
      <c r="E1312" s="28">
        <v>0</v>
      </c>
      <c r="F1312" s="29">
        <v>2.4356619718309859E-2</v>
      </c>
      <c r="G1312" s="30">
        <v>0</v>
      </c>
      <c r="H1312" s="30">
        <v>0</v>
      </c>
      <c r="I1312" s="30">
        <v>0</v>
      </c>
      <c r="J1312" s="30"/>
      <c r="K1312" s="168">
        <f>Лист4!E1310/1000</f>
        <v>0.57644000000000006</v>
      </c>
      <c r="L1312" s="31"/>
      <c r="M1312" s="31"/>
    </row>
    <row r="1313" spans="1:13" s="32" customFormat="1" ht="18" customHeight="1" x14ac:dyDescent="0.25">
      <c r="A1313" s="22" t="str">
        <f>Лист4!A1311</f>
        <v xml:space="preserve">Мостостроителей 4-й пр. д.2 </v>
      </c>
      <c r="B1313" s="64" t="str">
        <f>Лист4!C1311</f>
        <v>г. Астрахань</v>
      </c>
      <c r="C1313" s="39">
        <f t="shared" si="40"/>
        <v>171.36140788732396</v>
      </c>
      <c r="D1313" s="39">
        <f t="shared" si="41"/>
        <v>7.5600621126760572</v>
      </c>
      <c r="E1313" s="28">
        <v>0</v>
      </c>
      <c r="F1313" s="29">
        <v>7.5600621126760572</v>
      </c>
      <c r="G1313" s="30">
        <v>0</v>
      </c>
      <c r="H1313" s="30">
        <v>0</v>
      </c>
      <c r="I1313" s="30">
        <v>0</v>
      </c>
      <c r="J1313" s="30"/>
      <c r="K1313" s="168">
        <f>Лист4!E1311/1000</f>
        <v>178.92147000000003</v>
      </c>
      <c r="L1313" s="31"/>
      <c r="M1313" s="31"/>
    </row>
    <row r="1314" spans="1:13" s="32" customFormat="1" ht="18" customHeight="1" x14ac:dyDescent="0.25">
      <c r="A1314" s="22" t="str">
        <f>Лист4!A1312</f>
        <v xml:space="preserve">Мостостроителей 4-й пр. д.4 </v>
      </c>
      <c r="B1314" s="64" t="str">
        <f>Лист4!C1312</f>
        <v>г. Астрахань</v>
      </c>
      <c r="C1314" s="39">
        <f t="shared" si="40"/>
        <v>251.5212732394366</v>
      </c>
      <c r="D1314" s="39">
        <f t="shared" si="41"/>
        <v>11.09652676056338</v>
      </c>
      <c r="E1314" s="28">
        <v>0</v>
      </c>
      <c r="F1314" s="29">
        <v>11.09652676056338</v>
      </c>
      <c r="G1314" s="30">
        <v>0</v>
      </c>
      <c r="H1314" s="30">
        <v>0</v>
      </c>
      <c r="I1314" s="30">
        <v>0</v>
      </c>
      <c r="J1314" s="30"/>
      <c r="K1314" s="168">
        <f>Лист4!E1312/1000</f>
        <v>262.61779999999999</v>
      </c>
      <c r="L1314" s="31"/>
      <c r="M1314" s="31"/>
    </row>
    <row r="1315" spans="1:13" s="32" customFormat="1" ht="18" customHeight="1" x14ac:dyDescent="0.25">
      <c r="A1315" s="22" t="str">
        <f>Лист4!A1313</f>
        <v xml:space="preserve">Мостостроителей 4-й пр. д.6 </v>
      </c>
      <c r="B1315" s="64" t="str">
        <f>Лист4!C1313</f>
        <v>г. Астрахань</v>
      </c>
      <c r="C1315" s="39">
        <f t="shared" si="40"/>
        <v>165.40913802816905</v>
      </c>
      <c r="D1315" s="39">
        <f t="shared" si="41"/>
        <v>7.2974619718309874</v>
      </c>
      <c r="E1315" s="28">
        <v>0</v>
      </c>
      <c r="F1315" s="29">
        <v>7.2974619718309874</v>
      </c>
      <c r="G1315" s="30">
        <v>0</v>
      </c>
      <c r="H1315" s="30">
        <v>0</v>
      </c>
      <c r="I1315" s="30">
        <v>0</v>
      </c>
      <c r="J1315" s="30"/>
      <c r="K1315" s="168">
        <f>Лист4!E1313/1000-J1315</f>
        <v>172.70660000000004</v>
      </c>
      <c r="L1315" s="31"/>
      <c r="M1315" s="31"/>
    </row>
    <row r="1316" spans="1:13" s="32" customFormat="1" ht="18" customHeight="1" x14ac:dyDescent="0.25">
      <c r="A1316" s="22" t="str">
        <f>Лист4!A1314</f>
        <v xml:space="preserve">Мостостроителей 4-й пр. д.8 </v>
      </c>
      <c r="B1316" s="64" t="str">
        <f>Лист4!C1314</f>
        <v>г. Астрахань</v>
      </c>
      <c r="C1316" s="39">
        <f t="shared" si="40"/>
        <v>231.34806760563382</v>
      </c>
      <c r="D1316" s="39">
        <f t="shared" si="41"/>
        <v>10.206532394366199</v>
      </c>
      <c r="E1316" s="28">
        <v>0</v>
      </c>
      <c r="F1316" s="29">
        <v>10.206532394366199</v>
      </c>
      <c r="G1316" s="30">
        <v>0</v>
      </c>
      <c r="H1316" s="30">
        <v>0</v>
      </c>
      <c r="I1316" s="30">
        <v>0</v>
      </c>
      <c r="J1316" s="30"/>
      <c r="K1316" s="168">
        <f>Лист4!E1314/1000</f>
        <v>241.55460000000002</v>
      </c>
      <c r="L1316" s="31"/>
      <c r="M1316" s="31"/>
    </row>
    <row r="1317" spans="1:13" s="32" customFormat="1" ht="18" customHeight="1" x14ac:dyDescent="0.25">
      <c r="A1317" s="22" t="str">
        <f>Лист4!A1315</f>
        <v xml:space="preserve">Мостостроителей 4-й пр. д.8А </v>
      </c>
      <c r="B1317" s="64" t="str">
        <f>Лист4!C1315</f>
        <v>г. Астрахань</v>
      </c>
      <c r="C1317" s="39">
        <f t="shared" si="40"/>
        <v>233.64362309859155</v>
      </c>
      <c r="D1317" s="39">
        <f t="shared" si="41"/>
        <v>10.307806901408449</v>
      </c>
      <c r="E1317" s="28">
        <v>0</v>
      </c>
      <c r="F1317" s="29">
        <v>10.307806901408449</v>
      </c>
      <c r="G1317" s="30">
        <v>0</v>
      </c>
      <c r="H1317" s="30">
        <v>0</v>
      </c>
      <c r="I1317" s="30">
        <v>0</v>
      </c>
      <c r="J1317" s="30"/>
      <c r="K1317" s="168">
        <f>Лист4!E1315/1000</f>
        <v>243.95142999999999</v>
      </c>
      <c r="L1317" s="31"/>
      <c r="M1317" s="31"/>
    </row>
    <row r="1318" spans="1:13" s="32" customFormat="1" ht="18" customHeight="1" x14ac:dyDescent="0.25">
      <c r="A1318" s="22" t="str">
        <f>Лист4!A1316</f>
        <v xml:space="preserve">Мостостроителей 5-й пр. д.1 - корп. 1 </v>
      </c>
      <c r="B1318" s="64" t="str">
        <f>Лист4!C1316</f>
        <v>г. Астрахань</v>
      </c>
      <c r="C1318" s="39">
        <f t="shared" si="40"/>
        <v>225.2159329577465</v>
      </c>
      <c r="D1318" s="39">
        <f t="shared" si="41"/>
        <v>9.935997042253522</v>
      </c>
      <c r="E1318" s="28">
        <v>0</v>
      </c>
      <c r="F1318" s="29">
        <v>9.935997042253522</v>
      </c>
      <c r="G1318" s="30">
        <v>0</v>
      </c>
      <c r="H1318" s="30">
        <v>0</v>
      </c>
      <c r="I1318" s="30">
        <v>0</v>
      </c>
      <c r="J1318" s="30"/>
      <c r="K1318" s="168">
        <f>Лист4!E1316/1000</f>
        <v>235.15193000000002</v>
      </c>
      <c r="L1318" s="31"/>
      <c r="M1318" s="31"/>
    </row>
    <row r="1319" spans="1:13" s="32" customFormat="1" ht="18" customHeight="1" x14ac:dyDescent="0.25">
      <c r="A1319" s="22" t="str">
        <f>Лист4!A1317</f>
        <v xml:space="preserve">Набережная 1-го Мая ул. д.101 </v>
      </c>
      <c r="B1319" s="64" t="str">
        <f>Лист4!C1317</f>
        <v>г. Астрахань</v>
      </c>
      <c r="C1319" s="39">
        <f t="shared" si="40"/>
        <v>94.426476056338032</v>
      </c>
      <c r="D1319" s="39">
        <f t="shared" si="41"/>
        <v>4.1658739436619721</v>
      </c>
      <c r="E1319" s="28">
        <v>0</v>
      </c>
      <c r="F1319" s="29">
        <v>4.1658739436619721</v>
      </c>
      <c r="G1319" s="30">
        <v>0</v>
      </c>
      <c r="H1319" s="30">
        <v>0</v>
      </c>
      <c r="I1319" s="30">
        <v>0</v>
      </c>
      <c r="J1319" s="30"/>
      <c r="K1319" s="168">
        <f>Лист4!E1317/1000</f>
        <v>98.59235000000001</v>
      </c>
      <c r="L1319" s="31"/>
      <c r="M1319" s="31"/>
    </row>
    <row r="1320" spans="1:13" s="32" customFormat="1" ht="18" customHeight="1" x14ac:dyDescent="0.25">
      <c r="A1320" s="22" t="str">
        <f>Лист4!A1318</f>
        <v xml:space="preserve">Набережная 1-го Мая ул. д.104 </v>
      </c>
      <c r="B1320" s="64" t="str">
        <f>Лист4!C1318</f>
        <v>г. Астрахань</v>
      </c>
      <c r="C1320" s="39">
        <f t="shared" si="40"/>
        <v>51.047983098591558</v>
      </c>
      <c r="D1320" s="39">
        <f t="shared" si="41"/>
        <v>2.252116901408451</v>
      </c>
      <c r="E1320" s="28">
        <v>0</v>
      </c>
      <c r="F1320" s="29">
        <v>2.252116901408451</v>
      </c>
      <c r="G1320" s="30">
        <v>0</v>
      </c>
      <c r="H1320" s="30">
        <v>0</v>
      </c>
      <c r="I1320" s="30">
        <v>0</v>
      </c>
      <c r="J1320" s="30"/>
      <c r="K1320" s="168">
        <f>Лист4!E1318/1000</f>
        <v>53.300100000000008</v>
      </c>
      <c r="L1320" s="31"/>
      <c r="M1320" s="31"/>
    </row>
    <row r="1321" spans="1:13" s="32" customFormat="1" ht="18" customHeight="1" x14ac:dyDescent="0.25">
      <c r="A1321" s="22" t="str">
        <f>Лист4!A1319</f>
        <v xml:space="preserve">Набережная 1-го Мая ул. д.106 </v>
      </c>
      <c r="B1321" s="64" t="str">
        <f>Лист4!C1319</f>
        <v>г. Астрахань</v>
      </c>
      <c r="C1321" s="39">
        <f t="shared" si="40"/>
        <v>72.069704225352112</v>
      </c>
      <c r="D1321" s="39">
        <f t="shared" si="41"/>
        <v>3.1795457746478877</v>
      </c>
      <c r="E1321" s="28">
        <v>0</v>
      </c>
      <c r="F1321" s="29">
        <v>3.1795457746478877</v>
      </c>
      <c r="G1321" s="30">
        <v>0</v>
      </c>
      <c r="H1321" s="30">
        <v>0</v>
      </c>
      <c r="I1321" s="30">
        <v>0</v>
      </c>
      <c r="J1321" s="30"/>
      <c r="K1321" s="168">
        <f>Лист4!E1319/1000</f>
        <v>75.249250000000004</v>
      </c>
      <c r="L1321" s="31"/>
      <c r="M1321" s="31"/>
    </row>
    <row r="1322" spans="1:13" s="32" customFormat="1" ht="18" customHeight="1" x14ac:dyDescent="0.25">
      <c r="A1322" s="22" t="str">
        <f>Лист4!A1320</f>
        <v xml:space="preserve">Набережная 1-го Мая ул. д.109 </v>
      </c>
      <c r="B1322" s="64" t="str">
        <f>Лист4!C1320</f>
        <v>г. Астрахань</v>
      </c>
      <c r="C1322" s="39">
        <f t="shared" si="40"/>
        <v>0.14366197183098592</v>
      </c>
      <c r="D1322" s="39">
        <f t="shared" si="41"/>
        <v>6.3380281690140839E-3</v>
      </c>
      <c r="E1322" s="28">
        <v>0</v>
      </c>
      <c r="F1322" s="29">
        <v>6.3380281690140839E-3</v>
      </c>
      <c r="G1322" s="30">
        <v>0</v>
      </c>
      <c r="H1322" s="30">
        <v>0</v>
      </c>
      <c r="I1322" s="30">
        <v>0</v>
      </c>
      <c r="J1322" s="30"/>
      <c r="K1322" s="168">
        <f>Лист4!E1320/1000</f>
        <v>0.15</v>
      </c>
      <c r="L1322" s="31"/>
      <c r="M1322" s="31"/>
    </row>
    <row r="1323" spans="1:13" s="32" customFormat="1" ht="18" customHeight="1" x14ac:dyDescent="0.25">
      <c r="A1323" s="22" t="str">
        <f>Лист4!A1321</f>
        <v xml:space="preserve">Набережная 1-го Мая ул. д.111 </v>
      </c>
      <c r="B1323" s="64" t="str">
        <f>Лист4!C1321</f>
        <v>г. Астрахань</v>
      </c>
      <c r="C1323" s="39">
        <f t="shared" si="40"/>
        <v>5.2041549295774647</v>
      </c>
      <c r="D1323" s="39">
        <f t="shared" si="41"/>
        <v>0.22959507042253521</v>
      </c>
      <c r="E1323" s="28">
        <v>0</v>
      </c>
      <c r="F1323" s="29">
        <v>0.22959507042253521</v>
      </c>
      <c r="G1323" s="30">
        <v>0</v>
      </c>
      <c r="H1323" s="30">
        <v>0</v>
      </c>
      <c r="I1323" s="30">
        <v>0</v>
      </c>
      <c r="J1323" s="30"/>
      <c r="K1323" s="168">
        <f>Лист4!E1321/1000</f>
        <v>5.4337499999999999</v>
      </c>
      <c r="L1323" s="31"/>
      <c r="M1323" s="31"/>
    </row>
    <row r="1324" spans="1:13" s="32" customFormat="1" ht="18" customHeight="1" x14ac:dyDescent="0.25">
      <c r="A1324" s="22" t="str">
        <f>Лист4!A1322</f>
        <v xml:space="preserve">Набережная 1-го Мая ул. д.113 </v>
      </c>
      <c r="B1324" s="64" t="str">
        <f>Лист4!C1322</f>
        <v>г. Астрахань</v>
      </c>
      <c r="C1324" s="39">
        <f t="shared" si="40"/>
        <v>81.346005633802832</v>
      </c>
      <c r="D1324" s="39">
        <f t="shared" si="41"/>
        <v>3.5887943661971837</v>
      </c>
      <c r="E1324" s="28">
        <v>0</v>
      </c>
      <c r="F1324" s="29">
        <v>3.5887943661971837</v>
      </c>
      <c r="G1324" s="30">
        <v>0</v>
      </c>
      <c r="H1324" s="30">
        <v>0</v>
      </c>
      <c r="I1324" s="30">
        <v>0</v>
      </c>
      <c r="J1324" s="30"/>
      <c r="K1324" s="168">
        <f>Лист4!E1322/1000</f>
        <v>84.93480000000001</v>
      </c>
      <c r="L1324" s="31"/>
      <c r="M1324" s="31"/>
    </row>
    <row r="1325" spans="1:13" s="32" customFormat="1" ht="18" customHeight="1" x14ac:dyDescent="0.25">
      <c r="A1325" s="22" t="str">
        <f>Лист4!A1323</f>
        <v xml:space="preserve">Набережная 1-го Мая ул. д.114 </v>
      </c>
      <c r="B1325" s="64" t="str">
        <f>Лист4!C1323</f>
        <v>г. Астрахань</v>
      </c>
      <c r="C1325" s="39">
        <f t="shared" si="40"/>
        <v>37.253369014084512</v>
      </c>
      <c r="D1325" s="39">
        <f t="shared" si="41"/>
        <v>1.643530985915493</v>
      </c>
      <c r="E1325" s="28">
        <v>0</v>
      </c>
      <c r="F1325" s="29">
        <v>1.643530985915493</v>
      </c>
      <c r="G1325" s="30">
        <v>0</v>
      </c>
      <c r="H1325" s="30">
        <v>0</v>
      </c>
      <c r="I1325" s="30">
        <v>0</v>
      </c>
      <c r="J1325" s="153"/>
      <c r="K1325" s="168">
        <f>Лист4!E1323/1000-J1325</f>
        <v>38.896900000000002</v>
      </c>
      <c r="L1325" s="31"/>
      <c r="M1325" s="31"/>
    </row>
    <row r="1326" spans="1:13" s="32" customFormat="1" ht="18" customHeight="1" x14ac:dyDescent="0.25">
      <c r="A1326" s="22" t="str">
        <f>Лист4!A1324</f>
        <v xml:space="preserve">Набережная 1-го Мая ул. д.119 </v>
      </c>
      <c r="B1326" s="64" t="str">
        <f>Лист4!C1324</f>
        <v>г. Астрахань</v>
      </c>
      <c r="C1326" s="39">
        <f t="shared" si="40"/>
        <v>48.448467605633809</v>
      </c>
      <c r="D1326" s="39">
        <f t="shared" si="41"/>
        <v>2.137432394366197</v>
      </c>
      <c r="E1326" s="28">
        <v>0</v>
      </c>
      <c r="F1326" s="29">
        <v>2.137432394366197</v>
      </c>
      <c r="G1326" s="30">
        <v>0</v>
      </c>
      <c r="H1326" s="30">
        <v>0</v>
      </c>
      <c r="I1326" s="30">
        <v>0</v>
      </c>
      <c r="J1326" s="153"/>
      <c r="K1326" s="168">
        <f>Лист4!E1324/1000-J1326</f>
        <v>50.585900000000002</v>
      </c>
      <c r="L1326" s="31"/>
      <c r="M1326" s="31"/>
    </row>
    <row r="1327" spans="1:13" s="32" customFormat="1" ht="18" customHeight="1" x14ac:dyDescent="0.25">
      <c r="A1327" s="22" t="str">
        <f>Лист4!A1325</f>
        <v xml:space="preserve">Набережная 1-го Мая ул. д.122 </v>
      </c>
      <c r="B1327" s="64" t="str">
        <f>Лист4!C1325</f>
        <v>г. Астрахань</v>
      </c>
      <c r="C1327" s="39">
        <f t="shared" si="40"/>
        <v>37.946126197183105</v>
      </c>
      <c r="D1327" s="39">
        <f t="shared" si="41"/>
        <v>1.6740938028169015</v>
      </c>
      <c r="E1327" s="28">
        <v>0</v>
      </c>
      <c r="F1327" s="29">
        <v>1.6740938028169015</v>
      </c>
      <c r="G1327" s="30">
        <v>0</v>
      </c>
      <c r="H1327" s="30">
        <v>0</v>
      </c>
      <c r="I1327" s="30">
        <v>0</v>
      </c>
      <c r="J1327" s="30"/>
      <c r="K1327" s="168">
        <f>Лист4!E1325/1000</f>
        <v>39.620220000000003</v>
      </c>
      <c r="L1327" s="31"/>
      <c r="M1327" s="31"/>
    </row>
    <row r="1328" spans="1:13" s="32" customFormat="1" ht="18" customHeight="1" x14ac:dyDescent="0.25">
      <c r="A1328" s="22" t="str">
        <f>Лист4!A1326</f>
        <v xml:space="preserve">Набережная 1-го Мая ул. д.123 </v>
      </c>
      <c r="B1328" s="64" t="str">
        <f>Лист4!C1326</f>
        <v>г. Астрахань</v>
      </c>
      <c r="C1328" s="39">
        <f t="shared" si="40"/>
        <v>25.70250591549296</v>
      </c>
      <c r="D1328" s="39">
        <f t="shared" si="41"/>
        <v>1.1339340845070423</v>
      </c>
      <c r="E1328" s="28">
        <v>0</v>
      </c>
      <c r="F1328" s="29">
        <v>1.1339340845070423</v>
      </c>
      <c r="G1328" s="30">
        <v>0</v>
      </c>
      <c r="H1328" s="30">
        <v>0</v>
      </c>
      <c r="I1328" s="30">
        <v>0</v>
      </c>
      <c r="J1328" s="30"/>
      <c r="K1328" s="168">
        <f>Лист4!E1326/1000</f>
        <v>26.836440000000003</v>
      </c>
      <c r="L1328" s="31"/>
      <c r="M1328" s="31"/>
    </row>
    <row r="1329" spans="1:13" s="32" customFormat="1" ht="18" customHeight="1" x14ac:dyDescent="0.25">
      <c r="A1329" s="22" t="str">
        <f>Лист4!A1327</f>
        <v xml:space="preserve">Набережная 1-го Мая ул. д.126 </v>
      </c>
      <c r="B1329" s="64" t="str">
        <f>Лист4!C1327</f>
        <v>г. Астрахань</v>
      </c>
      <c r="C1329" s="39">
        <f t="shared" si="40"/>
        <v>45.804847887323945</v>
      </c>
      <c r="D1329" s="39">
        <f t="shared" si="41"/>
        <v>2.0208021126760563</v>
      </c>
      <c r="E1329" s="28">
        <v>0</v>
      </c>
      <c r="F1329" s="29">
        <v>2.0208021126760563</v>
      </c>
      <c r="G1329" s="30">
        <v>0</v>
      </c>
      <c r="H1329" s="30">
        <v>0</v>
      </c>
      <c r="I1329" s="30">
        <v>0</v>
      </c>
      <c r="J1329" s="30"/>
      <c r="K1329" s="168">
        <f>Лист4!E1327/1000</f>
        <v>47.825650000000003</v>
      </c>
      <c r="L1329" s="31"/>
      <c r="M1329" s="31"/>
    </row>
    <row r="1330" spans="1:13" s="32" customFormat="1" ht="18" customHeight="1" x14ac:dyDescent="0.25">
      <c r="A1330" s="22" t="str">
        <f>Лист4!A1328</f>
        <v xml:space="preserve">Набережная 1-го Мая ул. д.127 </v>
      </c>
      <c r="B1330" s="64" t="str">
        <f>Лист4!C1328</f>
        <v>г. Астрахань</v>
      </c>
      <c r="C1330" s="39">
        <f t="shared" si="40"/>
        <v>33.86989971830986</v>
      </c>
      <c r="D1330" s="39">
        <f t="shared" si="41"/>
        <v>1.4942602816901407</v>
      </c>
      <c r="E1330" s="28">
        <v>0</v>
      </c>
      <c r="F1330" s="29">
        <v>1.4942602816901407</v>
      </c>
      <c r="G1330" s="30">
        <v>0</v>
      </c>
      <c r="H1330" s="30">
        <v>0</v>
      </c>
      <c r="I1330" s="30">
        <v>0</v>
      </c>
      <c r="J1330" s="30"/>
      <c r="K1330" s="168">
        <f>Лист4!E1328/1000</f>
        <v>35.364159999999998</v>
      </c>
      <c r="L1330" s="31"/>
      <c r="M1330" s="31"/>
    </row>
    <row r="1331" spans="1:13" s="32" customFormat="1" ht="18" customHeight="1" x14ac:dyDescent="0.25">
      <c r="A1331" s="22" t="str">
        <f>Лист4!A1329</f>
        <v xml:space="preserve">Набережная 1-го Мая ул. д.129 </v>
      </c>
      <c r="B1331" s="64" t="str">
        <f>Лист4!C1329</f>
        <v>г. Астрахань</v>
      </c>
      <c r="C1331" s="39">
        <f t="shared" si="40"/>
        <v>38.994360563380269</v>
      </c>
      <c r="D1331" s="39">
        <f t="shared" si="41"/>
        <v>1.7203394366197178</v>
      </c>
      <c r="E1331" s="28">
        <v>0</v>
      </c>
      <c r="F1331" s="29">
        <v>1.7203394366197178</v>
      </c>
      <c r="G1331" s="30">
        <v>0</v>
      </c>
      <c r="H1331" s="30">
        <v>0</v>
      </c>
      <c r="I1331" s="30">
        <v>0</v>
      </c>
      <c r="J1331" s="30"/>
      <c r="K1331" s="168">
        <f>Лист4!E1329/1000</f>
        <v>40.714699999999986</v>
      </c>
      <c r="L1331" s="31"/>
      <c r="M1331" s="31"/>
    </row>
    <row r="1332" spans="1:13" s="32" customFormat="1" ht="18" customHeight="1" x14ac:dyDescent="0.25">
      <c r="A1332" s="22" t="str">
        <f>Лист4!A1330</f>
        <v xml:space="preserve">Набережная 1-го Мая ул. д.133 </v>
      </c>
      <c r="B1332" s="64" t="str">
        <f>Лист4!C1330</f>
        <v>г. Астрахань</v>
      </c>
      <c r="C1332" s="39">
        <f t="shared" si="40"/>
        <v>18.430969014084511</v>
      </c>
      <c r="D1332" s="39">
        <f t="shared" si="41"/>
        <v>0.81313098591549315</v>
      </c>
      <c r="E1332" s="28">
        <v>0</v>
      </c>
      <c r="F1332" s="29">
        <v>0.81313098591549315</v>
      </c>
      <c r="G1332" s="30">
        <v>0</v>
      </c>
      <c r="H1332" s="30">
        <v>0</v>
      </c>
      <c r="I1332" s="30">
        <v>0</v>
      </c>
      <c r="J1332" s="30"/>
      <c r="K1332" s="168">
        <f>Лист4!E1330/1000</f>
        <v>19.244100000000003</v>
      </c>
      <c r="L1332" s="31"/>
      <c r="M1332" s="31"/>
    </row>
    <row r="1333" spans="1:13" s="32" customFormat="1" ht="18" customHeight="1" x14ac:dyDescent="0.25">
      <c r="A1333" s="22" t="str">
        <f>Лист4!A1331</f>
        <v xml:space="preserve">Набережная 1-го Мая ул. д.134 </v>
      </c>
      <c r="B1333" s="64" t="str">
        <f>Лист4!C1331</f>
        <v>г. Астрахань</v>
      </c>
      <c r="C1333" s="39">
        <f t="shared" si="40"/>
        <v>90.796904225352094</v>
      </c>
      <c r="D1333" s="39">
        <f t="shared" si="41"/>
        <v>4.0057457746478864</v>
      </c>
      <c r="E1333" s="28">
        <v>0</v>
      </c>
      <c r="F1333" s="29">
        <v>4.0057457746478864</v>
      </c>
      <c r="G1333" s="30">
        <v>0</v>
      </c>
      <c r="H1333" s="30">
        <v>0</v>
      </c>
      <c r="I1333" s="30">
        <v>0</v>
      </c>
      <c r="J1333" s="30"/>
      <c r="K1333" s="168">
        <f>Лист4!E1331/1000</f>
        <v>94.802649999999986</v>
      </c>
      <c r="L1333" s="31"/>
      <c r="M1333" s="31"/>
    </row>
    <row r="1334" spans="1:13" s="32" customFormat="1" ht="18" customHeight="1" x14ac:dyDescent="0.25">
      <c r="A1334" s="22" t="str">
        <f>Лист4!A1332</f>
        <v xml:space="preserve">Набережная 1-го Мая ул. д.136 </v>
      </c>
      <c r="B1334" s="64" t="str">
        <f>Лист4!C1332</f>
        <v>г. Астрахань</v>
      </c>
      <c r="C1334" s="39">
        <f t="shared" si="40"/>
        <v>63.63411267605634</v>
      </c>
      <c r="D1334" s="39">
        <f t="shared" si="41"/>
        <v>2.8073873239436624</v>
      </c>
      <c r="E1334" s="28">
        <v>0</v>
      </c>
      <c r="F1334" s="29">
        <v>2.8073873239436624</v>
      </c>
      <c r="G1334" s="30">
        <v>0</v>
      </c>
      <c r="H1334" s="30">
        <v>0</v>
      </c>
      <c r="I1334" s="30">
        <v>0</v>
      </c>
      <c r="J1334" s="30"/>
      <c r="K1334" s="168">
        <f>Лист4!E1332/1000</f>
        <v>66.441500000000005</v>
      </c>
      <c r="L1334" s="31"/>
      <c r="M1334" s="31"/>
    </row>
    <row r="1335" spans="1:13" s="32" customFormat="1" ht="18" customHeight="1" x14ac:dyDescent="0.25">
      <c r="A1335" s="22" t="str">
        <f>Лист4!A1333</f>
        <v xml:space="preserve">Набережная 1-го Мая ул. д.140 </v>
      </c>
      <c r="B1335" s="64" t="str">
        <f>Лист4!C1333</f>
        <v>г. Астрахань</v>
      </c>
      <c r="C1335" s="39">
        <f t="shared" si="40"/>
        <v>86.171994366197197</v>
      </c>
      <c r="D1335" s="39">
        <f t="shared" si="41"/>
        <v>3.8017056338028175</v>
      </c>
      <c r="E1335" s="28">
        <v>0</v>
      </c>
      <c r="F1335" s="29">
        <v>3.8017056338028175</v>
      </c>
      <c r="G1335" s="30">
        <v>0</v>
      </c>
      <c r="H1335" s="30">
        <v>0</v>
      </c>
      <c r="I1335" s="30">
        <v>0</v>
      </c>
      <c r="J1335" s="30"/>
      <c r="K1335" s="168">
        <f>Лист4!E1333/1000-J1335</f>
        <v>89.973700000000008</v>
      </c>
      <c r="L1335" s="31"/>
      <c r="M1335" s="31"/>
    </row>
    <row r="1336" spans="1:13" s="32" customFormat="1" ht="18" customHeight="1" x14ac:dyDescent="0.25">
      <c r="A1336" s="22" t="str">
        <f>Лист4!A1334</f>
        <v xml:space="preserve">Набережная 1-го Мая ул. д.147 </v>
      </c>
      <c r="B1336" s="64" t="str">
        <f>Лист4!C1334</f>
        <v>г. Астрахань</v>
      </c>
      <c r="C1336" s="39">
        <f t="shared" si="40"/>
        <v>15.783173521126763</v>
      </c>
      <c r="D1336" s="39">
        <f t="shared" si="41"/>
        <v>0.69631647887323955</v>
      </c>
      <c r="E1336" s="28">
        <v>0</v>
      </c>
      <c r="F1336" s="29">
        <v>0.69631647887323955</v>
      </c>
      <c r="G1336" s="30">
        <v>0</v>
      </c>
      <c r="H1336" s="30">
        <v>0</v>
      </c>
      <c r="I1336" s="30">
        <v>0</v>
      </c>
      <c r="J1336" s="30"/>
      <c r="K1336" s="168">
        <f>Лист4!E1334/1000-J1336</f>
        <v>16.479490000000002</v>
      </c>
      <c r="L1336" s="31"/>
      <c r="M1336" s="31"/>
    </row>
    <row r="1337" spans="1:13" s="32" customFormat="1" ht="18" customHeight="1" x14ac:dyDescent="0.25">
      <c r="A1337" s="22" t="str">
        <f>Лист4!A1335</f>
        <v xml:space="preserve">Набережная 1-го Мая ул. д.15 </v>
      </c>
      <c r="B1337" s="64" t="str">
        <f>Лист4!C1335</f>
        <v>г. Астрахань</v>
      </c>
      <c r="C1337" s="39">
        <f t="shared" si="40"/>
        <v>38.174529577464803</v>
      </c>
      <c r="D1337" s="39">
        <f t="shared" si="41"/>
        <v>1.6841704225352121</v>
      </c>
      <c r="E1337" s="28">
        <v>0</v>
      </c>
      <c r="F1337" s="29">
        <v>1.6841704225352121</v>
      </c>
      <c r="G1337" s="30">
        <v>0</v>
      </c>
      <c r="H1337" s="30">
        <v>0</v>
      </c>
      <c r="I1337" s="30">
        <v>0</v>
      </c>
      <c r="J1337" s="30"/>
      <c r="K1337" s="168">
        <f>Лист4!E1335/1000</f>
        <v>39.858700000000013</v>
      </c>
      <c r="L1337" s="31"/>
      <c r="M1337" s="31"/>
    </row>
    <row r="1338" spans="1:13" s="32" customFormat="1" ht="18" customHeight="1" x14ac:dyDescent="0.25">
      <c r="A1338" s="22" t="str">
        <f>Лист4!A1336</f>
        <v xml:space="preserve">Набережная 1-го Мая ул. д.154А </v>
      </c>
      <c r="B1338" s="64" t="str">
        <f>Лист4!C1336</f>
        <v>г. Астрахань</v>
      </c>
      <c r="C1338" s="39">
        <f t="shared" si="40"/>
        <v>38.991630985915499</v>
      </c>
      <c r="D1338" s="39">
        <f t="shared" si="41"/>
        <v>1.7202190140845073</v>
      </c>
      <c r="E1338" s="28">
        <v>0</v>
      </c>
      <c r="F1338" s="29">
        <v>1.7202190140845073</v>
      </c>
      <c r="G1338" s="30">
        <v>0</v>
      </c>
      <c r="H1338" s="30">
        <v>0</v>
      </c>
      <c r="I1338" s="30">
        <v>0</v>
      </c>
      <c r="J1338" s="241"/>
      <c r="K1338" s="168">
        <f>Лист4!E1336/1000</f>
        <v>40.711850000000005</v>
      </c>
      <c r="L1338" s="31"/>
      <c r="M1338" s="31"/>
    </row>
    <row r="1339" spans="1:13" s="32" customFormat="1" ht="18" customHeight="1" x14ac:dyDescent="0.25">
      <c r="A1339" s="22" t="str">
        <f>Лист4!A1337</f>
        <v xml:space="preserve">Набережная 1-го Мая ул. д.23 </v>
      </c>
      <c r="B1339" s="64" t="str">
        <f>Лист4!C1337</f>
        <v>г. Астрахань</v>
      </c>
      <c r="C1339" s="39">
        <f t="shared" si="40"/>
        <v>51.978242253521124</v>
      </c>
      <c r="D1339" s="39">
        <f t="shared" si="41"/>
        <v>2.2931577464788733</v>
      </c>
      <c r="E1339" s="28">
        <v>0</v>
      </c>
      <c r="F1339" s="29">
        <v>2.2931577464788733</v>
      </c>
      <c r="G1339" s="30">
        <v>0</v>
      </c>
      <c r="H1339" s="30">
        <v>0</v>
      </c>
      <c r="I1339" s="30">
        <v>0</v>
      </c>
      <c r="J1339" s="30"/>
      <c r="K1339" s="168">
        <f>Лист4!E1337/1000</f>
        <v>54.2714</v>
      </c>
      <c r="L1339" s="31"/>
      <c r="M1339" s="31"/>
    </row>
    <row r="1340" spans="1:13" s="32" customFormat="1" ht="18" customHeight="1" x14ac:dyDescent="0.25">
      <c r="A1340" s="22" t="str">
        <f>Лист4!A1338</f>
        <v xml:space="preserve">Набережная 1-го Мая ул. д.26 </v>
      </c>
      <c r="B1340" s="64" t="str">
        <f>Лист4!C1338</f>
        <v>г. Астрахань</v>
      </c>
      <c r="C1340" s="39">
        <f t="shared" si="40"/>
        <v>42.994245070422529</v>
      </c>
      <c r="D1340" s="39">
        <f t="shared" si="41"/>
        <v>1.8968049295774645</v>
      </c>
      <c r="E1340" s="28">
        <v>0</v>
      </c>
      <c r="F1340" s="29">
        <v>1.8968049295774645</v>
      </c>
      <c r="G1340" s="30">
        <v>0</v>
      </c>
      <c r="H1340" s="30">
        <v>0</v>
      </c>
      <c r="I1340" s="30">
        <v>0</v>
      </c>
      <c r="J1340" s="30"/>
      <c r="K1340" s="168">
        <f>Лист4!E1338/1000</f>
        <v>44.891049999999993</v>
      </c>
      <c r="L1340" s="31"/>
      <c r="M1340" s="31"/>
    </row>
    <row r="1341" spans="1:13" s="32" customFormat="1" ht="18" customHeight="1" x14ac:dyDescent="0.25">
      <c r="A1341" s="22" t="str">
        <f>Лист4!A1339</f>
        <v xml:space="preserve">Набережная 1-го Мая ул. д.3 </v>
      </c>
      <c r="B1341" s="64" t="str">
        <f>Лист4!C1339</f>
        <v>г. Астрахань</v>
      </c>
      <c r="C1341" s="39">
        <f t="shared" si="40"/>
        <v>65.929160563380279</v>
      </c>
      <c r="D1341" s="39">
        <f t="shared" si="41"/>
        <v>2.9086394366197181</v>
      </c>
      <c r="E1341" s="28">
        <v>0</v>
      </c>
      <c r="F1341" s="29">
        <v>2.9086394366197181</v>
      </c>
      <c r="G1341" s="30">
        <v>0</v>
      </c>
      <c r="H1341" s="30">
        <v>0</v>
      </c>
      <c r="I1341" s="30">
        <v>0</v>
      </c>
      <c r="J1341" s="30"/>
      <c r="K1341" s="168">
        <f>Лист4!E1339/1000-J1341</f>
        <v>68.837800000000001</v>
      </c>
      <c r="L1341" s="31"/>
      <c r="M1341" s="31"/>
    </row>
    <row r="1342" spans="1:13" s="32" customFormat="1" ht="18" customHeight="1" x14ac:dyDescent="0.25">
      <c r="A1342" s="22" t="str">
        <f>Лист4!A1340</f>
        <v xml:space="preserve">Набережная 1-го Мая ул. д.31 </v>
      </c>
      <c r="B1342" s="64" t="str">
        <f>Лист4!C1340</f>
        <v>г. Астрахань</v>
      </c>
      <c r="C1342" s="39">
        <f t="shared" si="40"/>
        <v>47.852414084507039</v>
      </c>
      <c r="D1342" s="39">
        <f t="shared" si="41"/>
        <v>2.1111359154929579</v>
      </c>
      <c r="E1342" s="28">
        <v>0</v>
      </c>
      <c r="F1342" s="29">
        <v>2.1111359154929579</v>
      </c>
      <c r="G1342" s="30">
        <v>0</v>
      </c>
      <c r="H1342" s="30">
        <v>0</v>
      </c>
      <c r="I1342" s="30">
        <v>0</v>
      </c>
      <c r="J1342" s="30"/>
      <c r="K1342" s="168">
        <f>Лист4!E1340/1000</f>
        <v>49.963549999999998</v>
      </c>
      <c r="L1342" s="31"/>
      <c r="M1342" s="31"/>
    </row>
    <row r="1343" spans="1:13" s="32" customFormat="1" ht="18" customHeight="1" x14ac:dyDescent="0.25">
      <c r="A1343" s="22" t="str">
        <f>Лист4!A1341</f>
        <v xml:space="preserve">Набережная 1-го Мая ул. д.35 </v>
      </c>
      <c r="B1343" s="64" t="str">
        <f>Лист4!C1341</f>
        <v>г. Астрахань</v>
      </c>
      <c r="C1343" s="39">
        <f t="shared" si="40"/>
        <v>81.150385915492947</v>
      </c>
      <c r="D1343" s="39">
        <f t="shared" si="41"/>
        <v>3.5801640845070417</v>
      </c>
      <c r="E1343" s="28">
        <v>0</v>
      </c>
      <c r="F1343" s="29">
        <v>3.5801640845070417</v>
      </c>
      <c r="G1343" s="30">
        <v>0</v>
      </c>
      <c r="H1343" s="30">
        <v>0</v>
      </c>
      <c r="I1343" s="30">
        <v>0</v>
      </c>
      <c r="J1343" s="30"/>
      <c r="K1343" s="168">
        <f>Лист4!E1341/1000</f>
        <v>84.730549999999994</v>
      </c>
      <c r="L1343" s="31"/>
      <c r="M1343" s="31"/>
    </row>
    <row r="1344" spans="1:13" s="32" customFormat="1" ht="18" customHeight="1" x14ac:dyDescent="0.25">
      <c r="A1344" s="22" t="str">
        <f>Лист4!A1342</f>
        <v xml:space="preserve">Набережная 1-го Мая ул. д.37 </v>
      </c>
      <c r="B1344" s="64" t="str">
        <f>Лист4!C1342</f>
        <v>г. Астрахань</v>
      </c>
      <c r="C1344" s="39">
        <f t="shared" si="40"/>
        <v>57.926757746478877</v>
      </c>
      <c r="D1344" s="39">
        <f t="shared" si="41"/>
        <v>2.5555922535211271</v>
      </c>
      <c r="E1344" s="28">
        <v>0</v>
      </c>
      <c r="F1344" s="29">
        <v>2.5555922535211271</v>
      </c>
      <c r="G1344" s="30">
        <v>0</v>
      </c>
      <c r="H1344" s="30">
        <v>0</v>
      </c>
      <c r="I1344" s="30">
        <v>0</v>
      </c>
      <c r="J1344" s="30"/>
      <c r="K1344" s="168">
        <f>Лист4!E1342/1000</f>
        <v>60.482350000000004</v>
      </c>
      <c r="L1344" s="31"/>
      <c r="M1344" s="31"/>
    </row>
    <row r="1345" spans="1:13" s="32" customFormat="1" ht="18" customHeight="1" x14ac:dyDescent="0.25">
      <c r="A1345" s="22" t="str">
        <f>Лист4!A1343</f>
        <v xml:space="preserve">Набережная 1-го Мая ул. д.48 </v>
      </c>
      <c r="B1345" s="64" t="str">
        <f>Лист4!C1343</f>
        <v>г. Астрахань</v>
      </c>
      <c r="C1345" s="39">
        <f t="shared" si="40"/>
        <v>62.875596619718323</v>
      </c>
      <c r="D1345" s="39">
        <f t="shared" si="41"/>
        <v>2.7739233802816905</v>
      </c>
      <c r="E1345" s="28">
        <v>0</v>
      </c>
      <c r="F1345" s="29">
        <v>2.7739233802816905</v>
      </c>
      <c r="G1345" s="30">
        <v>0</v>
      </c>
      <c r="H1345" s="30">
        <v>0</v>
      </c>
      <c r="I1345" s="30">
        <v>0</v>
      </c>
      <c r="J1345" s="30"/>
      <c r="K1345" s="168">
        <f>Лист4!E1343/1000</f>
        <v>65.64952000000001</v>
      </c>
      <c r="L1345" s="31"/>
      <c r="M1345" s="31"/>
    </row>
    <row r="1346" spans="1:13" s="32" customFormat="1" ht="18" customHeight="1" x14ac:dyDescent="0.25">
      <c r="A1346" s="22" t="str">
        <f>Лист4!A1344</f>
        <v xml:space="preserve">Набережная 1-го Мая ул. д.57 </v>
      </c>
      <c r="B1346" s="64" t="str">
        <f>Лист4!C1344</f>
        <v>г. Астрахань</v>
      </c>
      <c r="C1346" s="39">
        <f t="shared" si="40"/>
        <v>10.400360563380282</v>
      </c>
      <c r="D1346" s="39">
        <f t="shared" si="41"/>
        <v>0.45883943661971827</v>
      </c>
      <c r="E1346" s="28">
        <v>0</v>
      </c>
      <c r="F1346" s="29">
        <v>0.45883943661971827</v>
      </c>
      <c r="G1346" s="30">
        <v>0</v>
      </c>
      <c r="H1346" s="30">
        <v>0</v>
      </c>
      <c r="I1346" s="30">
        <v>0</v>
      </c>
      <c r="J1346" s="30"/>
      <c r="K1346" s="168">
        <f>Лист4!E1344/1000</f>
        <v>10.8592</v>
      </c>
      <c r="L1346" s="31"/>
      <c r="M1346" s="31"/>
    </row>
    <row r="1347" spans="1:13" s="32" customFormat="1" ht="18" customHeight="1" x14ac:dyDescent="0.25">
      <c r="A1347" s="22" t="str">
        <f>Лист4!A1345</f>
        <v xml:space="preserve">Набережная 1-го Мая ул. д.6 </v>
      </c>
      <c r="B1347" s="64" t="str">
        <f>Лист4!C1345</f>
        <v>г. Астрахань</v>
      </c>
      <c r="C1347" s="39">
        <f t="shared" ref="C1347:C1410" si="42">K1347+J1347-F1347</f>
        <v>1.1066760563380282</v>
      </c>
      <c r="D1347" s="39">
        <f t="shared" ref="D1347:D1410" si="43">F1347</f>
        <v>4.8823943661971833E-2</v>
      </c>
      <c r="E1347" s="28">
        <v>0</v>
      </c>
      <c r="F1347" s="29">
        <v>4.8823943661971833E-2</v>
      </c>
      <c r="G1347" s="30">
        <v>0</v>
      </c>
      <c r="H1347" s="30">
        <v>0</v>
      </c>
      <c r="I1347" s="30">
        <v>0</v>
      </c>
      <c r="J1347" s="30"/>
      <c r="K1347" s="168">
        <f>Лист4!E1345/1000-J1347</f>
        <v>1.1555</v>
      </c>
      <c r="L1347" s="31"/>
      <c r="M1347" s="31"/>
    </row>
    <row r="1348" spans="1:13" s="32" customFormat="1" ht="18" customHeight="1" x14ac:dyDescent="0.25">
      <c r="A1348" s="22" t="str">
        <f>Лист4!A1346</f>
        <v xml:space="preserve">Набережная 1-го Мая ул. д.61 </v>
      </c>
      <c r="B1348" s="64" t="str">
        <f>Лист4!C1346</f>
        <v>г. Астрахань</v>
      </c>
      <c r="C1348" s="39">
        <f t="shared" si="42"/>
        <v>45.649309859154933</v>
      </c>
      <c r="D1348" s="39">
        <f t="shared" si="43"/>
        <v>2.0139401408450706</v>
      </c>
      <c r="E1348" s="28">
        <v>0</v>
      </c>
      <c r="F1348" s="29">
        <v>2.0139401408450706</v>
      </c>
      <c r="G1348" s="30">
        <v>0</v>
      </c>
      <c r="H1348" s="30">
        <v>0</v>
      </c>
      <c r="I1348" s="30">
        <v>0</v>
      </c>
      <c r="J1348" s="30"/>
      <c r="K1348" s="168">
        <f>Лист4!E1346/1000</f>
        <v>47.663250000000005</v>
      </c>
      <c r="L1348" s="31"/>
      <c r="M1348" s="31"/>
    </row>
    <row r="1349" spans="1:13" s="32" customFormat="1" ht="18" customHeight="1" x14ac:dyDescent="0.25">
      <c r="A1349" s="22" t="str">
        <f>Лист4!A1347</f>
        <v xml:space="preserve">Набережная 1-го Мая ул. д.65 </v>
      </c>
      <c r="B1349" s="64" t="str">
        <f>Лист4!C1347</f>
        <v>г. Астрахань</v>
      </c>
      <c r="C1349" s="39">
        <f t="shared" si="42"/>
        <v>49.1489633802817</v>
      </c>
      <c r="D1349" s="39">
        <f t="shared" si="43"/>
        <v>2.1683366197183105</v>
      </c>
      <c r="E1349" s="28">
        <v>0</v>
      </c>
      <c r="F1349" s="29">
        <v>2.1683366197183105</v>
      </c>
      <c r="G1349" s="30">
        <v>0</v>
      </c>
      <c r="H1349" s="30">
        <v>0</v>
      </c>
      <c r="I1349" s="30">
        <v>0</v>
      </c>
      <c r="J1349" s="30"/>
      <c r="K1349" s="168">
        <f>Лист4!E1347/1000-J1349</f>
        <v>51.31730000000001</v>
      </c>
      <c r="L1349" s="31"/>
      <c r="M1349" s="31"/>
    </row>
    <row r="1350" spans="1:13" s="32" customFormat="1" ht="18" customHeight="1" x14ac:dyDescent="0.25">
      <c r="A1350" s="22" t="str">
        <f>Лист4!A1348</f>
        <v xml:space="preserve">Набережная 1-го Мая ул. д.67 </v>
      </c>
      <c r="B1350" s="64" t="str">
        <f>Лист4!C1348</f>
        <v>г. Астрахань</v>
      </c>
      <c r="C1350" s="39">
        <f t="shared" si="42"/>
        <v>1.0962845070422538</v>
      </c>
      <c r="D1350" s="39">
        <f t="shared" si="43"/>
        <v>4.8365492957746489E-2</v>
      </c>
      <c r="E1350" s="28">
        <v>0</v>
      </c>
      <c r="F1350" s="29">
        <v>4.8365492957746489E-2</v>
      </c>
      <c r="G1350" s="30">
        <v>0</v>
      </c>
      <c r="H1350" s="30">
        <v>0</v>
      </c>
      <c r="I1350" s="30">
        <v>0</v>
      </c>
      <c r="J1350" s="30"/>
      <c r="K1350" s="168">
        <f>Лист4!E1348/1000</f>
        <v>1.1446500000000002</v>
      </c>
      <c r="L1350" s="31"/>
      <c r="M1350" s="31"/>
    </row>
    <row r="1351" spans="1:13" s="32" customFormat="1" ht="18" customHeight="1" x14ac:dyDescent="0.25">
      <c r="A1351" s="22" t="str">
        <f>Лист4!A1349</f>
        <v xml:space="preserve">Набережная 1-го Мая ул. д.71 </v>
      </c>
      <c r="B1351" s="64" t="str">
        <f>Лист4!C1349</f>
        <v>г. Астрахань</v>
      </c>
      <c r="C1351" s="39">
        <f t="shared" si="42"/>
        <v>116.58499436619719</v>
      </c>
      <c r="D1351" s="39">
        <f t="shared" si="43"/>
        <v>5.1434556338028168</v>
      </c>
      <c r="E1351" s="28">
        <v>0</v>
      </c>
      <c r="F1351" s="29">
        <v>5.1434556338028168</v>
      </c>
      <c r="G1351" s="30">
        <v>0</v>
      </c>
      <c r="H1351" s="30">
        <v>0</v>
      </c>
      <c r="I1351" s="30">
        <v>0</v>
      </c>
      <c r="J1351" s="30"/>
      <c r="K1351" s="168">
        <f>Лист4!E1349/1000</f>
        <v>121.72845000000001</v>
      </c>
      <c r="L1351" s="31"/>
      <c r="M1351" s="31"/>
    </row>
    <row r="1352" spans="1:13" s="32" customFormat="1" ht="18" customHeight="1" x14ac:dyDescent="0.25">
      <c r="A1352" s="22" t="str">
        <f>Лист4!A1350</f>
        <v xml:space="preserve">Набережная 1-го Мая ул. д.88 </v>
      </c>
      <c r="B1352" s="64" t="str">
        <f>Лист4!C1350</f>
        <v>г. Астрахань</v>
      </c>
      <c r="C1352" s="39">
        <f t="shared" si="42"/>
        <v>1.2637464788732393</v>
      </c>
      <c r="D1352" s="39">
        <f t="shared" si="43"/>
        <v>5.5753521126760561E-2</v>
      </c>
      <c r="E1352" s="28">
        <v>0</v>
      </c>
      <c r="F1352" s="29">
        <v>5.5753521126760561E-2</v>
      </c>
      <c r="G1352" s="30">
        <v>0</v>
      </c>
      <c r="H1352" s="30">
        <v>0</v>
      </c>
      <c r="I1352" s="30">
        <v>0</v>
      </c>
      <c r="J1352" s="30"/>
      <c r="K1352" s="168">
        <f>Лист4!E1350/1000</f>
        <v>1.3194999999999999</v>
      </c>
      <c r="L1352" s="31"/>
      <c r="M1352" s="31"/>
    </row>
    <row r="1353" spans="1:13" s="32" customFormat="1" ht="18" customHeight="1" x14ac:dyDescent="0.25">
      <c r="A1353" s="22" t="str">
        <f>Лист4!A1351</f>
        <v xml:space="preserve">Набережная 1-го Мая ул. д.9 </v>
      </c>
      <c r="B1353" s="64" t="str">
        <f>Лист4!C1351</f>
        <v>г. Астрахань</v>
      </c>
      <c r="C1353" s="39">
        <f t="shared" si="42"/>
        <v>1103.2574185915494</v>
      </c>
      <c r="D1353" s="39">
        <f t="shared" si="43"/>
        <v>48.673121408450712</v>
      </c>
      <c r="E1353" s="28">
        <v>0</v>
      </c>
      <c r="F1353" s="29">
        <v>48.673121408450712</v>
      </c>
      <c r="G1353" s="30">
        <v>0</v>
      </c>
      <c r="H1353" s="30">
        <v>0</v>
      </c>
      <c r="I1353" s="30">
        <v>0</v>
      </c>
      <c r="J1353" s="153"/>
      <c r="K1353" s="168">
        <f>Лист4!E1351/1000-J1353</f>
        <v>1151.9305400000001</v>
      </c>
      <c r="L1353" s="31"/>
      <c r="M1353" s="31"/>
    </row>
    <row r="1354" spans="1:13" s="32" customFormat="1" ht="18" customHeight="1" x14ac:dyDescent="0.25">
      <c r="A1354" s="22" t="str">
        <f>Лист4!A1352</f>
        <v xml:space="preserve">Набережная 1-го Мая ул. д.90 </v>
      </c>
      <c r="B1354" s="64" t="str">
        <f>Лист4!C1352</f>
        <v>г. Астрахань</v>
      </c>
      <c r="C1354" s="39">
        <f t="shared" si="42"/>
        <v>54.122540845070425</v>
      </c>
      <c r="D1354" s="39">
        <f t="shared" si="43"/>
        <v>2.3877591549295776</v>
      </c>
      <c r="E1354" s="28">
        <v>0</v>
      </c>
      <c r="F1354" s="29">
        <v>2.3877591549295776</v>
      </c>
      <c r="G1354" s="30">
        <v>0</v>
      </c>
      <c r="H1354" s="30">
        <v>0</v>
      </c>
      <c r="I1354" s="30">
        <v>0</v>
      </c>
      <c r="J1354" s="153"/>
      <c r="K1354" s="168">
        <f>Лист4!E1352/1000-J1354</f>
        <v>56.510300000000001</v>
      </c>
      <c r="L1354" s="31"/>
      <c r="M1354" s="31"/>
    </row>
    <row r="1355" spans="1:13" s="32" customFormat="1" ht="18" customHeight="1" x14ac:dyDescent="0.25">
      <c r="A1355" s="22" t="str">
        <f>Лист4!A1353</f>
        <v xml:space="preserve">Набережная 1-го Мая ул. д.91 </v>
      </c>
      <c r="B1355" s="64" t="str">
        <f>Лист4!C1353</f>
        <v>г. Астрахань</v>
      </c>
      <c r="C1355" s="39">
        <f t="shared" si="42"/>
        <v>557.77824619718319</v>
      </c>
      <c r="D1355" s="39">
        <f t="shared" si="43"/>
        <v>24.607863802816908</v>
      </c>
      <c r="E1355" s="28">
        <v>0</v>
      </c>
      <c r="F1355" s="29">
        <v>24.607863802816908</v>
      </c>
      <c r="G1355" s="30">
        <v>0</v>
      </c>
      <c r="H1355" s="30">
        <v>0</v>
      </c>
      <c r="I1355" s="30">
        <v>0</v>
      </c>
      <c r="J1355" s="153"/>
      <c r="K1355" s="168">
        <f>Лист4!E1353/1000-J1355</f>
        <v>582.38611000000014</v>
      </c>
      <c r="L1355" s="31"/>
      <c r="M1355" s="31"/>
    </row>
    <row r="1356" spans="1:13" s="32" customFormat="1" ht="18" customHeight="1" x14ac:dyDescent="0.25">
      <c r="A1356" s="22" t="str">
        <f>Лист4!A1354</f>
        <v xml:space="preserve">Набережная 1-го Мая ул. д.92 </v>
      </c>
      <c r="B1356" s="64" t="str">
        <f>Лист4!C1354</f>
        <v>г. Астрахань</v>
      </c>
      <c r="C1356" s="39">
        <f t="shared" si="42"/>
        <v>31.118907042253525</v>
      </c>
      <c r="D1356" s="39">
        <f t="shared" si="43"/>
        <v>1.372892957746479</v>
      </c>
      <c r="E1356" s="28">
        <v>0</v>
      </c>
      <c r="F1356" s="29">
        <v>1.372892957746479</v>
      </c>
      <c r="G1356" s="30">
        <v>0</v>
      </c>
      <c r="H1356" s="30">
        <v>0</v>
      </c>
      <c r="I1356" s="30">
        <v>0</v>
      </c>
      <c r="J1356" s="30"/>
      <c r="K1356" s="168">
        <f>Лист4!E1354/1000</f>
        <v>32.491800000000005</v>
      </c>
      <c r="L1356" s="31"/>
      <c r="M1356" s="31"/>
    </row>
    <row r="1357" spans="1:13" s="32" customFormat="1" ht="18" customHeight="1" x14ac:dyDescent="0.25">
      <c r="A1357" s="22" t="str">
        <f>Лист4!A1355</f>
        <v xml:space="preserve">Набережная 1-го Мая ул. д.93 </v>
      </c>
      <c r="B1357" s="64" t="str">
        <f>Лист4!C1355</f>
        <v>г. Астрахань</v>
      </c>
      <c r="C1357" s="39">
        <f t="shared" si="42"/>
        <v>36.38330422535212</v>
      </c>
      <c r="D1357" s="39">
        <f t="shared" si="43"/>
        <v>1.6051457746478874</v>
      </c>
      <c r="E1357" s="28">
        <v>0</v>
      </c>
      <c r="F1357" s="29">
        <v>1.6051457746478874</v>
      </c>
      <c r="G1357" s="30">
        <v>0</v>
      </c>
      <c r="H1357" s="30">
        <v>0</v>
      </c>
      <c r="I1357" s="30">
        <v>0</v>
      </c>
      <c r="J1357" s="153"/>
      <c r="K1357" s="168">
        <f>Лист4!E1355/1000-J1357</f>
        <v>37.988450000000007</v>
      </c>
      <c r="L1357" s="31"/>
      <c r="M1357" s="31"/>
    </row>
    <row r="1358" spans="1:13" s="32" customFormat="1" ht="18" customHeight="1" x14ac:dyDescent="0.25">
      <c r="A1358" s="22" t="str">
        <f>Лист4!A1356</f>
        <v xml:space="preserve">Набережная 1-го Мая ул. д.94 </v>
      </c>
      <c r="B1358" s="64" t="str">
        <f>Лист4!C1356</f>
        <v>г. Астрахань</v>
      </c>
      <c r="C1358" s="39">
        <f t="shared" si="42"/>
        <v>36.666605633802824</v>
      </c>
      <c r="D1358" s="39">
        <f t="shared" si="43"/>
        <v>1.6176443661971835</v>
      </c>
      <c r="E1358" s="28">
        <v>0</v>
      </c>
      <c r="F1358" s="29">
        <v>1.6176443661971835</v>
      </c>
      <c r="G1358" s="30">
        <v>0</v>
      </c>
      <c r="H1358" s="30">
        <v>0</v>
      </c>
      <c r="I1358" s="30">
        <v>0</v>
      </c>
      <c r="J1358" s="30"/>
      <c r="K1358" s="168">
        <f>Лист4!E1356/1000</f>
        <v>38.284250000000007</v>
      </c>
      <c r="L1358" s="31"/>
      <c r="M1358" s="31"/>
    </row>
    <row r="1359" spans="1:13" s="32" customFormat="1" ht="18" customHeight="1" x14ac:dyDescent="0.25">
      <c r="A1359" s="22" t="str">
        <f>Лист4!A1357</f>
        <v xml:space="preserve">Набережная 1-го Мая ул. д.97 </v>
      </c>
      <c r="B1359" s="64" t="str">
        <f>Лист4!C1357</f>
        <v>г. Астрахань</v>
      </c>
      <c r="C1359" s="39">
        <f t="shared" si="42"/>
        <v>20.076664788732398</v>
      </c>
      <c r="D1359" s="39">
        <f t="shared" si="43"/>
        <v>0.88573521126760568</v>
      </c>
      <c r="E1359" s="28">
        <v>0</v>
      </c>
      <c r="F1359" s="29">
        <v>0.88573521126760568</v>
      </c>
      <c r="G1359" s="30">
        <v>0</v>
      </c>
      <c r="H1359" s="30">
        <v>0</v>
      </c>
      <c r="I1359" s="30">
        <v>0</v>
      </c>
      <c r="J1359" s="30"/>
      <c r="K1359" s="168">
        <f>Лист4!E1357/1000</f>
        <v>20.962400000000002</v>
      </c>
      <c r="L1359" s="31"/>
      <c r="M1359" s="31"/>
    </row>
    <row r="1360" spans="1:13" s="32" customFormat="1" ht="18" customHeight="1" x14ac:dyDescent="0.25">
      <c r="A1360" s="22" t="str">
        <f>Лист4!A1358</f>
        <v xml:space="preserve">Набережная Золотого Затона ул. д.8 </v>
      </c>
      <c r="B1360" s="64" t="str">
        <f>Лист4!C1358</f>
        <v>г. Астрахань</v>
      </c>
      <c r="C1360" s="39">
        <f t="shared" si="42"/>
        <v>1701.5190816901402</v>
      </c>
      <c r="D1360" s="39">
        <f t="shared" si="43"/>
        <v>75.067018309859122</v>
      </c>
      <c r="E1360" s="28">
        <v>0</v>
      </c>
      <c r="F1360" s="29">
        <v>75.067018309859122</v>
      </c>
      <c r="G1360" s="30">
        <v>0</v>
      </c>
      <c r="H1360" s="30">
        <v>0</v>
      </c>
      <c r="I1360" s="30">
        <v>0</v>
      </c>
      <c r="J1360" s="30"/>
      <c r="K1360" s="168">
        <f>Лист4!E1358/1000</f>
        <v>1776.5860999999993</v>
      </c>
      <c r="L1360" s="31"/>
      <c r="M1360" s="31"/>
    </row>
    <row r="1361" spans="1:13" s="32" customFormat="1" ht="18" customHeight="1" x14ac:dyDescent="0.25">
      <c r="A1361" s="22" t="str">
        <f>Лист4!A1359</f>
        <v xml:space="preserve">Набережная Казачьего Ерика ул. д.147 </v>
      </c>
      <c r="B1361" s="64" t="str">
        <f>Лист4!C1359</f>
        <v>г. Астрахань</v>
      </c>
      <c r="C1361" s="39">
        <f t="shared" si="42"/>
        <v>1063.1583740845069</v>
      </c>
      <c r="D1361" s="39">
        <f t="shared" si="43"/>
        <v>46.904045915492958</v>
      </c>
      <c r="E1361" s="28">
        <v>0</v>
      </c>
      <c r="F1361" s="29">
        <v>46.904045915492958</v>
      </c>
      <c r="G1361" s="30">
        <v>0</v>
      </c>
      <c r="H1361" s="30">
        <v>0</v>
      </c>
      <c r="I1361" s="30">
        <v>0</v>
      </c>
      <c r="J1361" s="30">
        <v>2749.5</v>
      </c>
      <c r="K1361" s="168">
        <f>Лист4!E1359/1000-J1361</f>
        <v>-1639.43758</v>
      </c>
      <c r="L1361" s="31"/>
      <c r="M1361" s="31"/>
    </row>
    <row r="1362" spans="1:13" s="32" customFormat="1" ht="18" customHeight="1" x14ac:dyDescent="0.25">
      <c r="A1362" s="22" t="str">
        <f>Лист4!A1360</f>
        <v xml:space="preserve">Набережная Казачьего Ерика ул. д.151а </v>
      </c>
      <c r="B1362" s="64" t="str">
        <f>Лист4!C1360</f>
        <v>г. Астрахань</v>
      </c>
      <c r="C1362" s="39">
        <f t="shared" si="42"/>
        <v>1559.4298540845068</v>
      </c>
      <c r="D1362" s="39">
        <f t="shared" si="43"/>
        <v>68.798375915492954</v>
      </c>
      <c r="E1362" s="28">
        <v>0</v>
      </c>
      <c r="F1362" s="29">
        <v>68.798375915492954</v>
      </c>
      <c r="G1362" s="30">
        <v>0</v>
      </c>
      <c r="H1362" s="30">
        <v>0</v>
      </c>
      <c r="I1362" s="30">
        <v>0</v>
      </c>
      <c r="J1362" s="30"/>
      <c r="K1362" s="168">
        <f>Лист4!E1360/1000-J1362</f>
        <v>1628.2282299999997</v>
      </c>
      <c r="L1362" s="31"/>
      <c r="M1362" s="31"/>
    </row>
    <row r="1363" spans="1:13" s="32" customFormat="1" ht="18" customHeight="1" x14ac:dyDescent="0.25">
      <c r="A1363" s="22" t="str">
        <f>Лист4!A1361</f>
        <v xml:space="preserve">Набережная Казачьего Ерика ул. д.1А/2А </v>
      </c>
      <c r="B1363" s="64" t="str">
        <f>Лист4!C1361</f>
        <v>г. Астрахань</v>
      </c>
      <c r="C1363" s="39">
        <f t="shared" si="42"/>
        <v>33.38904394366196</v>
      </c>
      <c r="D1363" s="39">
        <f t="shared" si="43"/>
        <v>1.4730460563380277</v>
      </c>
      <c r="E1363" s="28">
        <v>0</v>
      </c>
      <c r="F1363" s="29">
        <v>1.4730460563380277</v>
      </c>
      <c r="G1363" s="30">
        <v>0</v>
      </c>
      <c r="H1363" s="30">
        <v>0</v>
      </c>
      <c r="I1363" s="30">
        <v>0</v>
      </c>
      <c r="J1363" s="30"/>
      <c r="K1363" s="168">
        <f>Лист4!E1361/1000-J1363</f>
        <v>34.862089999999988</v>
      </c>
      <c r="L1363" s="31"/>
      <c r="M1363" s="31"/>
    </row>
    <row r="1364" spans="1:13" s="32" customFormat="1" ht="18" customHeight="1" x14ac:dyDescent="0.25">
      <c r="A1364" s="22" t="str">
        <f>Лист4!A1362</f>
        <v xml:space="preserve">Набережная Казачьего Ерика ул. д.1Б </v>
      </c>
      <c r="B1364" s="64" t="str">
        <f>Лист4!C1362</f>
        <v>г. Астрахань</v>
      </c>
      <c r="C1364" s="39">
        <f t="shared" si="42"/>
        <v>58.583676056338021</v>
      </c>
      <c r="D1364" s="39">
        <f t="shared" si="43"/>
        <v>2.5845739436619715</v>
      </c>
      <c r="E1364" s="28">
        <v>0</v>
      </c>
      <c r="F1364" s="29">
        <v>2.5845739436619715</v>
      </c>
      <c r="G1364" s="30">
        <v>0</v>
      </c>
      <c r="H1364" s="30">
        <v>0</v>
      </c>
      <c r="I1364" s="30">
        <v>0</v>
      </c>
      <c r="J1364" s="30"/>
      <c r="K1364" s="168">
        <f>Лист4!E1362/1000-J1364</f>
        <v>61.168249999999993</v>
      </c>
      <c r="L1364" s="31"/>
      <c r="M1364" s="31"/>
    </row>
    <row r="1365" spans="1:13" s="32" customFormat="1" ht="18" customHeight="1" x14ac:dyDescent="0.25">
      <c r="A1365" s="22" t="str">
        <f>Лист4!A1363</f>
        <v xml:space="preserve">Набережная Приволжского затона ул. д.11 </v>
      </c>
      <c r="B1365" s="64" t="str">
        <f>Лист4!C1363</f>
        <v>г. Астрахань</v>
      </c>
      <c r="C1365" s="39">
        <f t="shared" si="42"/>
        <v>94.544096901408423</v>
      </c>
      <c r="D1365" s="39">
        <f t="shared" si="43"/>
        <v>4.1710630985915476</v>
      </c>
      <c r="E1365" s="28">
        <v>0</v>
      </c>
      <c r="F1365" s="29">
        <v>4.1710630985915476</v>
      </c>
      <c r="G1365" s="30">
        <v>0</v>
      </c>
      <c r="H1365" s="30">
        <v>0</v>
      </c>
      <c r="I1365" s="30">
        <v>0</v>
      </c>
      <c r="J1365" s="30"/>
      <c r="K1365" s="168">
        <f>Лист4!E1363/1000</f>
        <v>98.715159999999969</v>
      </c>
      <c r="L1365" s="31"/>
      <c r="M1365" s="31"/>
    </row>
    <row r="1366" spans="1:13" s="32" customFormat="1" ht="18" customHeight="1" x14ac:dyDescent="0.25">
      <c r="A1366" s="22" t="str">
        <f>Лист4!A1364</f>
        <v xml:space="preserve">Набережная Приволжского затона ул. д.14 - корп. 2 </v>
      </c>
      <c r="B1366" s="64" t="str">
        <f>Лист4!C1364</f>
        <v>г. Астрахань</v>
      </c>
      <c r="C1366" s="39">
        <f t="shared" si="42"/>
        <v>1335.5592484507047</v>
      </c>
      <c r="D1366" s="39">
        <f t="shared" si="43"/>
        <v>58.921731549295799</v>
      </c>
      <c r="E1366" s="28">
        <v>0</v>
      </c>
      <c r="F1366" s="29">
        <v>58.921731549295799</v>
      </c>
      <c r="G1366" s="30">
        <v>0</v>
      </c>
      <c r="H1366" s="30">
        <v>0</v>
      </c>
      <c r="I1366" s="30">
        <v>0</v>
      </c>
      <c r="J1366" s="30"/>
      <c r="K1366" s="168">
        <f>Лист4!E1364/1000</f>
        <v>1394.4809800000005</v>
      </c>
      <c r="L1366" s="31"/>
      <c r="M1366" s="31"/>
    </row>
    <row r="1367" spans="1:13" s="32" customFormat="1" ht="18" customHeight="1" x14ac:dyDescent="0.25">
      <c r="A1367" s="22" t="str">
        <f>Лист4!A1365</f>
        <v xml:space="preserve">Набережная Приволжского затона ул. д.16 - корп. 1 </v>
      </c>
      <c r="B1367" s="64" t="str">
        <f>Лист4!C1365</f>
        <v>г. Астрахань</v>
      </c>
      <c r="C1367" s="39">
        <f t="shared" si="42"/>
        <v>750.37592957746506</v>
      </c>
      <c r="D1367" s="39">
        <f t="shared" si="43"/>
        <v>33.104820422535226</v>
      </c>
      <c r="E1367" s="28">
        <v>0</v>
      </c>
      <c r="F1367" s="29">
        <v>33.104820422535226</v>
      </c>
      <c r="G1367" s="30">
        <v>0</v>
      </c>
      <c r="H1367" s="30">
        <v>0</v>
      </c>
      <c r="I1367" s="30">
        <v>0</v>
      </c>
      <c r="J1367" s="30"/>
      <c r="K1367" s="168">
        <f>Лист4!E1365/1000</f>
        <v>783.48075000000028</v>
      </c>
      <c r="L1367" s="31"/>
      <c r="M1367" s="31"/>
    </row>
    <row r="1368" spans="1:13" s="32" customFormat="1" ht="18" customHeight="1" x14ac:dyDescent="0.25">
      <c r="A1368" s="22" t="str">
        <f>Лист4!A1366</f>
        <v xml:space="preserve">Набережная Приволжского затона ул. д.16 - корп. 2 </v>
      </c>
      <c r="B1368" s="64" t="str">
        <f>Лист4!C1366</f>
        <v>г. Астрахань</v>
      </c>
      <c r="C1368" s="39">
        <f t="shared" si="42"/>
        <v>1075.8487735211265</v>
      </c>
      <c r="D1368" s="39">
        <f t="shared" si="43"/>
        <v>47.46391647887323</v>
      </c>
      <c r="E1368" s="28">
        <v>0</v>
      </c>
      <c r="F1368" s="29">
        <v>47.46391647887323</v>
      </c>
      <c r="G1368" s="30">
        <v>0</v>
      </c>
      <c r="H1368" s="30">
        <v>0</v>
      </c>
      <c r="I1368" s="30">
        <v>0</v>
      </c>
      <c r="J1368" s="30"/>
      <c r="K1368" s="168">
        <f>Лист4!E1366/1000-J1368</f>
        <v>1123.3126899999997</v>
      </c>
      <c r="L1368" s="31"/>
      <c r="M1368" s="31"/>
    </row>
    <row r="1369" spans="1:13" s="32" customFormat="1" ht="18" customHeight="1" x14ac:dyDescent="0.25">
      <c r="A1369" s="22" t="str">
        <f>Лист4!A1367</f>
        <v xml:space="preserve">Набережная Приволжского затона ул. д.17 - корп. 1 </v>
      </c>
      <c r="B1369" s="64" t="str">
        <f>Лист4!C1367</f>
        <v>г. Астрахань</v>
      </c>
      <c r="C1369" s="39">
        <f t="shared" si="42"/>
        <v>1734.3386878873239</v>
      </c>
      <c r="D1369" s="39">
        <f t="shared" si="43"/>
        <v>76.514942112676053</v>
      </c>
      <c r="E1369" s="28">
        <v>0</v>
      </c>
      <c r="F1369" s="29">
        <v>76.514942112676053</v>
      </c>
      <c r="G1369" s="30">
        <v>0</v>
      </c>
      <c r="H1369" s="30">
        <v>0</v>
      </c>
      <c r="I1369" s="30">
        <v>0</v>
      </c>
      <c r="J1369" s="30"/>
      <c r="K1369" s="168">
        <f>Лист4!E1367/1000</f>
        <v>1810.8536299999998</v>
      </c>
      <c r="L1369" s="31"/>
      <c r="M1369" s="31"/>
    </row>
    <row r="1370" spans="1:13" s="32" customFormat="1" ht="18" customHeight="1" x14ac:dyDescent="0.25">
      <c r="A1370" s="22" t="str">
        <f>Лист4!A1368</f>
        <v xml:space="preserve">Набережная Приволжского затона ул. д.17 - корп. 2 </v>
      </c>
      <c r="B1370" s="64" t="str">
        <f>Лист4!C1368</f>
        <v>г. Астрахань</v>
      </c>
      <c r="C1370" s="39">
        <f t="shared" si="42"/>
        <v>913.78869295774655</v>
      </c>
      <c r="D1370" s="39">
        <f t="shared" si="43"/>
        <v>40.314207042253528</v>
      </c>
      <c r="E1370" s="28">
        <v>0</v>
      </c>
      <c r="F1370" s="29">
        <v>40.314207042253528</v>
      </c>
      <c r="G1370" s="30">
        <v>0</v>
      </c>
      <c r="H1370" s="30">
        <v>0</v>
      </c>
      <c r="I1370" s="30">
        <v>0</v>
      </c>
      <c r="J1370" s="30"/>
      <c r="K1370" s="168">
        <f>Лист4!E1368/1000-J1370</f>
        <v>954.10290000000009</v>
      </c>
      <c r="L1370" s="31"/>
      <c r="M1370" s="31"/>
    </row>
    <row r="1371" spans="1:13" s="32" customFormat="1" ht="18" customHeight="1" x14ac:dyDescent="0.25">
      <c r="A1371" s="22" t="str">
        <f>Лист4!A1369</f>
        <v xml:space="preserve">Набережная Приволжского затона ул. д.17 - корп. 3 </v>
      </c>
      <c r="B1371" s="64" t="str">
        <f>Лист4!C1369</f>
        <v>г. Астрахань</v>
      </c>
      <c r="C1371" s="39">
        <f t="shared" si="42"/>
        <v>603.48707999999988</v>
      </c>
      <c r="D1371" s="39">
        <f t="shared" si="43"/>
        <v>26.624429999999997</v>
      </c>
      <c r="E1371" s="28">
        <v>0</v>
      </c>
      <c r="F1371" s="29">
        <v>26.624429999999997</v>
      </c>
      <c r="G1371" s="30">
        <v>0</v>
      </c>
      <c r="H1371" s="30">
        <v>0</v>
      </c>
      <c r="I1371" s="30">
        <v>0</v>
      </c>
      <c r="J1371" s="153"/>
      <c r="K1371" s="168">
        <f>Лист4!E1369/1000-J1371</f>
        <v>630.11150999999984</v>
      </c>
      <c r="L1371" s="31"/>
      <c r="M1371" s="31"/>
    </row>
    <row r="1372" spans="1:13" s="32" customFormat="1" ht="18" customHeight="1" x14ac:dyDescent="0.25">
      <c r="A1372" s="22" t="str">
        <f>Лист4!A1370</f>
        <v xml:space="preserve">Набережная Приволжского затона ул. д.18 </v>
      </c>
      <c r="B1372" s="64" t="str">
        <f>Лист4!C1370</f>
        <v>г. Астрахань</v>
      </c>
      <c r="C1372" s="39">
        <f t="shared" si="42"/>
        <v>129.71371605633803</v>
      </c>
      <c r="D1372" s="39">
        <f t="shared" si="43"/>
        <v>5.7226639436619724</v>
      </c>
      <c r="E1372" s="28">
        <v>0</v>
      </c>
      <c r="F1372" s="29">
        <v>5.7226639436619724</v>
      </c>
      <c r="G1372" s="30">
        <v>0</v>
      </c>
      <c r="H1372" s="30">
        <v>0</v>
      </c>
      <c r="I1372" s="30">
        <v>0</v>
      </c>
      <c r="J1372" s="30"/>
      <c r="K1372" s="168">
        <f>Лист4!E1370/1000</f>
        <v>135.43638000000001</v>
      </c>
      <c r="L1372" s="31"/>
      <c r="M1372" s="31"/>
    </row>
    <row r="1373" spans="1:13" s="32" customFormat="1" ht="18" customHeight="1" x14ac:dyDescent="0.25">
      <c r="A1373" s="22" t="str">
        <f>Лист4!A1371</f>
        <v xml:space="preserve">Набережная Приволжского затона ул. д.18И </v>
      </c>
      <c r="B1373" s="64" t="str">
        <f>Лист4!C1371</f>
        <v>г. Астрахань</v>
      </c>
      <c r="C1373" s="39">
        <f t="shared" si="42"/>
        <v>160.51998591549295</v>
      </c>
      <c r="D1373" s="39">
        <f t="shared" si="43"/>
        <v>7.0817640845070429</v>
      </c>
      <c r="E1373" s="28">
        <v>0</v>
      </c>
      <c r="F1373" s="29">
        <v>7.0817640845070429</v>
      </c>
      <c r="G1373" s="30">
        <v>0</v>
      </c>
      <c r="H1373" s="30">
        <v>0</v>
      </c>
      <c r="I1373" s="30">
        <v>0</v>
      </c>
      <c r="J1373" s="30"/>
      <c r="K1373" s="168">
        <f>Лист4!E1371/1000-J1373</f>
        <v>167.60175000000001</v>
      </c>
      <c r="L1373" s="31"/>
      <c r="M1373" s="31"/>
    </row>
    <row r="1374" spans="1:13" s="32" customFormat="1" ht="18" customHeight="1" x14ac:dyDescent="0.25">
      <c r="A1374" s="22" t="str">
        <f>Лист4!A1372</f>
        <v xml:space="preserve">Набережная Приволжского затона ул. д.18К </v>
      </c>
      <c r="B1374" s="64" t="str">
        <f>Лист4!C1372</f>
        <v>г. Астрахань</v>
      </c>
      <c r="C1374" s="39">
        <f t="shared" si="42"/>
        <v>137.97535211267606</v>
      </c>
      <c r="D1374" s="39">
        <f t="shared" si="43"/>
        <v>6.087147887323944</v>
      </c>
      <c r="E1374" s="28">
        <v>0</v>
      </c>
      <c r="F1374" s="29">
        <v>6.087147887323944</v>
      </c>
      <c r="G1374" s="30">
        <v>0</v>
      </c>
      <c r="H1374" s="30">
        <v>0</v>
      </c>
      <c r="I1374" s="30">
        <v>0</v>
      </c>
      <c r="J1374" s="30"/>
      <c r="K1374" s="168">
        <f>Лист4!E1372/1000</f>
        <v>144.0625</v>
      </c>
      <c r="L1374" s="31"/>
      <c r="M1374" s="31"/>
    </row>
    <row r="1375" spans="1:13" s="32" customFormat="1" ht="18" customHeight="1" x14ac:dyDescent="0.25">
      <c r="A1375" s="22" t="str">
        <f>Лист4!A1373</f>
        <v xml:space="preserve">Набережная Приволжского затона ул. д.18Л </v>
      </c>
      <c r="B1375" s="64" t="str">
        <f>Лист4!C1373</f>
        <v>г. Астрахань</v>
      </c>
      <c r="C1375" s="39">
        <f t="shared" si="42"/>
        <v>116.29714366197184</v>
      </c>
      <c r="D1375" s="39">
        <f t="shared" si="43"/>
        <v>5.1307563380281689</v>
      </c>
      <c r="E1375" s="28">
        <v>0</v>
      </c>
      <c r="F1375" s="29">
        <v>5.1307563380281689</v>
      </c>
      <c r="G1375" s="30">
        <v>0</v>
      </c>
      <c r="H1375" s="30">
        <v>0</v>
      </c>
      <c r="I1375" s="30">
        <v>0</v>
      </c>
      <c r="J1375" s="30"/>
      <c r="K1375" s="168">
        <f>Лист4!E1373/1000</f>
        <v>121.42790000000001</v>
      </c>
      <c r="L1375" s="31"/>
      <c r="M1375" s="31"/>
    </row>
    <row r="1376" spans="1:13" s="32" customFormat="1" ht="18" customHeight="1" x14ac:dyDescent="0.25">
      <c r="A1376" s="22" t="str">
        <f>Лист4!A1374</f>
        <v xml:space="preserve">Набережная Приволжского затона ул. д.25 </v>
      </c>
      <c r="B1376" s="64" t="str">
        <f>Лист4!C1374</f>
        <v>г. Астрахань</v>
      </c>
      <c r="C1376" s="39">
        <f t="shared" si="42"/>
        <v>784.74198028169019</v>
      </c>
      <c r="D1376" s="39">
        <f t="shared" si="43"/>
        <v>34.620969718309865</v>
      </c>
      <c r="E1376" s="28">
        <v>0</v>
      </c>
      <c r="F1376" s="29">
        <v>34.620969718309865</v>
      </c>
      <c r="G1376" s="30">
        <v>0</v>
      </c>
      <c r="H1376" s="30">
        <v>0</v>
      </c>
      <c r="I1376" s="30">
        <v>0</v>
      </c>
      <c r="J1376" s="30"/>
      <c r="K1376" s="168">
        <f>Лист4!E1374/1000</f>
        <v>819.36295000000007</v>
      </c>
      <c r="L1376" s="31"/>
      <c r="M1376" s="31"/>
    </row>
    <row r="1377" spans="1:13" s="32" customFormat="1" ht="18" customHeight="1" x14ac:dyDescent="0.25">
      <c r="A1377" s="22" t="str">
        <f>Лист4!A1375</f>
        <v xml:space="preserve">Набережная Приволжского затона ул. д.34 </v>
      </c>
      <c r="B1377" s="64" t="str">
        <f>Лист4!C1375</f>
        <v>г. Астрахань</v>
      </c>
      <c r="C1377" s="39">
        <f t="shared" si="42"/>
        <v>911.87412901408482</v>
      </c>
      <c r="D1377" s="39">
        <f t="shared" si="43"/>
        <v>40.229740985915512</v>
      </c>
      <c r="E1377" s="28">
        <v>0</v>
      </c>
      <c r="F1377" s="29">
        <v>40.229740985915512</v>
      </c>
      <c r="G1377" s="30">
        <v>0</v>
      </c>
      <c r="H1377" s="30">
        <v>0</v>
      </c>
      <c r="I1377" s="30">
        <v>0</v>
      </c>
      <c r="J1377" s="30"/>
      <c r="K1377" s="168">
        <f>Лист4!E1375/1000-J1377</f>
        <v>952.10387000000037</v>
      </c>
      <c r="L1377" s="31"/>
      <c r="M1377" s="31"/>
    </row>
    <row r="1378" spans="1:13" s="32" customFormat="1" ht="18" customHeight="1" x14ac:dyDescent="0.25">
      <c r="A1378" s="22" t="str">
        <f>Лист4!A1376</f>
        <v xml:space="preserve">Набережная Приволжского затона ул. д.36 </v>
      </c>
      <c r="B1378" s="64" t="str">
        <f>Лист4!C1376</f>
        <v>г. Астрахань</v>
      </c>
      <c r="C1378" s="39">
        <f t="shared" si="42"/>
        <v>865.64034478873214</v>
      </c>
      <c r="D1378" s="39">
        <f t="shared" si="43"/>
        <v>38.190015211267593</v>
      </c>
      <c r="E1378" s="28">
        <v>0</v>
      </c>
      <c r="F1378" s="29">
        <v>38.190015211267593</v>
      </c>
      <c r="G1378" s="30">
        <v>0</v>
      </c>
      <c r="H1378" s="30">
        <v>0</v>
      </c>
      <c r="I1378" s="30">
        <v>0</v>
      </c>
      <c r="J1378" s="30"/>
      <c r="K1378" s="168">
        <f>Лист4!E1376/1000</f>
        <v>903.8303599999997</v>
      </c>
      <c r="L1378" s="31"/>
      <c r="M1378" s="31"/>
    </row>
    <row r="1379" spans="1:13" s="32" customFormat="1" ht="18" customHeight="1" x14ac:dyDescent="0.25">
      <c r="A1379" s="22" t="str">
        <f>Лист4!A1377</f>
        <v xml:space="preserve">Набережная Реки Воложка ул. д.95А </v>
      </c>
      <c r="B1379" s="64" t="str">
        <f>Лист4!C1377</f>
        <v>г. Астрахань</v>
      </c>
      <c r="C1379" s="39">
        <f t="shared" si="42"/>
        <v>1930.8409312676063</v>
      </c>
      <c r="D1379" s="39">
        <f t="shared" si="43"/>
        <v>85.184158732394394</v>
      </c>
      <c r="E1379" s="28">
        <v>0</v>
      </c>
      <c r="F1379" s="29">
        <v>85.184158732394394</v>
      </c>
      <c r="G1379" s="30">
        <v>0</v>
      </c>
      <c r="H1379" s="30">
        <v>0</v>
      </c>
      <c r="I1379" s="30">
        <v>0</v>
      </c>
      <c r="J1379" s="30"/>
      <c r="K1379" s="168">
        <f>Лист4!E1377/1000-J1379</f>
        <v>2016.0250900000005</v>
      </c>
      <c r="L1379" s="31"/>
      <c r="M1379" s="31"/>
    </row>
    <row r="1380" spans="1:13" s="32" customFormat="1" ht="18" customHeight="1" x14ac:dyDescent="0.25">
      <c r="A1380" s="22" t="str">
        <f>Лист4!A1378</f>
        <v xml:space="preserve">Набережная Тимирязева ул. д.66 </v>
      </c>
      <c r="B1380" s="64" t="str">
        <f>Лист4!C1378</f>
        <v>г. Астрахань</v>
      </c>
      <c r="C1380" s="39">
        <f t="shared" si="42"/>
        <v>166.67244394366202</v>
      </c>
      <c r="D1380" s="39">
        <f t="shared" si="43"/>
        <v>7.3531960563380299</v>
      </c>
      <c r="E1380" s="28">
        <v>0</v>
      </c>
      <c r="F1380" s="29">
        <v>7.3531960563380299</v>
      </c>
      <c r="G1380" s="30">
        <v>0</v>
      </c>
      <c r="H1380" s="30">
        <v>0</v>
      </c>
      <c r="I1380" s="30">
        <v>0</v>
      </c>
      <c r="J1380" s="153"/>
      <c r="K1380" s="168">
        <f>Лист4!E1378/1000-J1380</f>
        <v>174.02564000000004</v>
      </c>
      <c r="L1380" s="31"/>
      <c r="M1380" s="31"/>
    </row>
    <row r="1381" spans="1:13" s="32" customFormat="1" ht="18" customHeight="1" x14ac:dyDescent="0.25">
      <c r="A1381" s="22" t="str">
        <f>Лист4!A1379</f>
        <v xml:space="preserve">Набережная Тимирязева ул. д.68 </v>
      </c>
      <c r="B1381" s="64" t="str">
        <f>Лист4!C1379</f>
        <v>г. Астрахань</v>
      </c>
      <c r="C1381" s="39">
        <f t="shared" si="42"/>
        <v>136.49002140845064</v>
      </c>
      <c r="D1381" s="39">
        <f t="shared" si="43"/>
        <v>6.0216185915492968</v>
      </c>
      <c r="E1381" s="28">
        <v>0</v>
      </c>
      <c r="F1381" s="29">
        <v>6.0216185915492968</v>
      </c>
      <c r="G1381" s="30">
        <v>0</v>
      </c>
      <c r="H1381" s="30">
        <v>0</v>
      </c>
      <c r="I1381" s="30">
        <v>0</v>
      </c>
      <c r="J1381" s="153">
        <v>1667.5</v>
      </c>
      <c r="K1381" s="168">
        <f>Лист4!E1379/1000-J1381</f>
        <v>-1524.9883600000001</v>
      </c>
      <c r="L1381" s="31"/>
      <c r="M1381" s="31"/>
    </row>
    <row r="1382" spans="1:13" s="32" customFormat="1" ht="18" customHeight="1" x14ac:dyDescent="0.25">
      <c r="A1382" s="22" t="str">
        <f>Лист4!A1380</f>
        <v xml:space="preserve">Нагорная ул. д.2Б </v>
      </c>
      <c r="B1382" s="64" t="str">
        <f>Лист4!C1380</f>
        <v>г. Астрахань</v>
      </c>
      <c r="C1382" s="39">
        <f t="shared" si="42"/>
        <v>86.079284507042217</v>
      </c>
      <c r="D1382" s="39">
        <f t="shared" si="43"/>
        <v>3.7976154929577448</v>
      </c>
      <c r="E1382" s="28">
        <v>0</v>
      </c>
      <c r="F1382" s="29">
        <v>3.7976154929577448</v>
      </c>
      <c r="G1382" s="30">
        <v>0</v>
      </c>
      <c r="H1382" s="30">
        <v>0</v>
      </c>
      <c r="I1382" s="30">
        <v>0</v>
      </c>
      <c r="J1382" s="153"/>
      <c r="K1382" s="168">
        <f>Лист4!E1380/1000-J1382</f>
        <v>89.876899999999964</v>
      </c>
      <c r="L1382" s="31"/>
      <c r="M1382" s="31"/>
    </row>
    <row r="1383" spans="1:13" s="32" customFormat="1" ht="18" customHeight="1" x14ac:dyDescent="0.25">
      <c r="A1383" s="22" t="str">
        <f>Лист4!A1381</f>
        <v xml:space="preserve">Нагорная ул. д.2В </v>
      </c>
      <c r="B1383" s="64" t="str">
        <f>Лист4!C1381</f>
        <v>г. Астрахань</v>
      </c>
      <c r="C1383" s="39">
        <f t="shared" si="42"/>
        <v>25.709698591549294</v>
      </c>
      <c r="D1383" s="39">
        <f t="shared" si="43"/>
        <v>1.1342514084507043</v>
      </c>
      <c r="E1383" s="28">
        <v>0</v>
      </c>
      <c r="F1383" s="29">
        <v>1.1342514084507043</v>
      </c>
      <c r="G1383" s="30">
        <v>0</v>
      </c>
      <c r="H1383" s="30">
        <v>0</v>
      </c>
      <c r="I1383" s="30">
        <v>0</v>
      </c>
      <c r="J1383" s="30"/>
      <c r="K1383" s="168">
        <f>Лист4!E1381/1000</f>
        <v>26.84395</v>
      </c>
      <c r="L1383" s="31"/>
      <c r="M1383" s="31"/>
    </row>
    <row r="1384" spans="1:13" s="32" customFormat="1" ht="18" customHeight="1" x14ac:dyDescent="0.25">
      <c r="A1384" s="22" t="str">
        <f>Лист4!A1382</f>
        <v xml:space="preserve">Нагорная ул. д.2Г </v>
      </c>
      <c r="B1384" s="64" t="str">
        <f>Лист4!C1382</f>
        <v>г. Астрахань</v>
      </c>
      <c r="C1384" s="39">
        <f t="shared" si="42"/>
        <v>40.492276056338028</v>
      </c>
      <c r="D1384" s="39">
        <f t="shared" si="43"/>
        <v>1.7864239436619718</v>
      </c>
      <c r="E1384" s="28">
        <v>0</v>
      </c>
      <c r="F1384" s="29">
        <v>1.7864239436619718</v>
      </c>
      <c r="G1384" s="30">
        <v>0</v>
      </c>
      <c r="H1384" s="30">
        <v>0</v>
      </c>
      <c r="I1384" s="30">
        <v>0</v>
      </c>
      <c r="J1384" s="30"/>
      <c r="K1384" s="168">
        <f>Лист4!E1382/1000-J1384</f>
        <v>42.278700000000001</v>
      </c>
      <c r="L1384" s="31"/>
      <c r="M1384" s="31"/>
    </row>
    <row r="1385" spans="1:13" s="32" customFormat="1" ht="18" customHeight="1" x14ac:dyDescent="0.25">
      <c r="A1385" s="22" t="str">
        <f>Лист4!A1383</f>
        <v xml:space="preserve">Нариманова ул. д.2Б </v>
      </c>
      <c r="B1385" s="64" t="str">
        <f>Лист4!C1383</f>
        <v>г. Астрахань</v>
      </c>
      <c r="C1385" s="39">
        <f t="shared" si="42"/>
        <v>1019.3473819718313</v>
      </c>
      <c r="D1385" s="39">
        <f t="shared" si="43"/>
        <v>44.971208028169031</v>
      </c>
      <c r="E1385" s="28">
        <v>0</v>
      </c>
      <c r="F1385" s="29">
        <v>44.971208028169031</v>
      </c>
      <c r="G1385" s="30">
        <v>0</v>
      </c>
      <c r="H1385" s="30">
        <v>0</v>
      </c>
      <c r="I1385" s="30">
        <v>0</v>
      </c>
      <c r="J1385" s="30"/>
      <c r="K1385" s="168">
        <f>Лист4!E1383/1000-J1385</f>
        <v>1064.3185900000003</v>
      </c>
      <c r="L1385" s="31"/>
      <c r="M1385" s="31"/>
    </row>
    <row r="1386" spans="1:13" s="32" customFormat="1" ht="18" customHeight="1" x14ac:dyDescent="0.25">
      <c r="A1386" s="22" t="str">
        <f>Лист4!A1384</f>
        <v xml:space="preserve">Народная 4-я ул. д.5/48 </v>
      </c>
      <c r="B1386" s="64" t="str">
        <f>Лист4!C1384</f>
        <v>г. Астрахань</v>
      </c>
      <c r="C1386" s="39">
        <f t="shared" si="42"/>
        <v>2.203918309859155</v>
      </c>
      <c r="D1386" s="39">
        <f t="shared" si="43"/>
        <v>9.7231690140845067E-2</v>
      </c>
      <c r="E1386" s="28">
        <v>0</v>
      </c>
      <c r="F1386" s="29">
        <v>9.7231690140845067E-2</v>
      </c>
      <c r="G1386" s="30">
        <v>0</v>
      </c>
      <c r="H1386" s="30">
        <v>0</v>
      </c>
      <c r="I1386" s="30">
        <v>0</v>
      </c>
      <c r="J1386" s="30"/>
      <c r="K1386" s="168">
        <f>Лист4!E1384/1000</f>
        <v>2.3011500000000003</v>
      </c>
      <c r="L1386" s="31"/>
      <c r="M1386" s="31"/>
    </row>
    <row r="1387" spans="1:13" s="32" customFormat="1" ht="18" customHeight="1" x14ac:dyDescent="0.25">
      <c r="A1387" s="22" t="str">
        <f>Лист4!A1385</f>
        <v xml:space="preserve">Народная 6-я ул. д.16 </v>
      </c>
      <c r="B1387" s="64" t="str">
        <f>Лист4!C1385</f>
        <v>г. Астрахань</v>
      </c>
      <c r="C1387" s="39">
        <f t="shared" si="42"/>
        <v>0</v>
      </c>
      <c r="D1387" s="39">
        <f t="shared" si="43"/>
        <v>0</v>
      </c>
      <c r="E1387" s="28">
        <v>0</v>
      </c>
      <c r="F1387" s="29">
        <v>0</v>
      </c>
      <c r="G1387" s="30">
        <v>0</v>
      </c>
      <c r="H1387" s="30">
        <v>0</v>
      </c>
      <c r="I1387" s="30">
        <v>0</v>
      </c>
      <c r="J1387" s="30"/>
      <c r="K1387" s="168">
        <f>Лист4!E1385/1000</f>
        <v>0</v>
      </c>
      <c r="L1387" s="31"/>
      <c r="M1387" s="31"/>
    </row>
    <row r="1388" spans="1:13" s="32" customFormat="1" ht="18" customHeight="1" x14ac:dyDescent="0.25">
      <c r="A1388" s="22" t="str">
        <f>Лист4!A1386</f>
        <v xml:space="preserve">Народная 6-я ул. д.2 </v>
      </c>
      <c r="B1388" s="64" t="str">
        <f>Лист4!C1386</f>
        <v>г. Астрахань</v>
      </c>
      <c r="C1388" s="39">
        <f t="shared" si="42"/>
        <v>1.0247887323943663</v>
      </c>
      <c r="D1388" s="39">
        <f t="shared" si="43"/>
        <v>4.5211267605633806E-2</v>
      </c>
      <c r="E1388" s="28">
        <v>0</v>
      </c>
      <c r="F1388" s="29">
        <v>4.5211267605633806E-2</v>
      </c>
      <c r="G1388" s="30">
        <v>0</v>
      </c>
      <c r="H1388" s="30">
        <v>0</v>
      </c>
      <c r="I1388" s="30">
        <v>0</v>
      </c>
      <c r="J1388" s="30"/>
      <c r="K1388" s="168">
        <f>Лист4!E1386/1000</f>
        <v>1.07</v>
      </c>
      <c r="L1388" s="31"/>
      <c r="M1388" s="31"/>
    </row>
    <row r="1389" spans="1:13" s="32" customFormat="1" ht="18" customHeight="1" x14ac:dyDescent="0.25">
      <c r="A1389" s="22" t="str">
        <f>Лист4!A1387</f>
        <v xml:space="preserve">Наташи Качуевской ул. д.1 </v>
      </c>
      <c r="B1389" s="64" t="str">
        <f>Лист4!C1387</f>
        <v>г. Астрахань</v>
      </c>
      <c r="C1389" s="39">
        <f t="shared" si="42"/>
        <v>33.108960563380286</v>
      </c>
      <c r="D1389" s="39">
        <f t="shared" si="43"/>
        <v>1.4606894366197185</v>
      </c>
      <c r="E1389" s="28">
        <v>0</v>
      </c>
      <c r="F1389" s="29">
        <v>1.4606894366197185</v>
      </c>
      <c r="G1389" s="30">
        <v>0</v>
      </c>
      <c r="H1389" s="30">
        <v>0</v>
      </c>
      <c r="I1389" s="30">
        <v>0</v>
      </c>
      <c r="J1389" s="30"/>
      <c r="K1389" s="168">
        <f>Лист4!E1387/1000</f>
        <v>34.569650000000003</v>
      </c>
      <c r="L1389" s="31"/>
      <c r="M1389" s="31"/>
    </row>
    <row r="1390" spans="1:13" s="32" customFormat="1" ht="18" customHeight="1" x14ac:dyDescent="0.25">
      <c r="A1390" s="22" t="str">
        <f>Лист4!A1388</f>
        <v xml:space="preserve">Наташи Качуевской ул. д.12 </v>
      </c>
      <c r="B1390" s="64" t="str">
        <f>Лист4!C1388</f>
        <v>г. Астрахань</v>
      </c>
      <c r="C1390" s="39">
        <f t="shared" si="42"/>
        <v>85.196998873239437</v>
      </c>
      <c r="D1390" s="39">
        <f t="shared" si="43"/>
        <v>3.7586911267605636</v>
      </c>
      <c r="E1390" s="28">
        <v>0</v>
      </c>
      <c r="F1390" s="29">
        <v>3.7586911267605636</v>
      </c>
      <c r="G1390" s="30">
        <v>0</v>
      </c>
      <c r="H1390" s="30">
        <v>0</v>
      </c>
      <c r="I1390" s="30">
        <v>0</v>
      </c>
      <c r="J1390" s="30"/>
      <c r="K1390" s="168">
        <f>Лист4!E1388/1000</f>
        <v>88.955690000000004</v>
      </c>
      <c r="L1390" s="31"/>
      <c r="M1390" s="31"/>
    </row>
    <row r="1391" spans="1:13" s="32" customFormat="1" ht="18" customHeight="1" x14ac:dyDescent="0.25">
      <c r="A1391" s="22" t="str">
        <f>Лист4!A1389</f>
        <v xml:space="preserve">Наташи Качуевской ул. д.15 </v>
      </c>
      <c r="B1391" s="64" t="str">
        <f>Лист4!C1389</f>
        <v>г. Астрахань</v>
      </c>
      <c r="C1391" s="39">
        <f t="shared" si="42"/>
        <v>6.2862647887323941</v>
      </c>
      <c r="D1391" s="39">
        <f t="shared" si="43"/>
        <v>0.27733521126760563</v>
      </c>
      <c r="E1391" s="28">
        <v>0</v>
      </c>
      <c r="F1391" s="29">
        <v>0.27733521126760563</v>
      </c>
      <c r="G1391" s="30">
        <v>0</v>
      </c>
      <c r="H1391" s="30">
        <v>0</v>
      </c>
      <c r="I1391" s="30">
        <v>0</v>
      </c>
      <c r="J1391" s="30"/>
      <c r="K1391" s="168">
        <f>Лист4!E1389/1000</f>
        <v>6.5636000000000001</v>
      </c>
      <c r="L1391" s="31"/>
      <c r="M1391" s="31"/>
    </row>
    <row r="1392" spans="1:13" s="32" customFormat="1" ht="18" customHeight="1" x14ac:dyDescent="0.25">
      <c r="A1392" s="22" t="str">
        <f>Лист4!A1390</f>
        <v xml:space="preserve">Наташи Качуевской ул. д.17 </v>
      </c>
      <c r="B1392" s="64" t="str">
        <f>Лист4!C1390</f>
        <v>г. Астрахань</v>
      </c>
      <c r="C1392" s="39">
        <f t="shared" si="42"/>
        <v>74.456025352112704</v>
      </c>
      <c r="D1392" s="39">
        <f t="shared" si="43"/>
        <v>3.2848246478873251</v>
      </c>
      <c r="E1392" s="28">
        <v>0</v>
      </c>
      <c r="F1392" s="29">
        <v>3.2848246478873251</v>
      </c>
      <c r="G1392" s="30">
        <v>0</v>
      </c>
      <c r="H1392" s="30">
        <v>0</v>
      </c>
      <c r="I1392" s="30">
        <v>0</v>
      </c>
      <c r="J1392" s="30"/>
      <c r="K1392" s="168">
        <f>Лист4!E1390/1000</f>
        <v>77.740850000000023</v>
      </c>
      <c r="L1392" s="31"/>
      <c r="M1392" s="31"/>
    </row>
    <row r="1393" spans="1:13" s="32" customFormat="1" ht="18" customHeight="1" x14ac:dyDescent="0.25">
      <c r="A1393" s="22" t="str">
        <f>Лист4!A1391</f>
        <v xml:space="preserve">Наташи Качуевской ул. д.18 </v>
      </c>
      <c r="B1393" s="64" t="str">
        <f>Лист4!C1391</f>
        <v>г. Астрахань</v>
      </c>
      <c r="C1393" s="39">
        <f t="shared" si="42"/>
        <v>0.24403380281690137</v>
      </c>
      <c r="D1393" s="39">
        <f t="shared" si="43"/>
        <v>1.076619718309859E-2</v>
      </c>
      <c r="E1393" s="28">
        <v>0</v>
      </c>
      <c r="F1393" s="29">
        <v>1.076619718309859E-2</v>
      </c>
      <c r="G1393" s="30">
        <v>0</v>
      </c>
      <c r="H1393" s="30">
        <v>0</v>
      </c>
      <c r="I1393" s="30">
        <v>0</v>
      </c>
      <c r="J1393" s="30"/>
      <c r="K1393" s="168">
        <f>Лист4!E1391/1000-J1393</f>
        <v>0.25479999999999997</v>
      </c>
      <c r="L1393" s="31"/>
      <c r="M1393" s="31"/>
    </row>
    <row r="1394" spans="1:13" s="32" customFormat="1" ht="18" customHeight="1" x14ac:dyDescent="0.25">
      <c r="A1394" s="22" t="str">
        <f>Лист4!A1392</f>
        <v xml:space="preserve">Наташи Качуевской ул. д.19 </v>
      </c>
      <c r="B1394" s="64" t="str">
        <f>Лист4!C1392</f>
        <v>г. Астрахань</v>
      </c>
      <c r="C1394" s="39">
        <f t="shared" si="42"/>
        <v>26.008343098591553</v>
      </c>
      <c r="D1394" s="39">
        <f t="shared" si="43"/>
        <v>1.1474269014084508</v>
      </c>
      <c r="E1394" s="28">
        <v>0</v>
      </c>
      <c r="F1394" s="29">
        <v>1.1474269014084508</v>
      </c>
      <c r="G1394" s="30">
        <v>0</v>
      </c>
      <c r="H1394" s="30">
        <v>0</v>
      </c>
      <c r="I1394" s="30">
        <v>0</v>
      </c>
      <c r="J1394" s="30"/>
      <c r="K1394" s="168">
        <f>Лист4!E1392/1000-J1394</f>
        <v>27.155770000000004</v>
      </c>
      <c r="L1394" s="31"/>
      <c r="M1394" s="31"/>
    </row>
    <row r="1395" spans="1:13" s="32" customFormat="1" ht="18" customHeight="1" x14ac:dyDescent="0.25">
      <c r="A1395" s="22" t="str">
        <f>Лист4!A1393</f>
        <v xml:space="preserve">Наташи Качуевской ул. д.3 </v>
      </c>
      <c r="B1395" s="64" t="str">
        <f>Лист4!C1393</f>
        <v>г. Астрахань</v>
      </c>
      <c r="C1395" s="39">
        <f t="shared" si="42"/>
        <v>24.594450704225352</v>
      </c>
      <c r="D1395" s="39">
        <f t="shared" si="43"/>
        <v>1.0850492957746478</v>
      </c>
      <c r="E1395" s="28">
        <v>0</v>
      </c>
      <c r="F1395" s="29">
        <v>1.0850492957746478</v>
      </c>
      <c r="G1395" s="30">
        <v>0</v>
      </c>
      <c r="H1395" s="30">
        <v>0</v>
      </c>
      <c r="I1395" s="30">
        <v>0</v>
      </c>
      <c r="J1395" s="30"/>
      <c r="K1395" s="168">
        <f>Лист4!E1393/1000</f>
        <v>25.679500000000001</v>
      </c>
      <c r="L1395" s="31"/>
      <c r="M1395" s="31"/>
    </row>
    <row r="1396" spans="1:13" s="32" customFormat="1" ht="18" customHeight="1" x14ac:dyDescent="0.25">
      <c r="A1396" s="22" t="str">
        <f>Лист4!A1394</f>
        <v xml:space="preserve">Наташи Качуевской ул. д.5 </v>
      </c>
      <c r="B1396" s="64" t="str">
        <f>Лист4!C1394</f>
        <v>г. Астрахань</v>
      </c>
      <c r="C1396" s="39">
        <f t="shared" si="42"/>
        <v>0.47657464788732395</v>
      </c>
      <c r="D1396" s="39">
        <f t="shared" si="43"/>
        <v>2.102535211267606E-2</v>
      </c>
      <c r="E1396" s="28">
        <v>0</v>
      </c>
      <c r="F1396" s="29">
        <v>2.102535211267606E-2</v>
      </c>
      <c r="G1396" s="30">
        <v>0</v>
      </c>
      <c r="H1396" s="30">
        <v>0</v>
      </c>
      <c r="I1396" s="30">
        <v>0</v>
      </c>
      <c r="J1396" s="30"/>
      <c r="K1396" s="168">
        <f>Лист4!E1394/1000-J1396</f>
        <v>0.49760000000000004</v>
      </c>
      <c r="L1396" s="31"/>
      <c r="M1396" s="31"/>
    </row>
    <row r="1397" spans="1:13" s="32" customFormat="1" ht="18" customHeight="1" x14ac:dyDescent="0.25">
      <c r="A1397" s="22" t="str">
        <f>Лист4!A1395</f>
        <v xml:space="preserve">Наташи Качуевской ул. д.6 </v>
      </c>
      <c r="B1397" s="64" t="str">
        <f>Лист4!C1395</f>
        <v>г. Астрахань</v>
      </c>
      <c r="C1397" s="39">
        <f t="shared" si="42"/>
        <v>53.704771830985905</v>
      </c>
      <c r="D1397" s="39">
        <f t="shared" si="43"/>
        <v>2.3693281690140839</v>
      </c>
      <c r="E1397" s="28">
        <v>0</v>
      </c>
      <c r="F1397" s="29">
        <v>2.3693281690140839</v>
      </c>
      <c r="G1397" s="30">
        <v>0</v>
      </c>
      <c r="H1397" s="30">
        <v>0</v>
      </c>
      <c r="I1397" s="30">
        <v>0</v>
      </c>
      <c r="J1397" s="30"/>
      <c r="K1397" s="168">
        <f>Лист4!E1395/1000</f>
        <v>56.074099999999987</v>
      </c>
      <c r="L1397" s="31"/>
      <c r="M1397" s="31"/>
    </row>
    <row r="1398" spans="1:13" s="32" customFormat="1" ht="18" customHeight="1" x14ac:dyDescent="0.25">
      <c r="A1398" s="22" t="str">
        <f>Лист4!A1396</f>
        <v xml:space="preserve">Началовское Шоссе ул. д.5 </v>
      </c>
      <c r="B1398" s="64" t="str">
        <f>Лист4!C1396</f>
        <v>г. Астрахань</v>
      </c>
      <c r="C1398" s="39">
        <f t="shared" si="42"/>
        <v>784.78870873239453</v>
      </c>
      <c r="D1398" s="39">
        <f t="shared" si="43"/>
        <v>34.62303126760564</v>
      </c>
      <c r="E1398" s="28">
        <v>0</v>
      </c>
      <c r="F1398" s="29">
        <v>34.62303126760564</v>
      </c>
      <c r="G1398" s="30">
        <v>0</v>
      </c>
      <c r="H1398" s="30">
        <v>0</v>
      </c>
      <c r="I1398" s="30">
        <v>0</v>
      </c>
      <c r="J1398" s="30"/>
      <c r="K1398" s="168">
        <f>Лист4!E1396/1000</f>
        <v>819.41174000000012</v>
      </c>
      <c r="L1398" s="31"/>
      <c r="M1398" s="31"/>
    </row>
    <row r="1399" spans="1:13" s="32" customFormat="1" ht="18" customHeight="1" x14ac:dyDescent="0.25">
      <c r="A1399" s="22" t="str">
        <f>Лист4!A1397</f>
        <v xml:space="preserve">Началовское Шоссе ул. д.5 - корп. 1 </v>
      </c>
      <c r="B1399" s="64" t="str">
        <f>Лист4!C1397</f>
        <v>г. Астрахань</v>
      </c>
      <c r="C1399" s="39">
        <f t="shared" si="42"/>
        <v>39.121645070422545</v>
      </c>
      <c r="D1399" s="39">
        <f t="shared" si="43"/>
        <v>1.725954929577465</v>
      </c>
      <c r="E1399" s="28">
        <v>0</v>
      </c>
      <c r="F1399" s="29">
        <v>1.725954929577465</v>
      </c>
      <c r="G1399" s="30">
        <v>0</v>
      </c>
      <c r="H1399" s="30">
        <v>0</v>
      </c>
      <c r="I1399" s="30">
        <v>0</v>
      </c>
      <c r="J1399" s="30"/>
      <c r="K1399" s="168">
        <f>Лист4!E1397/1000</f>
        <v>40.847600000000007</v>
      </c>
      <c r="L1399" s="31"/>
      <c r="M1399" s="31"/>
    </row>
    <row r="1400" spans="1:13" s="32" customFormat="1" ht="18" customHeight="1" x14ac:dyDescent="0.25">
      <c r="A1400" s="22" t="str">
        <f>Лист4!A1398</f>
        <v xml:space="preserve">Некрасова ул. д.6 </v>
      </c>
      <c r="B1400" s="64" t="str">
        <f>Лист4!C1398</f>
        <v>г. Астрахань</v>
      </c>
      <c r="C1400" s="39">
        <f t="shared" si="42"/>
        <v>52.336295774647887</v>
      </c>
      <c r="D1400" s="39">
        <f t="shared" si="43"/>
        <v>2.3089542253521129</v>
      </c>
      <c r="E1400" s="28">
        <v>0</v>
      </c>
      <c r="F1400" s="29">
        <v>2.3089542253521129</v>
      </c>
      <c r="G1400" s="30">
        <v>0</v>
      </c>
      <c r="H1400" s="30">
        <v>0</v>
      </c>
      <c r="I1400" s="30">
        <v>0</v>
      </c>
      <c r="J1400" s="30"/>
      <c r="K1400" s="168">
        <f>Лист4!E1398/1000</f>
        <v>54.645249999999997</v>
      </c>
      <c r="L1400" s="31"/>
      <c r="M1400" s="31"/>
    </row>
    <row r="1401" spans="1:13" s="32" customFormat="1" ht="18" customHeight="1" x14ac:dyDescent="0.25">
      <c r="A1401" s="22" t="str">
        <f>Лист4!A1399</f>
        <v xml:space="preserve">Немова ул. д.10 </v>
      </c>
      <c r="B1401" s="64" t="str">
        <f>Лист4!C1399</f>
        <v>г. Астрахань</v>
      </c>
      <c r="C1401" s="39">
        <f t="shared" si="42"/>
        <v>187.42629295774648</v>
      </c>
      <c r="D1401" s="39">
        <f t="shared" si="43"/>
        <v>8.2688070422535205</v>
      </c>
      <c r="E1401" s="28">
        <v>0</v>
      </c>
      <c r="F1401" s="29">
        <v>8.2688070422535205</v>
      </c>
      <c r="G1401" s="30">
        <v>0</v>
      </c>
      <c r="H1401" s="30">
        <v>0</v>
      </c>
      <c r="I1401" s="30">
        <v>0</v>
      </c>
      <c r="J1401" s="153"/>
      <c r="K1401" s="168">
        <f>Лист4!E1399/1000-J1401</f>
        <v>195.6951</v>
      </c>
      <c r="L1401" s="31"/>
      <c r="M1401" s="31"/>
    </row>
    <row r="1402" spans="1:13" s="32" customFormat="1" ht="18" customHeight="1" x14ac:dyDescent="0.25">
      <c r="A1402" s="22" t="str">
        <f>Лист4!A1400</f>
        <v xml:space="preserve">Немова ул. д.12 </v>
      </c>
      <c r="B1402" s="64" t="str">
        <f>Лист4!C1400</f>
        <v>г. Астрахань</v>
      </c>
      <c r="C1402" s="39">
        <f t="shared" si="42"/>
        <v>162.55725633802811</v>
      </c>
      <c r="D1402" s="39">
        <f t="shared" si="43"/>
        <v>7.1716436619718289</v>
      </c>
      <c r="E1402" s="28">
        <v>0</v>
      </c>
      <c r="F1402" s="29">
        <v>7.1716436619718289</v>
      </c>
      <c r="G1402" s="30">
        <v>0</v>
      </c>
      <c r="H1402" s="30">
        <v>0</v>
      </c>
      <c r="I1402" s="30">
        <v>0</v>
      </c>
      <c r="J1402" s="30"/>
      <c r="K1402" s="168">
        <f>Лист4!E1400/1000</f>
        <v>169.72889999999995</v>
      </c>
      <c r="L1402" s="31"/>
      <c r="M1402" s="31"/>
    </row>
    <row r="1403" spans="1:13" s="32" customFormat="1" ht="18" customHeight="1" x14ac:dyDescent="0.25">
      <c r="A1403" s="22" t="str">
        <f>Лист4!A1401</f>
        <v xml:space="preserve">Немова ул. д.12А </v>
      </c>
      <c r="B1403" s="64" t="str">
        <f>Лист4!C1401</f>
        <v>г. Астрахань</v>
      </c>
      <c r="C1403" s="39">
        <f t="shared" si="42"/>
        <v>173.19885408450699</v>
      </c>
      <c r="D1403" s="39">
        <f t="shared" si="43"/>
        <v>7.6411259154929549</v>
      </c>
      <c r="E1403" s="28">
        <v>0</v>
      </c>
      <c r="F1403" s="29">
        <v>7.6411259154929549</v>
      </c>
      <c r="G1403" s="30">
        <v>0</v>
      </c>
      <c r="H1403" s="30">
        <v>0</v>
      </c>
      <c r="I1403" s="30">
        <v>0</v>
      </c>
      <c r="J1403" s="153"/>
      <c r="K1403" s="168">
        <f>Лист4!E1401/1000-J1403</f>
        <v>180.83997999999994</v>
      </c>
      <c r="L1403" s="31"/>
      <c r="M1403" s="31"/>
    </row>
    <row r="1404" spans="1:13" s="32" customFormat="1" ht="18" customHeight="1" x14ac:dyDescent="0.25">
      <c r="A1404" s="22" t="str">
        <f>Лист4!A1402</f>
        <v xml:space="preserve">Немова ул. д.14 </v>
      </c>
      <c r="B1404" s="64" t="str">
        <f>Лист4!C1402</f>
        <v>г. Астрахань</v>
      </c>
      <c r="C1404" s="39">
        <f t="shared" si="42"/>
        <v>138.95335492957747</v>
      </c>
      <c r="D1404" s="39">
        <f t="shared" si="43"/>
        <v>6.1302950704225356</v>
      </c>
      <c r="E1404" s="28">
        <v>0</v>
      </c>
      <c r="F1404" s="29">
        <v>6.1302950704225356</v>
      </c>
      <c r="G1404" s="30">
        <v>0</v>
      </c>
      <c r="H1404" s="30">
        <v>0</v>
      </c>
      <c r="I1404" s="30">
        <v>0</v>
      </c>
      <c r="J1404" s="30"/>
      <c r="K1404" s="168">
        <f>Лист4!E1402/1000</f>
        <v>145.08365000000001</v>
      </c>
      <c r="L1404" s="31"/>
      <c r="M1404" s="31"/>
    </row>
    <row r="1405" spans="1:13" s="32" customFormat="1" ht="18" customHeight="1" x14ac:dyDescent="0.25">
      <c r="A1405" s="22" t="str">
        <f>Лист4!A1403</f>
        <v xml:space="preserve">Немова ул. д.16Б </v>
      </c>
      <c r="B1405" s="64" t="str">
        <f>Лист4!C1403</f>
        <v>г. Астрахань</v>
      </c>
      <c r="C1405" s="39">
        <f t="shared" si="42"/>
        <v>165.45841408450707</v>
      </c>
      <c r="D1405" s="39">
        <f t="shared" si="43"/>
        <v>7.2996359154929591</v>
      </c>
      <c r="E1405" s="28">
        <v>0</v>
      </c>
      <c r="F1405" s="29">
        <v>7.2996359154929591</v>
      </c>
      <c r="G1405" s="30">
        <v>0</v>
      </c>
      <c r="H1405" s="30">
        <v>0</v>
      </c>
      <c r="I1405" s="30">
        <v>0</v>
      </c>
      <c r="J1405" s="30"/>
      <c r="K1405" s="168">
        <f>Лист4!E1403/1000-J1405</f>
        <v>172.75805000000003</v>
      </c>
      <c r="L1405" s="31"/>
      <c r="M1405" s="31"/>
    </row>
    <row r="1406" spans="1:13" s="32" customFormat="1" ht="18" customHeight="1" x14ac:dyDescent="0.25">
      <c r="A1406" s="22" t="str">
        <f>Лист4!A1404</f>
        <v xml:space="preserve">Немова ул. д.16В </v>
      </c>
      <c r="B1406" s="64" t="str">
        <f>Лист4!C1404</f>
        <v>г. Астрахань</v>
      </c>
      <c r="C1406" s="39">
        <f t="shared" si="42"/>
        <v>147.14831267605635</v>
      </c>
      <c r="D1406" s="39">
        <f t="shared" si="43"/>
        <v>6.4918373239436633</v>
      </c>
      <c r="E1406" s="28">
        <v>0</v>
      </c>
      <c r="F1406" s="29">
        <v>6.4918373239436633</v>
      </c>
      <c r="G1406" s="30">
        <v>0</v>
      </c>
      <c r="H1406" s="30">
        <v>0</v>
      </c>
      <c r="I1406" s="30">
        <v>0</v>
      </c>
      <c r="J1406" s="30"/>
      <c r="K1406" s="168">
        <f>Лист4!E1404/1000</f>
        <v>153.64015000000001</v>
      </c>
      <c r="L1406" s="31"/>
      <c r="M1406" s="31"/>
    </row>
    <row r="1407" spans="1:13" s="32" customFormat="1" ht="18" customHeight="1" x14ac:dyDescent="0.25">
      <c r="A1407" s="22" t="str">
        <f>Лист4!A1405</f>
        <v xml:space="preserve">Немова ул. д.16Г </v>
      </c>
      <c r="B1407" s="64" t="str">
        <f>Лист4!C1405</f>
        <v>г. Астрахань</v>
      </c>
      <c r="C1407" s="39">
        <f t="shared" si="42"/>
        <v>154.55878028169013</v>
      </c>
      <c r="D1407" s="39">
        <f t="shared" si="43"/>
        <v>6.8187697183098583</v>
      </c>
      <c r="E1407" s="28">
        <v>0</v>
      </c>
      <c r="F1407" s="29">
        <v>6.8187697183098583</v>
      </c>
      <c r="G1407" s="30">
        <v>0</v>
      </c>
      <c r="H1407" s="30">
        <v>0</v>
      </c>
      <c r="I1407" s="30">
        <v>0</v>
      </c>
      <c r="J1407" s="30"/>
      <c r="K1407" s="168">
        <f>Лист4!E1405/1000-J1407</f>
        <v>161.37754999999999</v>
      </c>
      <c r="L1407" s="31"/>
      <c r="M1407" s="31"/>
    </row>
    <row r="1408" spans="1:13" s="32" customFormat="1" ht="18" customHeight="1" x14ac:dyDescent="0.25">
      <c r="A1408" s="22" t="str">
        <f>Лист4!A1406</f>
        <v xml:space="preserve">Немова ул. д.16Д </v>
      </c>
      <c r="B1408" s="64" t="str">
        <f>Лист4!C1406</f>
        <v>г. Астрахань</v>
      </c>
      <c r="C1408" s="39">
        <f t="shared" si="42"/>
        <v>148.2462253521127</v>
      </c>
      <c r="D1408" s="39">
        <f t="shared" si="43"/>
        <v>6.5402746478873253</v>
      </c>
      <c r="E1408" s="28">
        <v>0</v>
      </c>
      <c r="F1408" s="29">
        <v>6.5402746478873253</v>
      </c>
      <c r="G1408" s="30">
        <v>0</v>
      </c>
      <c r="H1408" s="30">
        <v>0</v>
      </c>
      <c r="I1408" s="30">
        <v>0</v>
      </c>
      <c r="J1408" s="30"/>
      <c r="K1408" s="168">
        <f>Лист4!E1406/1000-J1408</f>
        <v>154.78650000000002</v>
      </c>
      <c r="L1408" s="31"/>
      <c r="M1408" s="31"/>
    </row>
    <row r="1409" spans="1:13" s="32" customFormat="1" ht="18" customHeight="1" x14ac:dyDescent="0.25">
      <c r="A1409" s="22" t="str">
        <f>Лист4!A1407</f>
        <v xml:space="preserve">Немова ул. д.18 </v>
      </c>
      <c r="B1409" s="64" t="str">
        <f>Лист4!C1407</f>
        <v>г. Астрахань</v>
      </c>
      <c r="C1409" s="39">
        <f t="shared" si="42"/>
        <v>175.7974309859155</v>
      </c>
      <c r="D1409" s="39">
        <f t="shared" si="43"/>
        <v>7.7557690140845077</v>
      </c>
      <c r="E1409" s="28">
        <v>0</v>
      </c>
      <c r="F1409" s="29">
        <v>7.7557690140845077</v>
      </c>
      <c r="G1409" s="30">
        <v>0</v>
      </c>
      <c r="H1409" s="30">
        <v>0</v>
      </c>
      <c r="I1409" s="30">
        <v>0</v>
      </c>
      <c r="J1409" s="153"/>
      <c r="K1409" s="168">
        <f>Лист4!E1407/1000-J1409</f>
        <v>183.5532</v>
      </c>
      <c r="L1409" s="31"/>
      <c r="M1409" s="31"/>
    </row>
    <row r="1410" spans="1:13" s="32" customFormat="1" ht="18" customHeight="1" x14ac:dyDescent="0.25">
      <c r="A1410" s="22" t="str">
        <f>Лист4!A1408</f>
        <v xml:space="preserve">Немова ул. д.20 </v>
      </c>
      <c r="B1410" s="64" t="str">
        <f>Лист4!C1408</f>
        <v>г. Астрахань</v>
      </c>
      <c r="C1410" s="39">
        <f t="shared" si="42"/>
        <v>177.23316957746482</v>
      </c>
      <c r="D1410" s="39">
        <f t="shared" si="43"/>
        <v>7.8191104225352124</v>
      </c>
      <c r="E1410" s="28">
        <v>0</v>
      </c>
      <c r="F1410" s="29">
        <v>7.8191104225352124</v>
      </c>
      <c r="G1410" s="30">
        <v>0</v>
      </c>
      <c r="H1410" s="30">
        <v>0</v>
      </c>
      <c r="I1410" s="30">
        <v>0</v>
      </c>
      <c r="J1410" s="30"/>
      <c r="K1410" s="168">
        <f>Лист4!E1408/1000-J1410</f>
        <v>185.05228000000002</v>
      </c>
      <c r="L1410" s="31"/>
      <c r="M1410" s="31"/>
    </row>
    <row r="1411" spans="1:13" s="32" customFormat="1" ht="18" customHeight="1" x14ac:dyDescent="0.25">
      <c r="A1411" s="22" t="str">
        <f>Лист4!A1409</f>
        <v xml:space="preserve">Немова ул. д.20А </v>
      </c>
      <c r="B1411" s="64" t="str">
        <f>Лист4!C1409</f>
        <v>г. Астрахань</v>
      </c>
      <c r="C1411" s="39">
        <f t="shared" ref="C1411:C1474" si="44">K1411+J1411-F1411</f>
        <v>167.86509690140849</v>
      </c>
      <c r="D1411" s="39">
        <f t="shared" ref="D1411:D1474" si="45">F1411</f>
        <v>7.4058130985915511</v>
      </c>
      <c r="E1411" s="28">
        <v>0</v>
      </c>
      <c r="F1411" s="29">
        <v>7.4058130985915511</v>
      </c>
      <c r="G1411" s="30">
        <v>0</v>
      </c>
      <c r="H1411" s="30">
        <v>0</v>
      </c>
      <c r="I1411" s="30">
        <v>0</v>
      </c>
      <c r="J1411" s="30"/>
      <c r="K1411" s="168">
        <f>Лист4!E1409/1000-J1411</f>
        <v>175.27091000000004</v>
      </c>
      <c r="L1411" s="31"/>
      <c r="M1411" s="31"/>
    </row>
    <row r="1412" spans="1:13" s="32" customFormat="1" ht="18" customHeight="1" x14ac:dyDescent="0.25">
      <c r="A1412" s="22" t="str">
        <f>Лист4!A1410</f>
        <v xml:space="preserve">Немова ул. д.22 </v>
      </c>
      <c r="B1412" s="64" t="str">
        <f>Лист4!C1410</f>
        <v>г. Астрахань</v>
      </c>
      <c r="C1412" s="39">
        <f t="shared" si="44"/>
        <v>177.14071830985912</v>
      </c>
      <c r="D1412" s="39">
        <f t="shared" si="45"/>
        <v>7.8150316901408434</v>
      </c>
      <c r="E1412" s="28">
        <v>0</v>
      </c>
      <c r="F1412" s="29">
        <v>7.8150316901408434</v>
      </c>
      <c r="G1412" s="30">
        <v>0</v>
      </c>
      <c r="H1412" s="30">
        <v>0</v>
      </c>
      <c r="I1412" s="30">
        <v>0</v>
      </c>
      <c r="J1412" s="153"/>
      <c r="K1412" s="168">
        <f>Лист4!E1410/1000-J1412</f>
        <v>184.95574999999997</v>
      </c>
      <c r="L1412" s="31"/>
      <c r="M1412" s="31"/>
    </row>
    <row r="1413" spans="1:13" s="32" customFormat="1" ht="18" customHeight="1" x14ac:dyDescent="0.25">
      <c r="A1413" s="22" t="str">
        <f>Лист4!A1411</f>
        <v xml:space="preserve">Немова ул. д.22А </v>
      </c>
      <c r="B1413" s="64" t="str">
        <f>Лист4!C1411</f>
        <v>г. Астрахань</v>
      </c>
      <c r="C1413" s="39">
        <f t="shared" si="44"/>
        <v>163.38867605633797</v>
      </c>
      <c r="D1413" s="39">
        <f t="shared" si="45"/>
        <v>7.2083239436619699</v>
      </c>
      <c r="E1413" s="28">
        <v>0</v>
      </c>
      <c r="F1413" s="29">
        <v>7.2083239436619699</v>
      </c>
      <c r="G1413" s="30">
        <v>0</v>
      </c>
      <c r="H1413" s="30">
        <v>0</v>
      </c>
      <c r="I1413" s="30">
        <v>0</v>
      </c>
      <c r="J1413" s="30"/>
      <c r="K1413" s="168">
        <f>Лист4!E1411/1000</f>
        <v>170.59699999999995</v>
      </c>
      <c r="L1413" s="31"/>
      <c r="M1413" s="31"/>
    </row>
    <row r="1414" spans="1:13" s="32" customFormat="1" ht="18" customHeight="1" x14ac:dyDescent="0.25">
      <c r="A1414" s="22" t="str">
        <f>Лист4!A1412</f>
        <v xml:space="preserve">Немова ул. д.24 </v>
      </c>
      <c r="B1414" s="64" t="str">
        <f>Лист4!C1412</f>
        <v>г. Астрахань</v>
      </c>
      <c r="C1414" s="39">
        <f t="shared" si="44"/>
        <v>186.39355492957748</v>
      </c>
      <c r="D1414" s="39">
        <f t="shared" si="45"/>
        <v>8.2232450704225357</v>
      </c>
      <c r="E1414" s="28">
        <v>0</v>
      </c>
      <c r="F1414" s="29">
        <v>8.2232450704225357</v>
      </c>
      <c r="G1414" s="30">
        <v>0</v>
      </c>
      <c r="H1414" s="30">
        <v>0</v>
      </c>
      <c r="I1414" s="30">
        <v>0</v>
      </c>
      <c r="J1414" s="153"/>
      <c r="K1414" s="168">
        <f>Лист4!E1412/1000-J1414</f>
        <v>194.61680000000001</v>
      </c>
      <c r="L1414" s="31"/>
      <c r="M1414" s="31"/>
    </row>
    <row r="1415" spans="1:13" s="32" customFormat="1" ht="18" customHeight="1" x14ac:dyDescent="0.25">
      <c r="A1415" s="22" t="str">
        <f>Лист4!A1413</f>
        <v xml:space="preserve">Немова ул. д.24Б </v>
      </c>
      <c r="B1415" s="64" t="str">
        <f>Лист4!C1413</f>
        <v>г. Астрахань</v>
      </c>
      <c r="C1415" s="39">
        <f t="shared" si="44"/>
        <v>212.8355847887324</v>
      </c>
      <c r="D1415" s="39">
        <f t="shared" si="45"/>
        <v>9.3898052112676069</v>
      </c>
      <c r="E1415" s="28">
        <v>0</v>
      </c>
      <c r="F1415" s="29">
        <v>9.3898052112676069</v>
      </c>
      <c r="G1415" s="30">
        <v>0</v>
      </c>
      <c r="H1415" s="30">
        <v>0</v>
      </c>
      <c r="I1415" s="30">
        <v>0</v>
      </c>
      <c r="J1415" s="153"/>
      <c r="K1415" s="168">
        <f>Лист4!E1413/1000-J1415</f>
        <v>222.22539</v>
      </c>
      <c r="L1415" s="31"/>
      <c r="M1415" s="31"/>
    </row>
    <row r="1416" spans="1:13" s="32" customFormat="1" ht="18" customHeight="1" x14ac:dyDescent="0.25">
      <c r="A1416" s="22" t="str">
        <f>Лист4!A1414</f>
        <v xml:space="preserve">Немова ул. д.24Г </v>
      </c>
      <c r="B1416" s="64" t="str">
        <f>Лист4!C1414</f>
        <v>г. Астрахань</v>
      </c>
      <c r="C1416" s="39">
        <f t="shared" si="44"/>
        <v>749.40849070422541</v>
      </c>
      <c r="D1416" s="39">
        <f t="shared" si="45"/>
        <v>33.062139295774649</v>
      </c>
      <c r="E1416" s="28">
        <v>0</v>
      </c>
      <c r="F1416" s="29">
        <v>33.062139295774649</v>
      </c>
      <c r="G1416" s="30">
        <v>0</v>
      </c>
      <c r="H1416" s="30">
        <v>0</v>
      </c>
      <c r="I1416" s="30">
        <v>0</v>
      </c>
      <c r="J1416" s="30"/>
      <c r="K1416" s="168">
        <f>Лист4!E1414/1000</f>
        <v>782.47063000000003</v>
      </c>
      <c r="L1416" s="31"/>
      <c r="M1416" s="31"/>
    </row>
    <row r="1417" spans="1:13" s="32" customFormat="1" ht="18" customHeight="1" x14ac:dyDescent="0.25">
      <c r="A1417" s="22" t="str">
        <f>Лист4!A1415</f>
        <v xml:space="preserve">Немова ул. д.28 </v>
      </c>
      <c r="B1417" s="64" t="str">
        <f>Лист4!C1415</f>
        <v>г. Астрахань</v>
      </c>
      <c r="C1417" s="39">
        <f t="shared" si="44"/>
        <v>1592.1810771830981</v>
      </c>
      <c r="D1417" s="39">
        <f t="shared" si="45"/>
        <v>70.243282816901399</v>
      </c>
      <c r="E1417" s="28">
        <v>0</v>
      </c>
      <c r="F1417" s="29">
        <v>70.243282816901399</v>
      </c>
      <c r="G1417" s="30">
        <v>0</v>
      </c>
      <c r="H1417" s="30">
        <v>0</v>
      </c>
      <c r="I1417" s="30">
        <v>0</v>
      </c>
      <c r="J1417" s="153"/>
      <c r="K1417" s="168">
        <f>Лист4!E1415/1000-J1417</f>
        <v>1662.4243599999995</v>
      </c>
      <c r="L1417" s="31"/>
      <c r="M1417" s="31"/>
    </row>
    <row r="1418" spans="1:13" s="32" customFormat="1" ht="18" customHeight="1" x14ac:dyDescent="0.25">
      <c r="A1418" s="22" t="str">
        <f>Лист4!A1416</f>
        <v xml:space="preserve">Немова ул. д.28 - корп. 1 </v>
      </c>
      <c r="B1418" s="64" t="str">
        <f>Лист4!C1416</f>
        <v>г. Астрахань</v>
      </c>
      <c r="C1418" s="39">
        <f t="shared" si="44"/>
        <v>1153.7908140845068</v>
      </c>
      <c r="D1418" s="39">
        <f t="shared" si="45"/>
        <v>50.902535915492948</v>
      </c>
      <c r="E1418" s="28">
        <v>0</v>
      </c>
      <c r="F1418" s="29">
        <v>50.902535915492948</v>
      </c>
      <c r="G1418" s="30">
        <v>0</v>
      </c>
      <c r="H1418" s="30">
        <v>0</v>
      </c>
      <c r="I1418" s="30">
        <v>0</v>
      </c>
      <c r="J1418" s="153"/>
      <c r="K1418" s="168">
        <f>Лист4!E1416/1000-J1418</f>
        <v>1204.6933499999998</v>
      </c>
      <c r="L1418" s="31"/>
      <c r="M1418" s="31"/>
    </row>
    <row r="1419" spans="1:13" s="32" customFormat="1" ht="18" customHeight="1" x14ac:dyDescent="0.25">
      <c r="A1419" s="22" t="str">
        <f>Лист4!A1417</f>
        <v xml:space="preserve">Немова ул. д.30 </v>
      </c>
      <c r="B1419" s="64" t="str">
        <f>Лист4!C1417</f>
        <v>г. Астрахань</v>
      </c>
      <c r="C1419" s="39">
        <f t="shared" si="44"/>
        <v>453.77947718309872</v>
      </c>
      <c r="D1419" s="39">
        <f t="shared" si="45"/>
        <v>20.019682816901415</v>
      </c>
      <c r="E1419" s="28">
        <v>0</v>
      </c>
      <c r="F1419" s="29">
        <v>20.019682816901415</v>
      </c>
      <c r="G1419" s="30">
        <v>0</v>
      </c>
      <c r="H1419" s="30">
        <v>0</v>
      </c>
      <c r="I1419" s="30">
        <v>0</v>
      </c>
      <c r="J1419" s="153"/>
      <c r="K1419" s="168">
        <f>Лист4!E1417/1000-J1419</f>
        <v>473.79916000000014</v>
      </c>
      <c r="L1419" s="31"/>
      <c r="M1419" s="31"/>
    </row>
    <row r="1420" spans="1:13" s="32" customFormat="1" ht="18" customHeight="1" x14ac:dyDescent="0.25">
      <c r="A1420" s="22" t="str">
        <f>Лист4!A1418</f>
        <v>Немова ул. д.32 литерА</v>
      </c>
      <c r="B1420" s="64" t="str">
        <f>Лист4!C1418</f>
        <v>г. Астрахань</v>
      </c>
      <c r="C1420" s="39">
        <f t="shared" si="44"/>
        <v>1911.0556608450706</v>
      </c>
      <c r="D1420" s="39">
        <f t="shared" si="45"/>
        <v>84.311279154929593</v>
      </c>
      <c r="E1420" s="28">
        <v>0</v>
      </c>
      <c r="F1420" s="29">
        <v>84.311279154929593</v>
      </c>
      <c r="G1420" s="30">
        <v>0</v>
      </c>
      <c r="H1420" s="30">
        <v>0</v>
      </c>
      <c r="I1420" s="30">
        <v>0</v>
      </c>
      <c r="J1420" s="153"/>
      <c r="K1420" s="168">
        <f>Лист4!E1418/1000-J1420</f>
        <v>1995.3669400000003</v>
      </c>
      <c r="L1420" s="31"/>
      <c r="M1420" s="31"/>
    </row>
    <row r="1421" spans="1:13" s="32" customFormat="1" ht="18" customHeight="1" x14ac:dyDescent="0.25">
      <c r="A1421" s="22" t="str">
        <f>Лист4!A1419</f>
        <v xml:space="preserve">Нефтебазовская пл д.18 </v>
      </c>
      <c r="B1421" s="64" t="str">
        <f>Лист4!C1419</f>
        <v>г. Астрахань</v>
      </c>
      <c r="C1421" s="39">
        <f t="shared" si="44"/>
        <v>15.960270422535208</v>
      </c>
      <c r="D1421" s="39">
        <f t="shared" si="45"/>
        <v>0.70412957746478866</v>
      </c>
      <c r="E1421" s="28">
        <v>0</v>
      </c>
      <c r="F1421" s="29">
        <v>0.70412957746478866</v>
      </c>
      <c r="G1421" s="30">
        <v>0</v>
      </c>
      <c r="H1421" s="30">
        <v>0</v>
      </c>
      <c r="I1421" s="30">
        <v>0</v>
      </c>
      <c r="J1421" s="153"/>
      <c r="K1421" s="168">
        <f>Лист4!E1419/1000-J1421</f>
        <v>16.664399999999997</v>
      </c>
      <c r="L1421" s="31"/>
      <c r="M1421" s="31"/>
    </row>
    <row r="1422" spans="1:13" s="32" customFormat="1" ht="18" customHeight="1" x14ac:dyDescent="0.25">
      <c r="A1422" s="22" t="str">
        <f>Лист4!A1420</f>
        <v xml:space="preserve">Нефтебазовская пл д.20 </v>
      </c>
      <c r="B1422" s="64" t="str">
        <f>Лист4!C1420</f>
        <v>г. Астрахань</v>
      </c>
      <c r="C1422" s="39">
        <f t="shared" si="44"/>
        <v>36.197396056338029</v>
      </c>
      <c r="D1422" s="39">
        <f t="shared" si="45"/>
        <v>1.5969439436619719</v>
      </c>
      <c r="E1422" s="28">
        <v>0</v>
      </c>
      <c r="F1422" s="29">
        <v>1.5969439436619719</v>
      </c>
      <c r="G1422" s="30">
        <v>0</v>
      </c>
      <c r="H1422" s="30">
        <v>0</v>
      </c>
      <c r="I1422" s="30">
        <v>0</v>
      </c>
      <c r="J1422" s="153"/>
      <c r="K1422" s="168">
        <f>Лист4!E1420/1000-J1422</f>
        <v>37.794339999999998</v>
      </c>
      <c r="L1422" s="31"/>
      <c r="M1422" s="31"/>
    </row>
    <row r="1423" spans="1:13" s="32" customFormat="1" ht="18" customHeight="1" x14ac:dyDescent="0.25">
      <c r="A1423" s="22" t="str">
        <f>Лист4!A1421</f>
        <v xml:space="preserve">Нефтебазовская пл д.21 </v>
      </c>
      <c r="B1423" s="64" t="str">
        <f>Лист4!C1421</f>
        <v>г. Астрахань</v>
      </c>
      <c r="C1423" s="39">
        <f t="shared" si="44"/>
        <v>156.9160050704225</v>
      </c>
      <c r="D1423" s="39">
        <f t="shared" si="45"/>
        <v>6.9227649295774629</v>
      </c>
      <c r="E1423" s="28">
        <v>0</v>
      </c>
      <c r="F1423" s="29">
        <v>6.9227649295774629</v>
      </c>
      <c r="G1423" s="30">
        <v>0</v>
      </c>
      <c r="H1423" s="30">
        <v>0</v>
      </c>
      <c r="I1423" s="30">
        <v>0</v>
      </c>
      <c r="J1423" s="153"/>
      <c r="K1423" s="168">
        <f>Лист4!E1421/1000-J1423</f>
        <v>163.83876999999995</v>
      </c>
      <c r="L1423" s="31"/>
      <c r="M1423" s="31"/>
    </row>
    <row r="1424" spans="1:13" s="32" customFormat="1" ht="18" customHeight="1" x14ac:dyDescent="0.25">
      <c r="A1424" s="22" t="str">
        <f>Лист4!A1422</f>
        <v xml:space="preserve">Нефтебазовская пл д.26 </v>
      </c>
      <c r="B1424" s="64" t="str">
        <f>Лист4!C1422</f>
        <v>г. Астрахань</v>
      </c>
      <c r="C1424" s="39">
        <f t="shared" si="44"/>
        <v>195.93045915492959</v>
      </c>
      <c r="D1424" s="39">
        <f t="shared" si="45"/>
        <v>8.643990845070423</v>
      </c>
      <c r="E1424" s="28">
        <v>0</v>
      </c>
      <c r="F1424" s="29">
        <v>8.643990845070423</v>
      </c>
      <c r="G1424" s="30">
        <v>0</v>
      </c>
      <c r="H1424" s="30">
        <v>0</v>
      </c>
      <c r="I1424" s="30">
        <v>0</v>
      </c>
      <c r="J1424" s="153"/>
      <c r="K1424" s="168">
        <f>Лист4!E1422/1000-J1424</f>
        <v>204.57445000000001</v>
      </c>
      <c r="L1424" s="31"/>
      <c r="M1424" s="31"/>
    </row>
    <row r="1425" spans="1:13" s="32" customFormat="1" ht="18" customHeight="1" x14ac:dyDescent="0.25">
      <c r="A1425" s="22" t="str">
        <f>Лист4!A1423</f>
        <v xml:space="preserve">Нефтебазовская пл д.29 </v>
      </c>
      <c r="B1425" s="64" t="str">
        <f>Лист4!C1423</f>
        <v>г. Астрахань</v>
      </c>
      <c r="C1425" s="39">
        <f t="shared" si="44"/>
        <v>237.41259492957744</v>
      </c>
      <c r="D1425" s="39">
        <f t="shared" si="45"/>
        <v>10.474085070422534</v>
      </c>
      <c r="E1425" s="28">
        <v>0</v>
      </c>
      <c r="F1425" s="29">
        <v>10.474085070422534</v>
      </c>
      <c r="G1425" s="30">
        <v>0</v>
      </c>
      <c r="H1425" s="30">
        <v>0</v>
      </c>
      <c r="I1425" s="30">
        <v>0</v>
      </c>
      <c r="J1425" s="30"/>
      <c r="K1425" s="168">
        <f>Лист4!E1423/1000-J1425</f>
        <v>247.88667999999998</v>
      </c>
      <c r="L1425" s="31"/>
      <c r="M1425" s="31"/>
    </row>
    <row r="1426" spans="1:13" s="32" customFormat="1" ht="18" customHeight="1" x14ac:dyDescent="0.25">
      <c r="A1426" s="22" t="str">
        <f>Лист4!A1424</f>
        <v xml:space="preserve">Нефтяников 1-й пр. д.15 </v>
      </c>
      <c r="B1426" s="64" t="str">
        <f>Лист4!C1424</f>
        <v>г. Астрахань</v>
      </c>
      <c r="C1426" s="39">
        <f t="shared" si="44"/>
        <v>87.562977464788716</v>
      </c>
      <c r="D1426" s="39">
        <f t="shared" si="45"/>
        <v>3.8630725352112671</v>
      </c>
      <c r="E1426" s="28">
        <v>0</v>
      </c>
      <c r="F1426" s="29">
        <v>3.8630725352112671</v>
      </c>
      <c r="G1426" s="30">
        <v>0</v>
      </c>
      <c r="H1426" s="30">
        <v>0</v>
      </c>
      <c r="I1426" s="30">
        <v>0</v>
      </c>
      <c r="J1426" s="30"/>
      <c r="K1426" s="168">
        <f>Лист4!E1424/1000</f>
        <v>91.426049999999989</v>
      </c>
      <c r="L1426" s="31"/>
      <c r="M1426" s="31"/>
    </row>
    <row r="1427" spans="1:13" s="32" customFormat="1" ht="18" customHeight="1" x14ac:dyDescent="0.25">
      <c r="A1427" s="22" t="str">
        <f>Лист4!A1425</f>
        <v xml:space="preserve">Нефтяников 1-й пр. д.21 </v>
      </c>
      <c r="B1427" s="64" t="str">
        <f>Лист4!C1425</f>
        <v>г. Астрахань</v>
      </c>
      <c r="C1427" s="39">
        <f t="shared" si="44"/>
        <v>16.108098591549293</v>
      </c>
      <c r="D1427" s="39">
        <f t="shared" si="45"/>
        <v>0.71065140845070418</v>
      </c>
      <c r="E1427" s="28">
        <v>0</v>
      </c>
      <c r="F1427" s="29">
        <v>0.71065140845070418</v>
      </c>
      <c r="G1427" s="30">
        <v>0</v>
      </c>
      <c r="H1427" s="30">
        <v>0</v>
      </c>
      <c r="I1427" s="30">
        <v>0</v>
      </c>
      <c r="J1427" s="153"/>
      <c r="K1427" s="168">
        <f>Лист4!E1425/1000-J1427</f>
        <v>16.818749999999998</v>
      </c>
      <c r="L1427" s="31"/>
      <c r="M1427" s="31"/>
    </row>
    <row r="1428" spans="1:13" s="32" customFormat="1" ht="18" customHeight="1" x14ac:dyDescent="0.25">
      <c r="A1428" s="22" t="str">
        <f>Лист4!A1426</f>
        <v xml:space="preserve">Нефтяников 1-й пр. д.23 </v>
      </c>
      <c r="B1428" s="64" t="str">
        <f>Лист4!C1426</f>
        <v>г. Астрахань</v>
      </c>
      <c r="C1428" s="39">
        <f t="shared" si="44"/>
        <v>45.003118309859161</v>
      </c>
      <c r="D1428" s="39">
        <f t="shared" si="45"/>
        <v>1.9854316901408453</v>
      </c>
      <c r="E1428" s="28">
        <v>0</v>
      </c>
      <c r="F1428" s="29">
        <v>1.9854316901408453</v>
      </c>
      <c r="G1428" s="30">
        <v>0</v>
      </c>
      <c r="H1428" s="30">
        <v>0</v>
      </c>
      <c r="I1428" s="30">
        <v>0</v>
      </c>
      <c r="J1428" s="153"/>
      <c r="K1428" s="168">
        <f>Лист4!E1426/1000-J1428</f>
        <v>46.988550000000004</v>
      </c>
      <c r="L1428" s="31"/>
      <c r="M1428" s="31"/>
    </row>
    <row r="1429" spans="1:13" s="32" customFormat="1" ht="18" customHeight="1" x14ac:dyDescent="0.25">
      <c r="A1429" s="22" t="str">
        <f>Лист4!A1427</f>
        <v xml:space="preserve">Нефтяников 1-й пр. д.27 </v>
      </c>
      <c r="B1429" s="64" t="str">
        <f>Лист4!C1427</f>
        <v>г. Астрахань</v>
      </c>
      <c r="C1429" s="39">
        <f t="shared" si="44"/>
        <v>9.7311830985915506</v>
      </c>
      <c r="D1429" s="39">
        <f t="shared" si="45"/>
        <v>0.42931690140845069</v>
      </c>
      <c r="E1429" s="28">
        <v>0</v>
      </c>
      <c r="F1429" s="29">
        <v>0.42931690140845069</v>
      </c>
      <c r="G1429" s="30">
        <v>0</v>
      </c>
      <c r="H1429" s="30">
        <v>0</v>
      </c>
      <c r="I1429" s="30">
        <v>0</v>
      </c>
      <c r="J1429" s="30"/>
      <c r="K1429" s="168">
        <f>Лист4!E1427/1000-J1429</f>
        <v>10.160500000000001</v>
      </c>
      <c r="L1429" s="31"/>
      <c r="M1429" s="31"/>
    </row>
    <row r="1430" spans="1:13" s="32" customFormat="1" ht="18" customHeight="1" x14ac:dyDescent="0.25">
      <c r="A1430" s="22" t="str">
        <f>Лист4!A1428</f>
        <v xml:space="preserve">Нефтяников 1-й пр. д.37 </v>
      </c>
      <c r="B1430" s="64" t="str">
        <f>Лист4!C1428</f>
        <v>г. Астрахань</v>
      </c>
      <c r="C1430" s="39">
        <f t="shared" si="44"/>
        <v>117.10811549295772</v>
      </c>
      <c r="D1430" s="39">
        <f t="shared" si="45"/>
        <v>5.166534507042253</v>
      </c>
      <c r="E1430" s="28">
        <v>0</v>
      </c>
      <c r="F1430" s="29">
        <v>5.166534507042253</v>
      </c>
      <c r="G1430" s="30">
        <v>0</v>
      </c>
      <c r="H1430" s="30">
        <v>0</v>
      </c>
      <c r="I1430" s="30">
        <v>0</v>
      </c>
      <c r="J1430" s="30"/>
      <c r="K1430" s="168">
        <f>Лист4!E1428/1000-J1430</f>
        <v>122.27464999999998</v>
      </c>
      <c r="L1430" s="31"/>
      <c r="M1430" s="31"/>
    </row>
    <row r="1431" spans="1:13" s="32" customFormat="1" ht="18" customHeight="1" x14ac:dyDescent="0.25">
      <c r="A1431" s="22" t="str">
        <f>Лист4!A1429</f>
        <v xml:space="preserve">Нефтяников 2-й пр. д.30 </v>
      </c>
      <c r="B1431" s="64" t="str">
        <f>Лист4!C1429</f>
        <v>г. Астрахань</v>
      </c>
      <c r="C1431" s="39">
        <f t="shared" si="44"/>
        <v>23.881983098591551</v>
      </c>
      <c r="D1431" s="39">
        <f t="shared" si="45"/>
        <v>1.0536169014084509</v>
      </c>
      <c r="E1431" s="28">
        <v>0</v>
      </c>
      <c r="F1431" s="29">
        <v>1.0536169014084509</v>
      </c>
      <c r="G1431" s="30">
        <v>0</v>
      </c>
      <c r="H1431" s="30">
        <v>0</v>
      </c>
      <c r="I1431" s="30">
        <v>0</v>
      </c>
      <c r="J1431" s="30"/>
      <c r="K1431" s="168">
        <f>Лист4!E1429/1000-J1431</f>
        <v>24.935600000000001</v>
      </c>
      <c r="L1431" s="31"/>
      <c r="M1431" s="31"/>
    </row>
    <row r="1432" spans="1:13" s="32" customFormat="1" ht="18" customHeight="1" x14ac:dyDescent="0.25">
      <c r="A1432" s="22" t="str">
        <f>Лист4!A1430</f>
        <v xml:space="preserve">Нефтяников 2-й пр. д.44 </v>
      </c>
      <c r="B1432" s="64" t="str">
        <f>Лист4!C1430</f>
        <v>г. Астрахань</v>
      </c>
      <c r="C1432" s="39">
        <f t="shared" si="44"/>
        <v>40.263183098591554</v>
      </c>
      <c r="D1432" s="39">
        <f t="shared" si="45"/>
        <v>1.776316901408451</v>
      </c>
      <c r="E1432" s="28">
        <v>0</v>
      </c>
      <c r="F1432" s="29">
        <v>1.776316901408451</v>
      </c>
      <c r="G1432" s="30">
        <v>0</v>
      </c>
      <c r="H1432" s="30">
        <v>0</v>
      </c>
      <c r="I1432" s="30">
        <v>0</v>
      </c>
      <c r="J1432" s="30"/>
      <c r="K1432" s="168">
        <f>Лист4!E1430/1000-J1432</f>
        <v>42.039500000000004</v>
      </c>
      <c r="L1432" s="31"/>
      <c r="M1432" s="31"/>
    </row>
    <row r="1433" spans="1:13" s="32" customFormat="1" ht="18" customHeight="1" x14ac:dyDescent="0.25">
      <c r="A1433" s="22" t="str">
        <f>Лист4!A1431</f>
        <v xml:space="preserve">Нефтяников 2-й пр. д.46 </v>
      </c>
      <c r="B1433" s="64" t="str">
        <f>Лист4!C1431</f>
        <v>г. Астрахань</v>
      </c>
      <c r="C1433" s="39">
        <f t="shared" si="44"/>
        <v>78.124433802816895</v>
      </c>
      <c r="D1433" s="39">
        <f t="shared" si="45"/>
        <v>3.4466661971830979</v>
      </c>
      <c r="E1433" s="28">
        <v>0</v>
      </c>
      <c r="F1433" s="29">
        <v>3.4466661971830979</v>
      </c>
      <c r="G1433" s="30">
        <v>0</v>
      </c>
      <c r="H1433" s="30">
        <v>0</v>
      </c>
      <c r="I1433" s="30">
        <v>0</v>
      </c>
      <c r="J1433" s="30"/>
      <c r="K1433" s="168">
        <f>Лист4!E1431/1000-J1433</f>
        <v>81.571099999999987</v>
      </c>
      <c r="L1433" s="31"/>
      <c r="M1433" s="31"/>
    </row>
    <row r="1434" spans="1:13" s="32" customFormat="1" ht="18" customHeight="1" x14ac:dyDescent="0.25">
      <c r="A1434" s="22" t="str">
        <f>Лист4!A1432</f>
        <v xml:space="preserve">Нефтяников 2-й пр. д.48 </v>
      </c>
      <c r="B1434" s="64" t="str">
        <f>Лист4!C1432</f>
        <v>г. Астрахань</v>
      </c>
      <c r="C1434" s="39">
        <f t="shared" si="44"/>
        <v>40.15493859154931</v>
      </c>
      <c r="D1434" s="39">
        <f t="shared" si="45"/>
        <v>1.7715414084507048</v>
      </c>
      <c r="E1434" s="28">
        <v>0</v>
      </c>
      <c r="F1434" s="29">
        <v>1.7715414084507048</v>
      </c>
      <c r="G1434" s="30">
        <v>0</v>
      </c>
      <c r="H1434" s="30">
        <v>0</v>
      </c>
      <c r="I1434" s="30">
        <v>0</v>
      </c>
      <c r="J1434" s="153"/>
      <c r="K1434" s="168">
        <f>Лист4!E1432/1000-J1434</f>
        <v>41.926480000000012</v>
      </c>
      <c r="L1434" s="31"/>
      <c r="M1434" s="31"/>
    </row>
    <row r="1435" spans="1:13" s="32" customFormat="1" ht="18" customHeight="1" x14ac:dyDescent="0.25">
      <c r="A1435" s="22" t="str">
        <f>Лист4!A1433</f>
        <v xml:space="preserve">Нефтянников пл д.14 </v>
      </c>
      <c r="B1435" s="64" t="str">
        <f>Лист4!C1433</f>
        <v>г. Астрахань</v>
      </c>
      <c r="C1435" s="39">
        <f t="shared" si="44"/>
        <v>8.4955943661971851</v>
      </c>
      <c r="D1435" s="39">
        <f t="shared" si="45"/>
        <v>0.37480563380281701</v>
      </c>
      <c r="E1435" s="28">
        <v>0</v>
      </c>
      <c r="F1435" s="29">
        <v>0.37480563380281701</v>
      </c>
      <c r="G1435" s="30">
        <v>0</v>
      </c>
      <c r="H1435" s="30">
        <v>0</v>
      </c>
      <c r="I1435" s="30">
        <v>0</v>
      </c>
      <c r="J1435" s="30"/>
      <c r="K1435" s="168">
        <f>Лист4!E1433/1000</f>
        <v>8.8704000000000018</v>
      </c>
      <c r="L1435" s="31"/>
      <c r="M1435" s="31"/>
    </row>
    <row r="1436" spans="1:13" s="32" customFormat="1" ht="18" customHeight="1" x14ac:dyDescent="0.25">
      <c r="A1436" s="22" t="str">
        <f>Лист4!A1434</f>
        <v xml:space="preserve">Нефтянников пл д.16 </v>
      </c>
      <c r="B1436" s="64" t="str">
        <f>Лист4!C1434</f>
        <v>г. Астрахань</v>
      </c>
      <c r="C1436" s="39">
        <f t="shared" si="44"/>
        <v>23.197385915492966</v>
      </c>
      <c r="D1436" s="39">
        <f t="shared" si="45"/>
        <v>1.0234140845070425</v>
      </c>
      <c r="E1436" s="28">
        <v>0</v>
      </c>
      <c r="F1436" s="29">
        <v>1.0234140845070425</v>
      </c>
      <c r="G1436" s="30">
        <v>0</v>
      </c>
      <c r="H1436" s="30">
        <v>0</v>
      </c>
      <c r="I1436" s="30">
        <v>0</v>
      </c>
      <c r="J1436" s="30"/>
      <c r="K1436" s="168">
        <f>Лист4!E1434/1000</f>
        <v>24.220800000000008</v>
      </c>
      <c r="L1436" s="31"/>
      <c r="M1436" s="31"/>
    </row>
    <row r="1437" spans="1:13" s="32" customFormat="1" ht="18" customHeight="1" x14ac:dyDescent="0.25">
      <c r="A1437" s="22" t="str">
        <f>Лист4!A1435</f>
        <v xml:space="preserve">Нефтянников пл д.17 </v>
      </c>
      <c r="B1437" s="64" t="str">
        <f>Лист4!C1435</f>
        <v>г. Астрахань</v>
      </c>
      <c r="C1437" s="39">
        <f t="shared" si="44"/>
        <v>3.868002816901408</v>
      </c>
      <c r="D1437" s="39">
        <f t="shared" si="45"/>
        <v>0.17064718309859153</v>
      </c>
      <c r="E1437" s="28">
        <v>0</v>
      </c>
      <c r="F1437" s="29">
        <v>0.17064718309859153</v>
      </c>
      <c r="G1437" s="30">
        <v>0</v>
      </c>
      <c r="H1437" s="30">
        <v>0</v>
      </c>
      <c r="I1437" s="30">
        <v>0</v>
      </c>
      <c r="J1437" s="30"/>
      <c r="K1437" s="168">
        <f>Лист4!E1435/1000</f>
        <v>4.0386499999999996</v>
      </c>
      <c r="L1437" s="31"/>
      <c r="M1437" s="31"/>
    </row>
    <row r="1438" spans="1:13" s="32" customFormat="1" ht="18" customHeight="1" x14ac:dyDescent="0.25">
      <c r="A1438" s="22" t="str">
        <f>Лист4!A1436</f>
        <v xml:space="preserve">Нефтянников пл д.25 </v>
      </c>
      <c r="B1438" s="64" t="str">
        <f>Лист4!C1436</f>
        <v>г. Астрахань</v>
      </c>
      <c r="C1438" s="39">
        <f t="shared" si="44"/>
        <v>108.80727887323945</v>
      </c>
      <c r="D1438" s="39">
        <f t="shared" si="45"/>
        <v>4.8003211267605641</v>
      </c>
      <c r="E1438" s="28">
        <v>0</v>
      </c>
      <c r="F1438" s="29">
        <v>4.8003211267605641</v>
      </c>
      <c r="G1438" s="30">
        <v>0</v>
      </c>
      <c r="H1438" s="30">
        <v>0</v>
      </c>
      <c r="I1438" s="30">
        <v>0</v>
      </c>
      <c r="J1438" s="30"/>
      <c r="K1438" s="168">
        <f>Лист4!E1436/1000-J1438</f>
        <v>113.60760000000002</v>
      </c>
      <c r="L1438" s="31"/>
      <c r="M1438" s="31"/>
    </row>
    <row r="1439" spans="1:13" s="32" customFormat="1" ht="18" customHeight="1" x14ac:dyDescent="0.25">
      <c r="A1439" s="22" t="str">
        <f>Лист4!A1437</f>
        <v xml:space="preserve">Нефтянников пл д.26 </v>
      </c>
      <c r="B1439" s="64" t="str">
        <f>Лист4!C1437</f>
        <v>г. Астрахань</v>
      </c>
      <c r="C1439" s="39">
        <f t="shared" si="44"/>
        <v>146.01352676056339</v>
      </c>
      <c r="D1439" s="39">
        <f t="shared" si="45"/>
        <v>6.4417732394366212</v>
      </c>
      <c r="E1439" s="28">
        <v>0</v>
      </c>
      <c r="F1439" s="29">
        <v>6.4417732394366212</v>
      </c>
      <c r="G1439" s="30">
        <v>0</v>
      </c>
      <c r="H1439" s="30">
        <v>0</v>
      </c>
      <c r="I1439" s="30">
        <v>0</v>
      </c>
      <c r="J1439" s="30"/>
      <c r="K1439" s="168">
        <f>Лист4!E1437/1000</f>
        <v>152.45530000000002</v>
      </c>
      <c r="L1439" s="31"/>
      <c r="M1439" s="31"/>
    </row>
    <row r="1440" spans="1:13" s="32" customFormat="1" ht="18" customHeight="1" x14ac:dyDescent="0.25">
      <c r="A1440" s="22" t="str">
        <f>Лист4!A1438</f>
        <v xml:space="preserve">Нефтянников пл д.27 </v>
      </c>
      <c r="B1440" s="64" t="str">
        <f>Лист4!C1438</f>
        <v>г. Астрахань</v>
      </c>
      <c r="C1440" s="39">
        <f t="shared" si="44"/>
        <v>65.873180281690153</v>
      </c>
      <c r="D1440" s="39">
        <f t="shared" si="45"/>
        <v>2.9061697183098598</v>
      </c>
      <c r="E1440" s="28">
        <v>0</v>
      </c>
      <c r="F1440" s="29">
        <v>2.9061697183098598</v>
      </c>
      <c r="G1440" s="30">
        <v>0</v>
      </c>
      <c r="H1440" s="30">
        <v>0</v>
      </c>
      <c r="I1440" s="30">
        <v>0</v>
      </c>
      <c r="J1440" s="30"/>
      <c r="K1440" s="168">
        <f>Лист4!E1438/1000</f>
        <v>68.779350000000008</v>
      </c>
      <c r="L1440" s="31"/>
      <c r="M1440" s="31"/>
    </row>
    <row r="1441" spans="1:13" s="32" customFormat="1" ht="18" customHeight="1" x14ac:dyDescent="0.25">
      <c r="A1441" s="22" t="str">
        <f>Лист4!A1439</f>
        <v xml:space="preserve">Нефтянников пл д.4 </v>
      </c>
      <c r="B1441" s="64" t="str">
        <f>Лист4!C1439</f>
        <v>г. Астрахань</v>
      </c>
      <c r="C1441" s="39">
        <f t="shared" si="44"/>
        <v>0.32065352112676054</v>
      </c>
      <c r="D1441" s="39">
        <f t="shared" si="45"/>
        <v>1.4146478873239436E-2</v>
      </c>
      <c r="E1441" s="28">
        <v>0</v>
      </c>
      <c r="F1441" s="29">
        <v>1.4146478873239436E-2</v>
      </c>
      <c r="G1441" s="30">
        <v>0</v>
      </c>
      <c r="H1441" s="30">
        <v>0</v>
      </c>
      <c r="I1441" s="30">
        <v>0</v>
      </c>
      <c r="J1441" s="30"/>
      <c r="K1441" s="168">
        <f>Лист4!E1439/1000</f>
        <v>0.33479999999999999</v>
      </c>
      <c r="L1441" s="31"/>
      <c r="M1441" s="31"/>
    </row>
    <row r="1442" spans="1:13" s="32" customFormat="1" ht="18" customHeight="1" x14ac:dyDescent="0.25">
      <c r="A1442" s="22" t="str">
        <f>Лист4!A1440</f>
        <v xml:space="preserve">Нечаева ул. д.24 </v>
      </c>
      <c r="B1442" s="64" t="str">
        <f>Лист4!C1440</f>
        <v>г. Астрахань</v>
      </c>
      <c r="C1442" s="39">
        <f t="shared" si="44"/>
        <v>3.4429070422535215</v>
      </c>
      <c r="D1442" s="39">
        <f t="shared" si="45"/>
        <v>0.15189295774647887</v>
      </c>
      <c r="E1442" s="28">
        <v>0</v>
      </c>
      <c r="F1442" s="29">
        <v>0.15189295774647887</v>
      </c>
      <c r="G1442" s="30">
        <v>0</v>
      </c>
      <c r="H1442" s="30">
        <v>0</v>
      </c>
      <c r="I1442" s="30">
        <v>0</v>
      </c>
      <c r="J1442" s="30"/>
      <c r="K1442" s="168">
        <f>Лист4!E1440/1000-J1442</f>
        <v>3.5948000000000002</v>
      </c>
      <c r="L1442" s="31"/>
      <c r="M1442" s="31"/>
    </row>
    <row r="1443" spans="1:13" s="32" customFormat="1" ht="18" customHeight="1" x14ac:dyDescent="0.25">
      <c r="A1443" s="22" t="str">
        <f>Лист4!A1441</f>
        <v xml:space="preserve">Нечаева ул. д.32 </v>
      </c>
      <c r="B1443" s="64" t="str">
        <f>Лист4!C1441</f>
        <v>г. Астрахань</v>
      </c>
      <c r="C1443" s="39">
        <f t="shared" si="44"/>
        <v>23.436707605633799</v>
      </c>
      <c r="D1443" s="39">
        <f t="shared" si="45"/>
        <v>1.0339723943661971</v>
      </c>
      <c r="E1443" s="28">
        <v>0</v>
      </c>
      <c r="F1443" s="29">
        <v>1.0339723943661971</v>
      </c>
      <c r="G1443" s="30">
        <v>0</v>
      </c>
      <c r="H1443" s="30">
        <v>0</v>
      </c>
      <c r="I1443" s="30">
        <v>0</v>
      </c>
      <c r="J1443" s="30"/>
      <c r="K1443" s="168">
        <f>Лист4!E1441/1000</f>
        <v>24.470679999999998</v>
      </c>
      <c r="L1443" s="31"/>
      <c r="M1443" s="31"/>
    </row>
    <row r="1444" spans="1:13" s="32" customFormat="1" ht="18" customHeight="1" x14ac:dyDescent="0.25">
      <c r="A1444" s="22" t="str">
        <f>Лист4!A1442</f>
        <v xml:space="preserve">Нечаева ул. д.49 </v>
      </c>
      <c r="B1444" s="64" t="str">
        <f>Лист4!C1442</f>
        <v>г. Астрахань</v>
      </c>
      <c r="C1444" s="39">
        <f t="shared" si="44"/>
        <v>0</v>
      </c>
      <c r="D1444" s="39">
        <f t="shared" si="45"/>
        <v>0</v>
      </c>
      <c r="E1444" s="28">
        <v>0</v>
      </c>
      <c r="F1444" s="29">
        <v>0</v>
      </c>
      <c r="G1444" s="30">
        <v>0</v>
      </c>
      <c r="H1444" s="30">
        <v>0</v>
      </c>
      <c r="I1444" s="30">
        <v>0</v>
      </c>
      <c r="J1444" s="30"/>
      <c r="K1444" s="168">
        <f>Лист4!E1442/1000-J1444</f>
        <v>0</v>
      </c>
      <c r="L1444" s="31"/>
      <c r="M1444" s="31"/>
    </row>
    <row r="1445" spans="1:13" s="32" customFormat="1" ht="18" customHeight="1" x14ac:dyDescent="0.25">
      <c r="A1445" s="22" t="str">
        <f>Лист4!A1443</f>
        <v xml:space="preserve">Нечаева ул. д.61 </v>
      </c>
      <c r="B1445" s="64" t="str">
        <f>Лист4!C1443</f>
        <v>г. Астрахань</v>
      </c>
      <c r="C1445" s="39">
        <f t="shared" si="44"/>
        <v>16.104985915492957</v>
      </c>
      <c r="D1445" s="39">
        <f t="shared" si="45"/>
        <v>0.71051408450704223</v>
      </c>
      <c r="E1445" s="28">
        <v>0</v>
      </c>
      <c r="F1445" s="29">
        <v>0.71051408450704223</v>
      </c>
      <c r="G1445" s="30">
        <v>0</v>
      </c>
      <c r="H1445" s="30">
        <v>0</v>
      </c>
      <c r="I1445" s="30">
        <v>0</v>
      </c>
      <c r="J1445" s="30"/>
      <c r="K1445" s="168">
        <f>Лист4!E1443/1000-J1445</f>
        <v>16.8155</v>
      </c>
      <c r="L1445" s="31"/>
      <c r="M1445" s="31"/>
    </row>
    <row r="1446" spans="1:13" s="32" customFormat="1" ht="18" customHeight="1" x14ac:dyDescent="0.25">
      <c r="A1446" s="22" t="str">
        <f>Лист4!A1444</f>
        <v xml:space="preserve">Николая Ветошникова ул. д.10 </v>
      </c>
      <c r="B1446" s="64" t="str">
        <f>Лист4!C1444</f>
        <v>г. Астрахань</v>
      </c>
      <c r="C1446" s="39">
        <f t="shared" si="44"/>
        <v>5.0793605633802823</v>
      </c>
      <c r="D1446" s="39">
        <f t="shared" si="45"/>
        <v>0.22408943661971836</v>
      </c>
      <c r="E1446" s="28">
        <v>0</v>
      </c>
      <c r="F1446" s="29">
        <v>0.22408943661971836</v>
      </c>
      <c r="G1446" s="30">
        <v>0</v>
      </c>
      <c r="H1446" s="30">
        <v>0</v>
      </c>
      <c r="I1446" s="30">
        <v>0</v>
      </c>
      <c r="J1446" s="30"/>
      <c r="K1446" s="168">
        <f>Лист4!E1444/1000-J1446</f>
        <v>5.3034500000000007</v>
      </c>
      <c r="L1446" s="31"/>
      <c r="M1446" s="31"/>
    </row>
    <row r="1447" spans="1:13" s="32" customFormat="1" ht="18" customHeight="1" x14ac:dyDescent="0.25">
      <c r="A1447" s="22" t="str">
        <f>Лист4!A1445</f>
        <v xml:space="preserve">Николая Ветошникова ул. д.2В </v>
      </c>
      <c r="B1447" s="64" t="str">
        <f>Лист4!C1445</f>
        <v>г. Астрахань</v>
      </c>
      <c r="C1447" s="39">
        <f t="shared" si="44"/>
        <v>14.898225352112677</v>
      </c>
      <c r="D1447" s="39">
        <f t="shared" si="45"/>
        <v>0.65727464788732393</v>
      </c>
      <c r="E1447" s="28">
        <v>0</v>
      </c>
      <c r="F1447" s="29">
        <v>0.65727464788732393</v>
      </c>
      <c r="G1447" s="30">
        <v>0</v>
      </c>
      <c r="H1447" s="30">
        <v>0</v>
      </c>
      <c r="I1447" s="30">
        <v>0</v>
      </c>
      <c r="J1447" s="30"/>
      <c r="K1447" s="168">
        <f>Лист4!E1445/1000-J1447</f>
        <v>15.5555</v>
      </c>
      <c r="L1447" s="31"/>
      <c r="M1447" s="31"/>
    </row>
    <row r="1448" spans="1:13" s="32" customFormat="1" ht="18" customHeight="1" x14ac:dyDescent="0.25">
      <c r="A1448" s="22" t="str">
        <f>Лист4!A1446</f>
        <v xml:space="preserve">Николая Ветошникова ул. д.31 </v>
      </c>
      <c r="B1448" s="64" t="str">
        <f>Лист4!C1446</f>
        <v>г. Астрахань</v>
      </c>
      <c r="C1448" s="39">
        <f t="shared" si="44"/>
        <v>1092.3251639436619</v>
      </c>
      <c r="D1448" s="39">
        <f t="shared" si="45"/>
        <v>48.190816056338022</v>
      </c>
      <c r="E1448" s="28">
        <v>0</v>
      </c>
      <c r="F1448" s="29">
        <v>48.190816056338022</v>
      </c>
      <c r="G1448" s="30">
        <v>0</v>
      </c>
      <c r="H1448" s="30">
        <v>0</v>
      </c>
      <c r="I1448" s="30">
        <v>0</v>
      </c>
      <c r="J1448" s="30"/>
      <c r="K1448" s="168">
        <f>Лист4!E1446/1000-J1448</f>
        <v>1140.5159799999999</v>
      </c>
      <c r="L1448" s="31"/>
      <c r="M1448" s="31"/>
    </row>
    <row r="1449" spans="1:13" s="32" customFormat="1" ht="18" customHeight="1" x14ac:dyDescent="0.25">
      <c r="A1449" s="22" t="str">
        <f>Лист4!A1447</f>
        <v xml:space="preserve">Николая Ветошникова ул. д.33 </v>
      </c>
      <c r="B1449" s="64" t="str">
        <f>Лист4!C1447</f>
        <v>г. Астрахань</v>
      </c>
      <c r="C1449" s="39">
        <f t="shared" si="44"/>
        <v>4.6461239436618378</v>
      </c>
      <c r="D1449" s="39">
        <f t="shared" si="45"/>
        <v>0.20497605633802224</v>
      </c>
      <c r="E1449" s="28">
        <v>0</v>
      </c>
      <c r="F1449" s="29">
        <v>0.20497605633802224</v>
      </c>
      <c r="G1449" s="30">
        <v>0</v>
      </c>
      <c r="H1449" s="30">
        <v>0</v>
      </c>
      <c r="I1449" s="30">
        <v>0</v>
      </c>
      <c r="J1449" s="30"/>
      <c r="K1449" s="168">
        <f>Лист4!E1447/1000</f>
        <v>4.8510999999998603</v>
      </c>
      <c r="L1449" s="31"/>
      <c r="M1449" s="31"/>
    </row>
    <row r="1450" spans="1:13" s="32" customFormat="1" ht="18" customHeight="1" x14ac:dyDescent="0.25">
      <c r="A1450" s="22" t="str">
        <f>Лист4!A1448</f>
        <v xml:space="preserve">Николая Ветошникова ул. д.42 </v>
      </c>
      <c r="B1450" s="64" t="str">
        <f>Лист4!C1448</f>
        <v>г. Астрахань</v>
      </c>
      <c r="C1450" s="39">
        <f t="shared" si="44"/>
        <v>350.76439999999997</v>
      </c>
      <c r="D1450" s="39">
        <f t="shared" si="45"/>
        <v>15.474899999999998</v>
      </c>
      <c r="E1450" s="28">
        <v>0</v>
      </c>
      <c r="F1450" s="29">
        <v>15.474899999999998</v>
      </c>
      <c r="G1450" s="30">
        <v>0</v>
      </c>
      <c r="H1450" s="30">
        <v>0</v>
      </c>
      <c r="I1450" s="30">
        <v>0</v>
      </c>
      <c r="J1450" s="30"/>
      <c r="K1450" s="168">
        <f>Лист4!E1448/1000</f>
        <v>366.23929999999996</v>
      </c>
      <c r="L1450" s="31"/>
      <c r="M1450" s="31"/>
    </row>
    <row r="1451" spans="1:13" s="32" customFormat="1" ht="18" customHeight="1" x14ac:dyDescent="0.25">
      <c r="A1451" s="22" t="str">
        <f>Лист4!A1449</f>
        <v xml:space="preserve">Николая Ветошникова ул. д.44 </v>
      </c>
      <c r="B1451" s="64" t="str">
        <f>Лист4!C1449</f>
        <v>г. Астрахань</v>
      </c>
      <c r="C1451" s="39">
        <f t="shared" si="44"/>
        <v>222.05131830985914</v>
      </c>
      <c r="D1451" s="39">
        <f t="shared" si="45"/>
        <v>9.7963816901408443</v>
      </c>
      <c r="E1451" s="28">
        <v>0</v>
      </c>
      <c r="F1451" s="29">
        <v>9.7963816901408443</v>
      </c>
      <c r="G1451" s="30">
        <v>0</v>
      </c>
      <c r="H1451" s="30">
        <v>0</v>
      </c>
      <c r="I1451" s="30">
        <v>0</v>
      </c>
      <c r="J1451" s="30"/>
      <c r="K1451" s="168">
        <f>Лист4!E1449/1000-J1451</f>
        <v>231.84769999999997</v>
      </c>
      <c r="L1451" s="31"/>
      <c r="M1451" s="31"/>
    </row>
    <row r="1452" spans="1:13" s="32" customFormat="1" ht="18" customHeight="1" x14ac:dyDescent="0.25">
      <c r="A1452" s="22" t="str">
        <f>Лист4!A1450</f>
        <v xml:space="preserve">Николая Ветошникова ул. д.48 </v>
      </c>
      <c r="B1452" s="64" t="str">
        <f>Лист4!C1450</f>
        <v>г. Астрахань</v>
      </c>
      <c r="C1452" s="39">
        <f t="shared" si="44"/>
        <v>208.09853239436623</v>
      </c>
      <c r="D1452" s="39">
        <f t="shared" si="45"/>
        <v>9.1808176056338038</v>
      </c>
      <c r="E1452" s="28">
        <v>0</v>
      </c>
      <c r="F1452" s="29">
        <v>9.1808176056338038</v>
      </c>
      <c r="G1452" s="30">
        <v>0</v>
      </c>
      <c r="H1452" s="30">
        <v>0</v>
      </c>
      <c r="I1452" s="30">
        <v>0</v>
      </c>
      <c r="J1452" s="30"/>
      <c r="K1452" s="168">
        <f>Лист4!E1450/1000</f>
        <v>217.27935000000002</v>
      </c>
      <c r="L1452" s="31"/>
      <c r="M1452" s="31"/>
    </row>
    <row r="1453" spans="1:13" s="32" customFormat="1" ht="18" customHeight="1" x14ac:dyDescent="0.25">
      <c r="A1453" s="22" t="str">
        <f>Лист4!A1451</f>
        <v xml:space="preserve">Николая Ветошникова ул. д.54 </v>
      </c>
      <c r="B1453" s="64" t="str">
        <f>Лист4!C1451</f>
        <v>г. Астрахань</v>
      </c>
      <c r="C1453" s="39">
        <f t="shared" si="44"/>
        <v>688.41553633802789</v>
      </c>
      <c r="D1453" s="39">
        <f t="shared" si="45"/>
        <v>30.37127366197182</v>
      </c>
      <c r="E1453" s="28">
        <v>0</v>
      </c>
      <c r="F1453" s="29">
        <v>30.37127366197182</v>
      </c>
      <c r="G1453" s="30">
        <v>0</v>
      </c>
      <c r="H1453" s="30">
        <v>0</v>
      </c>
      <c r="I1453" s="30">
        <v>0</v>
      </c>
      <c r="J1453" s="30"/>
      <c r="K1453" s="168">
        <f>Лист4!E1451/1000</f>
        <v>718.78680999999972</v>
      </c>
      <c r="L1453" s="31"/>
      <c r="M1453" s="31"/>
    </row>
    <row r="1454" spans="1:13" s="32" customFormat="1" ht="18" customHeight="1" x14ac:dyDescent="0.25">
      <c r="A1454" s="22" t="str">
        <f>Лист4!A1452</f>
        <v xml:space="preserve">Николая Ветошникова ул. д.56 </v>
      </c>
      <c r="B1454" s="64" t="str">
        <f>Лист4!C1452</f>
        <v>г. Астрахань</v>
      </c>
      <c r="C1454" s="39">
        <f t="shared" si="44"/>
        <v>585.33009352112674</v>
      </c>
      <c r="D1454" s="39">
        <f t="shared" si="45"/>
        <v>25.823386478873235</v>
      </c>
      <c r="E1454" s="28">
        <v>0</v>
      </c>
      <c r="F1454" s="29">
        <v>25.823386478873235</v>
      </c>
      <c r="G1454" s="30">
        <v>0</v>
      </c>
      <c r="H1454" s="30">
        <v>0</v>
      </c>
      <c r="I1454" s="30">
        <v>0</v>
      </c>
      <c r="J1454" s="30"/>
      <c r="K1454" s="168">
        <f>Лист4!E1452/1000</f>
        <v>611.15347999999994</v>
      </c>
      <c r="L1454" s="31"/>
      <c r="M1454" s="31"/>
    </row>
    <row r="1455" spans="1:13" s="32" customFormat="1" ht="18" customHeight="1" x14ac:dyDescent="0.25">
      <c r="A1455" s="22" t="str">
        <f>Лист4!A1453</f>
        <v xml:space="preserve">Николая Ветошникова ул. д.6 </v>
      </c>
      <c r="B1455" s="64" t="str">
        <f>Лист4!C1453</f>
        <v>г. Астрахань</v>
      </c>
      <c r="C1455" s="39">
        <f t="shared" si="44"/>
        <v>90.537354929577461</v>
      </c>
      <c r="D1455" s="39">
        <f t="shared" si="45"/>
        <v>3.9942950704225346</v>
      </c>
      <c r="E1455" s="28">
        <v>0</v>
      </c>
      <c r="F1455" s="29">
        <v>3.9942950704225346</v>
      </c>
      <c r="G1455" s="30">
        <v>0</v>
      </c>
      <c r="H1455" s="30">
        <v>0</v>
      </c>
      <c r="I1455" s="30">
        <v>0</v>
      </c>
      <c r="J1455" s="30"/>
      <c r="K1455" s="168">
        <f>Лист4!E1453/1000-J1455</f>
        <v>94.531649999999999</v>
      </c>
      <c r="L1455" s="31"/>
      <c r="M1455" s="31"/>
    </row>
    <row r="1456" spans="1:13" s="32" customFormat="1" ht="18" customHeight="1" x14ac:dyDescent="0.25">
      <c r="A1456" s="22" t="str">
        <f>Лист4!A1454</f>
        <v xml:space="preserve">Николая Ветошникова ул. д.60 </v>
      </c>
      <c r="B1456" s="64" t="str">
        <f>Лист4!C1454</f>
        <v>г. Астрахань</v>
      </c>
      <c r="C1456" s="39">
        <f t="shared" si="44"/>
        <v>403.16148394366201</v>
      </c>
      <c r="D1456" s="39">
        <f t="shared" si="45"/>
        <v>17.786536056338029</v>
      </c>
      <c r="E1456" s="28">
        <v>0</v>
      </c>
      <c r="F1456" s="29">
        <v>17.786536056338029</v>
      </c>
      <c r="G1456" s="30">
        <v>0</v>
      </c>
      <c r="H1456" s="30">
        <v>0</v>
      </c>
      <c r="I1456" s="30">
        <v>0</v>
      </c>
      <c r="J1456" s="30"/>
      <c r="K1456" s="168">
        <f>Лист4!E1454/1000</f>
        <v>420.94802000000004</v>
      </c>
      <c r="L1456" s="31"/>
      <c r="M1456" s="31"/>
    </row>
    <row r="1457" spans="1:13" s="32" customFormat="1" ht="18" customHeight="1" x14ac:dyDescent="0.25">
      <c r="A1457" s="22" t="str">
        <f>Лист4!A1455</f>
        <v xml:space="preserve">Николая Ветошникова ул. д.62 </v>
      </c>
      <c r="B1457" s="64" t="str">
        <f>Лист4!C1455</f>
        <v>г. Астрахань</v>
      </c>
      <c r="C1457" s="39">
        <f t="shared" si="44"/>
        <v>28.549177464788734</v>
      </c>
      <c r="D1457" s="39">
        <f t="shared" si="45"/>
        <v>1.2595225352112678</v>
      </c>
      <c r="E1457" s="28">
        <v>0</v>
      </c>
      <c r="F1457" s="29">
        <v>1.2595225352112678</v>
      </c>
      <c r="G1457" s="30">
        <v>0</v>
      </c>
      <c r="H1457" s="30">
        <v>0</v>
      </c>
      <c r="I1457" s="30">
        <v>0</v>
      </c>
      <c r="J1457" s="30"/>
      <c r="K1457" s="168">
        <f>Лист4!E1455/1000-J1457</f>
        <v>29.808700000000002</v>
      </c>
      <c r="L1457" s="31"/>
      <c r="M1457" s="31"/>
    </row>
    <row r="1458" spans="1:13" s="32" customFormat="1" ht="18" customHeight="1" x14ac:dyDescent="0.25">
      <c r="A1458" s="22" t="str">
        <f>Лист4!A1456</f>
        <v xml:space="preserve">Николая Ветошникова ул. д.64 </v>
      </c>
      <c r="B1458" s="64" t="str">
        <f>Лист4!C1456</f>
        <v>г. Астрахань</v>
      </c>
      <c r="C1458" s="39">
        <f t="shared" si="44"/>
        <v>772.1578045070421</v>
      </c>
      <c r="D1458" s="39">
        <f t="shared" si="45"/>
        <v>34.065785492957744</v>
      </c>
      <c r="E1458" s="28">
        <v>0</v>
      </c>
      <c r="F1458" s="29">
        <v>34.065785492957744</v>
      </c>
      <c r="G1458" s="30">
        <v>0</v>
      </c>
      <c r="H1458" s="30">
        <v>0</v>
      </c>
      <c r="I1458" s="30">
        <v>0</v>
      </c>
      <c r="J1458" s="30"/>
      <c r="K1458" s="168">
        <f>Лист4!E1456/1000</f>
        <v>806.22358999999983</v>
      </c>
      <c r="L1458" s="31"/>
      <c r="M1458" s="31"/>
    </row>
    <row r="1459" spans="1:13" s="32" customFormat="1" ht="18" customHeight="1" x14ac:dyDescent="0.25">
      <c r="A1459" s="22" t="str">
        <f>Лист4!A1457</f>
        <v xml:space="preserve">Николая Ветошникова ул. д.7 </v>
      </c>
      <c r="B1459" s="64" t="str">
        <f>Лист4!C1457</f>
        <v>г. Астрахань</v>
      </c>
      <c r="C1459" s="39">
        <f t="shared" si="44"/>
        <v>92.016239999999996</v>
      </c>
      <c r="D1459" s="39">
        <f t="shared" si="45"/>
        <v>4.0595399999999993</v>
      </c>
      <c r="E1459" s="28">
        <v>0</v>
      </c>
      <c r="F1459" s="29">
        <v>4.0595399999999993</v>
      </c>
      <c r="G1459" s="30">
        <v>0</v>
      </c>
      <c r="H1459" s="30">
        <v>0</v>
      </c>
      <c r="I1459" s="30">
        <v>0</v>
      </c>
      <c r="J1459" s="30"/>
      <c r="K1459" s="168">
        <f>Лист4!E1457/1000</f>
        <v>96.075779999999995</v>
      </c>
      <c r="L1459" s="31"/>
      <c r="M1459" s="31"/>
    </row>
    <row r="1460" spans="1:13" s="32" customFormat="1" ht="18" customHeight="1" x14ac:dyDescent="0.25">
      <c r="A1460" s="22" t="str">
        <f>Лист4!A1458</f>
        <v xml:space="preserve">Николая Ветошникова ул. д.8 </v>
      </c>
      <c r="B1460" s="64" t="str">
        <f>Лист4!C1458</f>
        <v>г. Астрахань</v>
      </c>
      <c r="C1460" s="39">
        <f t="shared" si="44"/>
        <v>65.233261971830999</v>
      </c>
      <c r="D1460" s="39">
        <f t="shared" si="45"/>
        <v>2.8779380281690146</v>
      </c>
      <c r="E1460" s="28">
        <v>0</v>
      </c>
      <c r="F1460" s="29">
        <v>2.8779380281690146</v>
      </c>
      <c r="G1460" s="30">
        <v>0</v>
      </c>
      <c r="H1460" s="30">
        <v>0</v>
      </c>
      <c r="I1460" s="30">
        <v>0</v>
      </c>
      <c r="J1460" s="153"/>
      <c r="K1460" s="168">
        <f>Лист4!E1458/1000-J1460</f>
        <v>68.111200000000011</v>
      </c>
      <c r="L1460" s="31"/>
      <c r="M1460" s="31"/>
    </row>
    <row r="1461" spans="1:13" s="32" customFormat="1" ht="18" customHeight="1" x14ac:dyDescent="0.25">
      <c r="A1461" s="22" t="str">
        <f>Лист4!A1459</f>
        <v xml:space="preserve">Николая Ветошникова ул. д.9 </v>
      </c>
      <c r="B1461" s="64" t="str">
        <f>Лист4!C1459</f>
        <v>г. Астрахань</v>
      </c>
      <c r="C1461" s="39">
        <f t="shared" si="44"/>
        <v>94.537909859154936</v>
      </c>
      <c r="D1461" s="39">
        <f t="shared" si="45"/>
        <v>4.1707901408450709</v>
      </c>
      <c r="E1461" s="28">
        <v>0</v>
      </c>
      <c r="F1461" s="29">
        <v>4.1707901408450709</v>
      </c>
      <c r="G1461" s="30">
        <v>0</v>
      </c>
      <c r="H1461" s="30">
        <v>0</v>
      </c>
      <c r="I1461" s="30">
        <v>0</v>
      </c>
      <c r="J1461" s="30"/>
      <c r="K1461" s="168">
        <f>Лист4!E1459/1000</f>
        <v>98.708700000000007</v>
      </c>
      <c r="L1461" s="31"/>
      <c r="M1461" s="31"/>
    </row>
    <row r="1462" spans="1:13" s="32" customFormat="1" ht="18" customHeight="1" x14ac:dyDescent="0.25">
      <c r="A1462" s="22" t="str">
        <f>Лист4!A1460</f>
        <v xml:space="preserve">Николая Островского (1-112) ул. д.39 </v>
      </c>
      <c r="B1462" s="64" t="str">
        <f>Лист4!C1460</f>
        <v>г. Астрахань</v>
      </c>
      <c r="C1462" s="39">
        <f t="shared" si="44"/>
        <v>71.949602816901432</v>
      </c>
      <c r="D1462" s="39">
        <f t="shared" si="45"/>
        <v>3.1742471830985926</v>
      </c>
      <c r="E1462" s="28">
        <v>0</v>
      </c>
      <c r="F1462" s="29">
        <v>3.1742471830985926</v>
      </c>
      <c r="G1462" s="30">
        <v>0</v>
      </c>
      <c r="H1462" s="30">
        <v>0</v>
      </c>
      <c r="I1462" s="30">
        <v>0</v>
      </c>
      <c r="J1462" s="153"/>
      <c r="K1462" s="168">
        <f>Лист4!E1460/1000-J1462</f>
        <v>75.123850000000019</v>
      </c>
      <c r="L1462" s="31"/>
      <c r="M1462" s="31"/>
    </row>
    <row r="1463" spans="1:13" s="32" customFormat="1" ht="18" customHeight="1" x14ac:dyDescent="0.25">
      <c r="A1463" s="22" t="str">
        <f>Лист4!A1461</f>
        <v xml:space="preserve">Николая Островского пр. д.10 </v>
      </c>
      <c r="B1463" s="64" t="str">
        <f>Лист4!C1461</f>
        <v>г. Астрахань</v>
      </c>
      <c r="C1463" s="39">
        <f t="shared" si="44"/>
        <v>938.67617577464762</v>
      </c>
      <c r="D1463" s="39">
        <f t="shared" si="45"/>
        <v>41.4121842253521</v>
      </c>
      <c r="E1463" s="28">
        <v>0</v>
      </c>
      <c r="F1463" s="29">
        <v>41.4121842253521</v>
      </c>
      <c r="G1463" s="30">
        <v>0</v>
      </c>
      <c r="H1463" s="30">
        <v>0</v>
      </c>
      <c r="I1463" s="30">
        <v>0</v>
      </c>
      <c r="J1463" s="30"/>
      <c r="K1463" s="168">
        <f>Лист4!E1461/1000</f>
        <v>980.08835999999974</v>
      </c>
      <c r="L1463" s="31"/>
      <c r="M1463" s="31"/>
    </row>
    <row r="1464" spans="1:13" s="32" customFormat="1" ht="18" customHeight="1" x14ac:dyDescent="0.25">
      <c r="A1464" s="22" t="str">
        <f>Лист4!A1462</f>
        <v xml:space="preserve">Николая Островского пр. д.12 </v>
      </c>
      <c r="B1464" s="64" t="str">
        <f>Лист4!C1462</f>
        <v>г. Астрахань</v>
      </c>
      <c r="C1464" s="39">
        <f t="shared" si="44"/>
        <v>619.6399340845071</v>
      </c>
      <c r="D1464" s="39">
        <f t="shared" si="45"/>
        <v>27.337055915492957</v>
      </c>
      <c r="E1464" s="28">
        <v>0</v>
      </c>
      <c r="F1464" s="29">
        <v>27.337055915492957</v>
      </c>
      <c r="G1464" s="30">
        <v>0</v>
      </c>
      <c r="H1464" s="30">
        <v>0</v>
      </c>
      <c r="I1464" s="30">
        <v>0</v>
      </c>
      <c r="J1464" s="153">
        <v>3458.8</v>
      </c>
      <c r="K1464" s="168">
        <f>Лист4!E1462/1000-J1464</f>
        <v>-2811.8230100000001</v>
      </c>
      <c r="L1464" s="31"/>
      <c r="M1464" s="31"/>
    </row>
    <row r="1465" spans="1:13" s="32" customFormat="1" ht="18" customHeight="1" x14ac:dyDescent="0.25">
      <c r="A1465" s="22" t="str">
        <f>Лист4!A1463</f>
        <v xml:space="preserve">Николая Островского пр. д.4 - корп. 2 </v>
      </c>
      <c r="B1465" s="64" t="str">
        <f>Лист4!C1463</f>
        <v>г. Астрахань</v>
      </c>
      <c r="C1465" s="39">
        <f t="shared" si="44"/>
        <v>659.30214084507043</v>
      </c>
      <c r="D1465" s="39">
        <f t="shared" si="45"/>
        <v>29.086859154929577</v>
      </c>
      <c r="E1465" s="28">
        <v>0</v>
      </c>
      <c r="F1465" s="29">
        <v>29.086859154929577</v>
      </c>
      <c r="G1465" s="30">
        <v>0</v>
      </c>
      <c r="H1465" s="30">
        <v>0</v>
      </c>
      <c r="I1465" s="30">
        <v>0</v>
      </c>
      <c r="J1465" s="153"/>
      <c r="K1465" s="168">
        <f>Лист4!E1463/1000-J1465</f>
        <v>688.38900000000001</v>
      </c>
      <c r="L1465" s="31"/>
      <c r="M1465" s="31"/>
    </row>
    <row r="1466" spans="1:13" s="32" customFormat="1" ht="18" customHeight="1" x14ac:dyDescent="0.25">
      <c r="A1466" s="22" t="str">
        <f>Лист4!A1464</f>
        <v xml:space="preserve">Николая Островского пр. д.4 - корп. 4 </v>
      </c>
      <c r="B1466" s="64" t="str">
        <f>Лист4!C1464</f>
        <v>г. Астрахань</v>
      </c>
      <c r="C1466" s="39">
        <f t="shared" si="44"/>
        <v>540.47310816901404</v>
      </c>
      <c r="D1466" s="39">
        <f t="shared" si="45"/>
        <v>23.844401830985912</v>
      </c>
      <c r="E1466" s="28">
        <v>0</v>
      </c>
      <c r="F1466" s="29">
        <v>23.844401830985912</v>
      </c>
      <c r="G1466" s="30">
        <v>0</v>
      </c>
      <c r="H1466" s="30">
        <v>0</v>
      </c>
      <c r="I1466" s="30">
        <v>0</v>
      </c>
      <c r="J1466" s="153"/>
      <c r="K1466" s="168">
        <f>Лист4!E1464/1000-J1466</f>
        <v>564.31750999999997</v>
      </c>
      <c r="L1466" s="31"/>
      <c r="M1466" s="31"/>
    </row>
    <row r="1467" spans="1:13" s="32" customFormat="1" ht="18" customHeight="1" x14ac:dyDescent="0.25">
      <c r="A1467" s="22" t="str">
        <f>Лист4!A1465</f>
        <v xml:space="preserve">Николая Островского ул. д.1 </v>
      </c>
      <c r="B1467" s="64" t="str">
        <f>Лист4!C1465</f>
        <v>г. Астрахань</v>
      </c>
      <c r="C1467" s="39">
        <f t="shared" si="44"/>
        <v>226.61019154929576</v>
      </c>
      <c r="D1467" s="39">
        <f t="shared" si="45"/>
        <v>9.997508450704224</v>
      </c>
      <c r="E1467" s="28">
        <v>0</v>
      </c>
      <c r="F1467" s="29">
        <v>9.997508450704224</v>
      </c>
      <c r="G1467" s="30">
        <v>0</v>
      </c>
      <c r="H1467" s="30">
        <v>0</v>
      </c>
      <c r="I1467" s="30">
        <v>0</v>
      </c>
      <c r="J1467" s="30"/>
      <c r="K1467" s="168">
        <f>Лист4!E1465/1000-J1467</f>
        <v>236.60769999999999</v>
      </c>
      <c r="L1467" s="31"/>
      <c r="M1467" s="31"/>
    </row>
    <row r="1468" spans="1:13" s="32" customFormat="1" ht="18" customHeight="1" x14ac:dyDescent="0.25">
      <c r="A1468" s="22" t="str">
        <f>Лист4!A1466</f>
        <v xml:space="preserve">Николая Островского ул. д.107 </v>
      </c>
      <c r="B1468" s="64" t="str">
        <f>Лист4!C1466</f>
        <v>г. Астрахань</v>
      </c>
      <c r="C1468" s="39">
        <f t="shared" si="44"/>
        <v>496.71845070422529</v>
      </c>
      <c r="D1468" s="39">
        <f t="shared" si="45"/>
        <v>21.914049295774646</v>
      </c>
      <c r="E1468" s="28">
        <v>0</v>
      </c>
      <c r="F1468" s="29">
        <v>21.914049295774646</v>
      </c>
      <c r="G1468" s="30">
        <v>0</v>
      </c>
      <c r="H1468" s="30">
        <v>0</v>
      </c>
      <c r="I1468" s="30">
        <v>0</v>
      </c>
      <c r="J1468" s="30"/>
      <c r="K1468" s="168">
        <f>Лист4!E1466/1000</f>
        <v>518.63249999999994</v>
      </c>
      <c r="L1468" s="31"/>
      <c r="M1468" s="31"/>
    </row>
    <row r="1469" spans="1:13" s="32" customFormat="1" ht="18" customHeight="1" x14ac:dyDescent="0.25">
      <c r="A1469" s="22" t="str">
        <f>Лист4!A1467</f>
        <v xml:space="preserve">Николая Островского ул. д.113 </v>
      </c>
      <c r="B1469" s="64" t="str">
        <f>Лист4!C1467</f>
        <v>г. Астрахань</v>
      </c>
      <c r="C1469" s="39">
        <f t="shared" si="44"/>
        <v>523.01341859154934</v>
      </c>
      <c r="D1469" s="39">
        <f t="shared" si="45"/>
        <v>23.074121408450704</v>
      </c>
      <c r="E1469" s="28">
        <v>0</v>
      </c>
      <c r="F1469" s="29">
        <v>23.074121408450704</v>
      </c>
      <c r="G1469" s="30">
        <v>0</v>
      </c>
      <c r="H1469" s="30">
        <v>0</v>
      </c>
      <c r="I1469" s="30">
        <v>0</v>
      </c>
      <c r="J1469" s="30"/>
      <c r="K1469" s="168">
        <f>Лист4!E1467/1000</f>
        <v>546.08753999999999</v>
      </c>
      <c r="L1469" s="31"/>
      <c r="M1469" s="31"/>
    </row>
    <row r="1470" spans="1:13" s="32" customFormat="1" ht="18" customHeight="1" x14ac:dyDescent="0.25">
      <c r="A1470" s="22" t="str">
        <f>Лист4!A1468</f>
        <v xml:space="preserve">Николая Островского ул. д.115 </v>
      </c>
      <c r="B1470" s="64" t="str">
        <f>Лист4!C1468</f>
        <v>г. Астрахань</v>
      </c>
      <c r="C1470" s="39">
        <f t="shared" si="44"/>
        <v>811.49739436619711</v>
      </c>
      <c r="D1470" s="39">
        <f t="shared" si="45"/>
        <v>35.801355633802814</v>
      </c>
      <c r="E1470" s="28">
        <v>0</v>
      </c>
      <c r="F1470" s="29">
        <v>35.801355633802814</v>
      </c>
      <c r="G1470" s="30">
        <v>0</v>
      </c>
      <c r="H1470" s="30">
        <v>0</v>
      </c>
      <c r="I1470" s="30">
        <v>0</v>
      </c>
      <c r="J1470" s="30"/>
      <c r="K1470" s="168">
        <f>Лист4!E1468/1000</f>
        <v>847.29874999999993</v>
      </c>
      <c r="L1470" s="31"/>
      <c r="M1470" s="31"/>
    </row>
    <row r="1471" spans="1:13" s="32" customFormat="1" ht="18" customHeight="1" x14ac:dyDescent="0.25">
      <c r="A1471" s="22" t="str">
        <f>Лист4!A1469</f>
        <v xml:space="preserve">Николая Островского ул. д.123 </v>
      </c>
      <c r="B1471" s="64" t="str">
        <f>Лист4!C1469</f>
        <v>г. Астрахань</v>
      </c>
      <c r="C1471" s="39">
        <f t="shared" si="44"/>
        <v>1037.6584507042253</v>
      </c>
      <c r="D1471" s="39">
        <f t="shared" si="45"/>
        <v>45.779049295774648</v>
      </c>
      <c r="E1471" s="28">
        <v>0</v>
      </c>
      <c r="F1471" s="29">
        <v>45.779049295774648</v>
      </c>
      <c r="G1471" s="30">
        <v>0</v>
      </c>
      <c r="H1471" s="30">
        <v>0</v>
      </c>
      <c r="I1471" s="30">
        <v>0</v>
      </c>
      <c r="J1471" s="30"/>
      <c r="K1471" s="168">
        <f>Лист4!E1469/1000-J1471</f>
        <v>1083.4375</v>
      </c>
      <c r="L1471" s="31"/>
      <c r="M1471" s="31"/>
    </row>
    <row r="1472" spans="1:13" s="32" customFormat="1" ht="18" customHeight="1" x14ac:dyDescent="0.25">
      <c r="A1472" s="22" t="str">
        <f>Лист4!A1470</f>
        <v xml:space="preserve">Николая Островского ул. д.132 </v>
      </c>
      <c r="B1472" s="64" t="str">
        <f>Лист4!C1470</f>
        <v>г. Астрахань</v>
      </c>
      <c r="C1472" s="39">
        <f t="shared" si="44"/>
        <v>1111.908426478873</v>
      </c>
      <c r="D1472" s="39">
        <f t="shared" si="45"/>
        <v>49.054783521126751</v>
      </c>
      <c r="E1472" s="28">
        <v>0</v>
      </c>
      <c r="F1472" s="29">
        <v>49.054783521126751</v>
      </c>
      <c r="G1472" s="30">
        <v>0</v>
      </c>
      <c r="H1472" s="30">
        <v>0</v>
      </c>
      <c r="I1472" s="30">
        <v>0</v>
      </c>
      <c r="J1472" s="30"/>
      <c r="K1472" s="168">
        <f>Лист4!E1470/1000-J1472</f>
        <v>1160.9632099999997</v>
      </c>
      <c r="L1472" s="31"/>
      <c r="M1472" s="31"/>
    </row>
    <row r="1473" spans="1:14" s="32" customFormat="1" ht="18" customHeight="1" x14ac:dyDescent="0.25">
      <c r="A1473" s="22" t="str">
        <f>Лист4!A1471</f>
        <v xml:space="preserve">Николая Островского ул. д.134 </v>
      </c>
      <c r="B1473" s="64" t="str">
        <f>Лист4!C1471</f>
        <v>г. Астрахань</v>
      </c>
      <c r="C1473" s="39">
        <f t="shared" si="44"/>
        <v>623.59228563380293</v>
      </c>
      <c r="D1473" s="39">
        <f t="shared" si="45"/>
        <v>27.511424366197186</v>
      </c>
      <c r="E1473" s="28">
        <v>0</v>
      </c>
      <c r="F1473" s="29">
        <v>27.511424366197186</v>
      </c>
      <c r="G1473" s="30">
        <v>0</v>
      </c>
      <c r="H1473" s="30">
        <v>0</v>
      </c>
      <c r="I1473" s="30">
        <v>0</v>
      </c>
      <c r="J1473" s="30"/>
      <c r="K1473" s="168">
        <f>Лист4!E1471/1000</f>
        <v>651.10371000000009</v>
      </c>
      <c r="L1473" s="31"/>
      <c r="M1473" s="31"/>
    </row>
    <row r="1474" spans="1:14" s="32" customFormat="1" ht="18" customHeight="1" x14ac:dyDescent="0.25">
      <c r="A1474" s="22" t="str">
        <f>Лист4!A1472</f>
        <v xml:space="preserve">Николая Островского ул. д.136 </v>
      </c>
      <c r="B1474" s="64" t="str">
        <f>Лист4!C1472</f>
        <v>г. Астрахань</v>
      </c>
      <c r="C1474" s="39">
        <f t="shared" si="44"/>
        <v>422.39516901408456</v>
      </c>
      <c r="D1474" s="39">
        <f t="shared" si="45"/>
        <v>18.635080985915497</v>
      </c>
      <c r="E1474" s="28">
        <v>0</v>
      </c>
      <c r="F1474" s="29">
        <v>18.635080985915497</v>
      </c>
      <c r="G1474" s="30">
        <v>0</v>
      </c>
      <c r="H1474" s="30">
        <v>0</v>
      </c>
      <c r="I1474" s="30">
        <v>0</v>
      </c>
      <c r="J1474" s="30"/>
      <c r="K1474" s="168">
        <f>Лист4!E1472/1000</f>
        <v>441.03025000000008</v>
      </c>
      <c r="L1474" s="31"/>
      <c r="M1474" s="31"/>
    </row>
    <row r="1475" spans="1:14" s="32" customFormat="1" ht="18" customHeight="1" x14ac:dyDescent="0.25">
      <c r="A1475" s="22" t="str">
        <f>Лист4!A1473</f>
        <v xml:space="preserve">Николая Островского ул. д.142А </v>
      </c>
      <c r="B1475" s="64" t="str">
        <f>Лист4!C1473</f>
        <v>г. Астрахань</v>
      </c>
      <c r="C1475" s="39">
        <f t="shared" ref="C1475:C1538" si="46">K1475+J1475-F1475</f>
        <v>931.52783380281699</v>
      </c>
      <c r="D1475" s="39">
        <f t="shared" ref="D1475:D1538" si="47">F1475</f>
        <v>41.096816197183102</v>
      </c>
      <c r="E1475" s="28">
        <v>0</v>
      </c>
      <c r="F1475" s="29">
        <v>41.096816197183102</v>
      </c>
      <c r="G1475" s="30">
        <v>0</v>
      </c>
      <c r="H1475" s="30">
        <v>0</v>
      </c>
      <c r="I1475" s="30">
        <v>0</v>
      </c>
      <c r="J1475" s="30"/>
      <c r="K1475" s="168">
        <f>Лист4!E1473/1000-J1475</f>
        <v>972.62465000000009</v>
      </c>
      <c r="L1475" s="31"/>
      <c r="M1475" s="31"/>
    </row>
    <row r="1476" spans="1:14" s="32" customFormat="1" ht="18" customHeight="1" x14ac:dyDescent="0.25">
      <c r="A1476" s="22" t="str">
        <f>Лист4!A1474</f>
        <v xml:space="preserve">Николая Островского ул. д.142Б </v>
      </c>
      <c r="B1476" s="64" t="str">
        <f>Лист4!C1474</f>
        <v>г. Астрахань</v>
      </c>
      <c r="C1476" s="39">
        <f t="shared" si="46"/>
        <v>534.34309014084499</v>
      </c>
      <c r="D1476" s="39">
        <f t="shared" si="47"/>
        <v>23.573959859154925</v>
      </c>
      <c r="E1476" s="28">
        <v>0</v>
      </c>
      <c r="F1476" s="29">
        <v>23.573959859154925</v>
      </c>
      <c r="G1476" s="30">
        <v>0</v>
      </c>
      <c r="H1476" s="30">
        <v>0</v>
      </c>
      <c r="I1476" s="30">
        <v>0</v>
      </c>
      <c r="J1476" s="30">
        <v>1062.5999999999999</v>
      </c>
      <c r="K1476" s="168">
        <f>Лист4!E1474/1000-J1476</f>
        <v>-504.68295000000001</v>
      </c>
      <c r="L1476" s="31"/>
      <c r="M1476" s="31"/>
    </row>
    <row r="1477" spans="1:14" s="32" customFormat="1" ht="18" customHeight="1" x14ac:dyDescent="0.25">
      <c r="A1477" s="22" t="str">
        <f>Лист4!A1475</f>
        <v xml:space="preserve">Николая Островского ул. д.144 </v>
      </c>
      <c r="B1477" s="64" t="str">
        <f>Лист4!C1475</f>
        <v>г. Астрахань</v>
      </c>
      <c r="C1477" s="39">
        <f t="shared" si="46"/>
        <v>784.26297295774634</v>
      </c>
      <c r="D1477" s="39">
        <f t="shared" si="47"/>
        <v>34.599837042253512</v>
      </c>
      <c r="E1477" s="28">
        <v>0</v>
      </c>
      <c r="F1477" s="29">
        <v>34.599837042253512</v>
      </c>
      <c r="G1477" s="30">
        <v>0</v>
      </c>
      <c r="H1477" s="30">
        <v>0</v>
      </c>
      <c r="I1477" s="30">
        <v>0</v>
      </c>
      <c r="J1477" s="30"/>
      <c r="K1477" s="168">
        <f>Лист4!E1475/1000</f>
        <v>818.86280999999985</v>
      </c>
      <c r="L1477" s="31"/>
      <c r="M1477" s="31"/>
    </row>
    <row r="1478" spans="1:14" s="32" customFormat="1" ht="18" customHeight="1" x14ac:dyDescent="0.25">
      <c r="A1478" s="22" t="str">
        <f>Лист4!A1476</f>
        <v xml:space="preserve">Николая Островского ул. д.144А </v>
      </c>
      <c r="B1478" s="64" t="str">
        <f>Лист4!C1476</f>
        <v>г. Астрахань</v>
      </c>
      <c r="C1478" s="39">
        <f t="shared" si="46"/>
        <v>1709.3778512676054</v>
      </c>
      <c r="D1478" s="39">
        <f t="shared" si="47"/>
        <v>75.413728732394361</v>
      </c>
      <c r="E1478" s="28">
        <v>0</v>
      </c>
      <c r="F1478" s="29">
        <v>75.413728732394361</v>
      </c>
      <c r="G1478" s="30">
        <v>0</v>
      </c>
      <c r="H1478" s="30">
        <v>0</v>
      </c>
      <c r="I1478" s="30">
        <v>0</v>
      </c>
      <c r="J1478" s="30"/>
      <c r="K1478" s="168">
        <f>Лист4!E1476/1000</f>
        <v>1784.7915799999998</v>
      </c>
      <c r="L1478" s="31"/>
      <c r="M1478" s="31"/>
    </row>
    <row r="1479" spans="1:14" s="32" customFormat="1" ht="18" customHeight="1" x14ac:dyDescent="0.25">
      <c r="A1479" s="22" t="str">
        <f>Лист4!A1477</f>
        <v xml:space="preserve">Николая Островского ул. д.150 </v>
      </c>
      <c r="B1479" s="64" t="str">
        <f>Лист4!C1477</f>
        <v>г. Астрахань</v>
      </c>
      <c r="C1479" s="39">
        <f t="shared" si="46"/>
        <v>1996.1939977464783</v>
      </c>
      <c r="D1479" s="39">
        <f t="shared" si="47"/>
        <v>88.067382253521103</v>
      </c>
      <c r="E1479" s="28">
        <v>0</v>
      </c>
      <c r="F1479" s="29">
        <v>88.067382253521103</v>
      </c>
      <c r="G1479" s="30">
        <v>0</v>
      </c>
      <c r="H1479" s="30">
        <v>0</v>
      </c>
      <c r="I1479" s="30">
        <v>0</v>
      </c>
      <c r="J1479" s="30">
        <v>3988.9</v>
      </c>
      <c r="K1479" s="168">
        <f>Лист4!E1477/1000-J1479</f>
        <v>-1904.6386200000006</v>
      </c>
      <c r="L1479" s="31"/>
      <c r="M1479" s="31"/>
    </row>
    <row r="1480" spans="1:14" s="32" customFormat="1" ht="18" customHeight="1" x14ac:dyDescent="0.25">
      <c r="A1480" s="22" t="str">
        <f>Лист4!A1478</f>
        <v xml:space="preserve">Николая Островского ул. д.152 - корп. 2 </v>
      </c>
      <c r="B1480" s="64" t="str">
        <f>Лист4!C1478</f>
        <v>г. Астрахань</v>
      </c>
      <c r="C1480" s="39">
        <f t="shared" si="46"/>
        <v>2204.7345971830982</v>
      </c>
      <c r="D1480" s="39">
        <f t="shared" si="47"/>
        <v>97.267702816901391</v>
      </c>
      <c r="E1480" s="28">
        <v>0</v>
      </c>
      <c r="F1480" s="29">
        <v>97.267702816901391</v>
      </c>
      <c r="G1480" s="30">
        <v>0</v>
      </c>
      <c r="H1480" s="30">
        <v>0</v>
      </c>
      <c r="I1480" s="30">
        <v>0</v>
      </c>
      <c r="J1480" s="30"/>
      <c r="K1480" s="168">
        <f>Лист4!E1478/1000</f>
        <v>2302.0022999999997</v>
      </c>
      <c r="L1480" s="31"/>
      <c r="M1480" s="31"/>
    </row>
    <row r="1481" spans="1:14" s="32" customFormat="1" ht="18" customHeight="1" x14ac:dyDescent="0.25">
      <c r="A1481" s="22" t="str">
        <f>Лист4!A1479</f>
        <v xml:space="preserve">Николая Островского ул. д.152 - корп. 3 </v>
      </c>
      <c r="B1481" s="64" t="str">
        <f>Лист4!C1479</f>
        <v>г. Астрахань</v>
      </c>
      <c r="C1481" s="39">
        <f t="shared" si="46"/>
        <v>2630.7943628169041</v>
      </c>
      <c r="D1481" s="39">
        <f t="shared" si="47"/>
        <v>116.06445718309871</v>
      </c>
      <c r="E1481" s="28">
        <v>0</v>
      </c>
      <c r="F1481" s="29">
        <v>116.06445718309871</v>
      </c>
      <c r="G1481" s="30">
        <v>0</v>
      </c>
      <c r="H1481" s="30">
        <v>0</v>
      </c>
      <c r="I1481" s="30">
        <v>0</v>
      </c>
      <c r="J1481" s="30"/>
      <c r="K1481" s="168">
        <f>Лист4!E1479/1000</f>
        <v>2746.8588200000027</v>
      </c>
      <c r="L1481" s="31"/>
      <c r="M1481" s="31"/>
    </row>
    <row r="1482" spans="1:14" s="32" customFormat="1" ht="18" customHeight="1" x14ac:dyDescent="0.25">
      <c r="A1482" s="22" t="str">
        <f>Лист4!A1480</f>
        <v xml:space="preserve">Николая Островского ул. д.154 - корп. 1 </v>
      </c>
      <c r="B1482" s="64" t="str">
        <f>Лист4!C1480</f>
        <v>г. Астрахань</v>
      </c>
      <c r="C1482" s="39">
        <f t="shared" si="46"/>
        <v>1825.4145357746474</v>
      </c>
      <c r="D1482" s="39">
        <f t="shared" si="47"/>
        <v>80.532994225352084</v>
      </c>
      <c r="E1482" s="28">
        <v>0</v>
      </c>
      <c r="F1482" s="29">
        <v>80.532994225352084</v>
      </c>
      <c r="G1482" s="30">
        <v>0</v>
      </c>
      <c r="H1482" s="30">
        <v>0</v>
      </c>
      <c r="I1482" s="30">
        <v>0</v>
      </c>
      <c r="J1482" s="30"/>
      <c r="K1482" s="168">
        <f>Лист4!E1480/1000</f>
        <v>1905.9475299999995</v>
      </c>
      <c r="L1482" s="31"/>
      <c r="M1482" s="31"/>
    </row>
    <row r="1483" spans="1:14" s="32" customFormat="1" ht="18" customHeight="1" x14ac:dyDescent="0.25">
      <c r="A1483" s="22" t="str">
        <f>Лист4!A1481</f>
        <v xml:space="preserve">Николая Островского ул. д.154 - корп. 2 </v>
      </c>
      <c r="B1483" s="64" t="str">
        <f>Лист4!C1481</f>
        <v>г. Астрахань</v>
      </c>
      <c r="C1483" s="39">
        <f t="shared" si="46"/>
        <v>1904.3956929577464</v>
      </c>
      <c r="D1483" s="39">
        <f t="shared" si="47"/>
        <v>84.017457042253511</v>
      </c>
      <c r="E1483" s="28">
        <v>0</v>
      </c>
      <c r="F1483" s="29">
        <v>84.017457042253511</v>
      </c>
      <c r="G1483" s="30">
        <v>0</v>
      </c>
      <c r="H1483" s="30">
        <v>0</v>
      </c>
      <c r="I1483" s="30">
        <v>0</v>
      </c>
      <c r="J1483" s="30"/>
      <c r="K1483" s="168">
        <f>Лист4!E1481/1000</f>
        <v>1988.4131499999999</v>
      </c>
      <c r="L1483" s="31"/>
      <c r="M1483" s="31"/>
      <c r="N1483" s="31">
        <v>0</v>
      </c>
    </row>
    <row r="1484" spans="1:14" s="32" customFormat="1" ht="18" customHeight="1" x14ac:dyDescent="0.25">
      <c r="A1484" s="22" t="str">
        <f>Лист4!A1482</f>
        <v xml:space="preserve">Николая Островского ул. д.154 - корп. 3 </v>
      </c>
      <c r="B1484" s="64" t="str">
        <f>Лист4!C1482</f>
        <v>г. Астрахань</v>
      </c>
      <c r="C1484" s="39">
        <f t="shared" si="46"/>
        <v>978.17431098591578</v>
      </c>
      <c r="D1484" s="39">
        <f t="shared" si="47"/>
        <v>43.154749014084516</v>
      </c>
      <c r="E1484" s="28">
        <v>0</v>
      </c>
      <c r="F1484" s="29">
        <v>43.154749014084516</v>
      </c>
      <c r="G1484" s="30">
        <v>0</v>
      </c>
      <c r="H1484" s="30">
        <v>0</v>
      </c>
      <c r="I1484" s="30">
        <v>0</v>
      </c>
      <c r="J1484" s="30"/>
      <c r="K1484" s="168">
        <f>Лист4!E1482/1000</f>
        <v>1021.3290600000003</v>
      </c>
      <c r="L1484" s="31"/>
      <c r="M1484" s="31"/>
    </row>
    <row r="1485" spans="1:14" s="32" customFormat="1" ht="18" customHeight="1" x14ac:dyDescent="0.25">
      <c r="A1485" s="22" t="str">
        <f>Лист4!A1483</f>
        <v xml:space="preserve">Николая Островского ул. д.156 - корп. 1 </v>
      </c>
      <c r="B1485" s="64" t="str">
        <f>Лист4!C1483</f>
        <v>г. Астрахань</v>
      </c>
      <c r="C1485" s="39">
        <f t="shared" si="46"/>
        <v>717.09538873239421</v>
      </c>
      <c r="D1485" s="39">
        <f t="shared" si="47"/>
        <v>31.636561267605629</v>
      </c>
      <c r="E1485" s="28">
        <v>0</v>
      </c>
      <c r="F1485" s="29">
        <v>31.636561267605629</v>
      </c>
      <c r="G1485" s="30">
        <v>0</v>
      </c>
      <c r="H1485" s="30">
        <v>0</v>
      </c>
      <c r="I1485" s="30">
        <v>0</v>
      </c>
      <c r="J1485" s="30"/>
      <c r="K1485" s="168">
        <f>Лист4!E1483/1000</f>
        <v>748.73194999999987</v>
      </c>
      <c r="L1485" s="31"/>
      <c r="M1485" s="31"/>
    </row>
    <row r="1486" spans="1:14" s="32" customFormat="1" ht="18" customHeight="1" x14ac:dyDescent="0.25">
      <c r="A1486" s="22" t="str">
        <f>Лист4!A1484</f>
        <v xml:space="preserve">Николая Островского ул. д.156 - корп. 2 </v>
      </c>
      <c r="B1486" s="64" t="str">
        <f>Лист4!C1484</f>
        <v>г. Астрахань</v>
      </c>
      <c r="C1486" s="39">
        <f t="shared" si="46"/>
        <v>715.92468732394377</v>
      </c>
      <c r="D1486" s="39">
        <f t="shared" si="47"/>
        <v>31.584912676056341</v>
      </c>
      <c r="E1486" s="28">
        <v>0</v>
      </c>
      <c r="F1486" s="29">
        <v>31.584912676056341</v>
      </c>
      <c r="G1486" s="30">
        <v>0</v>
      </c>
      <c r="H1486" s="30">
        <v>0</v>
      </c>
      <c r="I1486" s="30">
        <v>0</v>
      </c>
      <c r="J1486" s="30"/>
      <c r="K1486" s="168">
        <f>Лист4!E1484/1000-J1486</f>
        <v>747.50960000000009</v>
      </c>
      <c r="L1486" s="31"/>
      <c r="M1486" s="31"/>
    </row>
    <row r="1487" spans="1:14" s="32" customFormat="1" ht="18" customHeight="1" x14ac:dyDescent="0.25">
      <c r="A1487" s="22" t="str">
        <f>Лист4!A1485</f>
        <v xml:space="preserve">Николая Островского ул. д.156 - корп. 3 </v>
      </c>
      <c r="B1487" s="64" t="str">
        <f>Лист4!C1485</f>
        <v>г. Астрахань</v>
      </c>
      <c r="C1487" s="39">
        <f t="shared" si="46"/>
        <v>3472.1617149295798</v>
      </c>
      <c r="D1487" s="39">
        <f t="shared" si="47"/>
        <v>153.18360507042266</v>
      </c>
      <c r="E1487" s="28">
        <v>0</v>
      </c>
      <c r="F1487" s="29">
        <v>153.18360507042266</v>
      </c>
      <c r="G1487" s="30">
        <v>0</v>
      </c>
      <c r="H1487" s="30">
        <v>0</v>
      </c>
      <c r="I1487" s="30">
        <v>0</v>
      </c>
      <c r="J1487" s="30"/>
      <c r="K1487" s="168">
        <f>Лист4!E1485/1000</f>
        <v>3625.3453200000026</v>
      </c>
      <c r="L1487" s="31"/>
      <c r="M1487" s="31"/>
    </row>
    <row r="1488" spans="1:14" s="32" customFormat="1" ht="18" customHeight="1" x14ac:dyDescent="0.25">
      <c r="A1488" s="22" t="str">
        <f>Лист4!A1486</f>
        <v xml:space="preserve">Николая Островского ул. д.158 - корп. 1 </v>
      </c>
      <c r="B1488" s="64" t="str">
        <f>Лист4!C1486</f>
        <v>г. Астрахань</v>
      </c>
      <c r="C1488" s="39">
        <f t="shared" si="46"/>
        <v>1849.9683876056333</v>
      </c>
      <c r="D1488" s="39">
        <f t="shared" si="47"/>
        <v>81.616252394366185</v>
      </c>
      <c r="E1488" s="28">
        <v>0</v>
      </c>
      <c r="F1488" s="29">
        <v>81.616252394366185</v>
      </c>
      <c r="G1488" s="30">
        <v>0</v>
      </c>
      <c r="H1488" s="30">
        <v>0</v>
      </c>
      <c r="I1488" s="30">
        <v>0</v>
      </c>
      <c r="J1488" s="30"/>
      <c r="K1488" s="168">
        <f>Лист4!E1486/1000</f>
        <v>1931.5846399999996</v>
      </c>
      <c r="L1488" s="31"/>
      <c r="M1488" s="31"/>
    </row>
    <row r="1489" spans="1:13" s="32" customFormat="1" ht="18" customHeight="1" x14ac:dyDescent="0.25">
      <c r="A1489" s="22" t="str">
        <f>Лист4!A1487</f>
        <v xml:space="preserve">Николая Островского ул. д.160 </v>
      </c>
      <c r="B1489" s="64" t="str">
        <f>Лист4!C1487</f>
        <v>г. Астрахань</v>
      </c>
      <c r="C1489" s="39">
        <f t="shared" si="46"/>
        <v>886.59868225352102</v>
      </c>
      <c r="D1489" s="39">
        <f t="shared" si="47"/>
        <v>39.114647746478873</v>
      </c>
      <c r="E1489" s="28">
        <v>0</v>
      </c>
      <c r="F1489" s="29">
        <v>39.114647746478873</v>
      </c>
      <c r="G1489" s="30">
        <v>0</v>
      </c>
      <c r="H1489" s="30">
        <v>0</v>
      </c>
      <c r="I1489" s="30">
        <v>0</v>
      </c>
      <c r="J1489" s="30"/>
      <c r="K1489" s="168">
        <f>Лист4!E1487/1000</f>
        <v>925.71332999999993</v>
      </c>
      <c r="L1489" s="31"/>
      <c r="M1489" s="31"/>
    </row>
    <row r="1490" spans="1:13" s="32" customFormat="1" ht="18" customHeight="1" x14ac:dyDescent="0.25">
      <c r="A1490" s="22" t="str">
        <f>Лист4!A1488</f>
        <v xml:space="preserve">Николая Островского ул. д.160 - корп. 1 </v>
      </c>
      <c r="B1490" s="64" t="str">
        <f>Лист4!C1488</f>
        <v>г. Астрахань</v>
      </c>
      <c r="C1490" s="39">
        <f t="shared" si="46"/>
        <v>1796.4540061971832</v>
      </c>
      <c r="D1490" s="39">
        <f t="shared" si="47"/>
        <v>79.255323802816918</v>
      </c>
      <c r="E1490" s="28">
        <v>0</v>
      </c>
      <c r="F1490" s="29">
        <v>79.255323802816918</v>
      </c>
      <c r="G1490" s="30">
        <v>0</v>
      </c>
      <c r="H1490" s="30">
        <v>0</v>
      </c>
      <c r="I1490" s="30">
        <v>0</v>
      </c>
      <c r="J1490" s="30"/>
      <c r="K1490" s="168">
        <f>Лист4!E1488/1000</f>
        <v>1875.7093300000001</v>
      </c>
      <c r="L1490" s="31"/>
      <c r="M1490" s="31"/>
    </row>
    <row r="1491" spans="1:13" s="32" customFormat="1" ht="18" customHeight="1" x14ac:dyDescent="0.25">
      <c r="A1491" s="22" t="str">
        <f>Лист4!A1489</f>
        <v xml:space="preserve">Николая Островского ул. д.160 - корп. 2 </v>
      </c>
      <c r="B1491" s="64" t="str">
        <f>Лист4!C1489</f>
        <v>г. Астрахань</v>
      </c>
      <c r="C1491" s="39">
        <f t="shared" si="46"/>
        <v>1363.3966191549293</v>
      </c>
      <c r="D1491" s="39">
        <f t="shared" si="47"/>
        <v>60.149850845070411</v>
      </c>
      <c r="E1491" s="28">
        <v>0</v>
      </c>
      <c r="F1491" s="29">
        <v>60.149850845070411</v>
      </c>
      <c r="G1491" s="30">
        <v>0</v>
      </c>
      <c r="H1491" s="30">
        <v>0</v>
      </c>
      <c r="I1491" s="30">
        <v>0</v>
      </c>
      <c r="J1491" s="30"/>
      <c r="K1491" s="168">
        <f>Лист4!E1489/1000</f>
        <v>1423.5464699999998</v>
      </c>
      <c r="L1491" s="31"/>
      <c r="M1491" s="31"/>
    </row>
    <row r="1492" spans="1:13" s="32" customFormat="1" ht="18" customHeight="1" x14ac:dyDescent="0.25">
      <c r="A1492" s="22" t="str">
        <f>Лист4!A1490</f>
        <v xml:space="preserve">Николая Островского ул. д.162 </v>
      </c>
      <c r="B1492" s="64" t="str">
        <f>Лист4!C1490</f>
        <v>г. Астрахань</v>
      </c>
      <c r="C1492" s="39">
        <f t="shared" si="46"/>
        <v>2934.7374873239442</v>
      </c>
      <c r="D1492" s="39">
        <f t="shared" si="47"/>
        <v>129.47371267605635</v>
      </c>
      <c r="E1492" s="28">
        <v>0</v>
      </c>
      <c r="F1492" s="29">
        <v>129.47371267605635</v>
      </c>
      <c r="G1492" s="30">
        <v>0</v>
      </c>
      <c r="H1492" s="30">
        <v>0</v>
      </c>
      <c r="I1492" s="30">
        <v>0</v>
      </c>
      <c r="J1492" s="30"/>
      <c r="K1492" s="168">
        <f>Лист4!E1490/1000</f>
        <v>3064.2112000000006</v>
      </c>
      <c r="L1492" s="31"/>
      <c r="M1492" s="31"/>
    </row>
    <row r="1493" spans="1:13" s="32" customFormat="1" ht="18" customHeight="1" x14ac:dyDescent="0.25">
      <c r="A1493" s="22" t="str">
        <f>Лист4!A1491</f>
        <v xml:space="preserve">Николая Островского ул. д.162 - корп. 1 </v>
      </c>
      <c r="B1493" s="64" t="str">
        <f>Лист4!C1491</f>
        <v>г. Астрахань</v>
      </c>
      <c r="C1493" s="39">
        <f t="shared" si="46"/>
        <v>2403.2670332394359</v>
      </c>
      <c r="D1493" s="39">
        <f t="shared" si="47"/>
        <v>106.02648676056336</v>
      </c>
      <c r="E1493" s="28">
        <v>0</v>
      </c>
      <c r="F1493" s="29">
        <v>106.02648676056336</v>
      </c>
      <c r="G1493" s="30">
        <v>0</v>
      </c>
      <c r="H1493" s="30">
        <v>0</v>
      </c>
      <c r="I1493" s="30">
        <v>0</v>
      </c>
      <c r="J1493" s="30"/>
      <c r="K1493" s="168">
        <f>Лист4!E1491/1000</f>
        <v>2509.2935199999993</v>
      </c>
      <c r="L1493" s="31"/>
      <c r="M1493" s="31"/>
    </row>
    <row r="1494" spans="1:13" s="32" customFormat="1" ht="21.75" customHeight="1" x14ac:dyDescent="0.25">
      <c r="A1494" s="22" t="str">
        <f>Лист4!A1492</f>
        <v xml:space="preserve">Николая Островского ул. д.164 </v>
      </c>
      <c r="B1494" s="64" t="str">
        <f>Лист4!C1492</f>
        <v>г. Астрахань</v>
      </c>
      <c r="C1494" s="39">
        <f t="shared" si="46"/>
        <v>3738.9208016901412</v>
      </c>
      <c r="D1494" s="39">
        <f t="shared" si="47"/>
        <v>164.95238830985917</v>
      </c>
      <c r="E1494" s="28">
        <v>0</v>
      </c>
      <c r="F1494" s="29">
        <v>164.95238830985917</v>
      </c>
      <c r="G1494" s="30">
        <v>0</v>
      </c>
      <c r="H1494" s="30">
        <v>0</v>
      </c>
      <c r="I1494" s="30">
        <v>0</v>
      </c>
      <c r="J1494" s="30"/>
      <c r="K1494" s="168">
        <f>Лист4!E1492/1000</f>
        <v>3903.8731900000002</v>
      </c>
      <c r="L1494" s="31"/>
      <c r="M1494" s="31"/>
    </row>
    <row r="1495" spans="1:13" s="32" customFormat="1" ht="21.75" customHeight="1" x14ac:dyDescent="0.25">
      <c r="A1495" s="22" t="str">
        <f>Лист4!A1493</f>
        <v xml:space="preserve">Николая Островского ул. д.1А </v>
      </c>
      <c r="B1495" s="64" t="str">
        <f>Лист4!C1493</f>
        <v>г. Астрахань</v>
      </c>
      <c r="C1495" s="39">
        <f t="shared" si="46"/>
        <v>133.19182985915495</v>
      </c>
      <c r="D1495" s="39">
        <f t="shared" si="47"/>
        <v>5.8761101408450713</v>
      </c>
      <c r="E1495" s="28">
        <v>0</v>
      </c>
      <c r="F1495" s="29">
        <v>5.8761101408450713</v>
      </c>
      <c r="G1495" s="30">
        <v>0</v>
      </c>
      <c r="H1495" s="30">
        <v>0</v>
      </c>
      <c r="I1495" s="30">
        <v>0</v>
      </c>
      <c r="J1495" s="30"/>
      <c r="K1495" s="168">
        <f>Лист4!E1493/1000</f>
        <v>139.06794000000002</v>
      </c>
      <c r="L1495" s="31"/>
      <c r="M1495" s="31"/>
    </row>
    <row r="1496" spans="1:13" s="32" customFormat="1" ht="21.75" customHeight="1" x14ac:dyDescent="0.25">
      <c r="A1496" s="22" t="str">
        <f>Лист4!A1494</f>
        <v xml:space="preserve">Николая Островского ул. д.1Б </v>
      </c>
      <c r="B1496" s="64" t="str">
        <f>Лист4!C1494</f>
        <v>г. Астрахань</v>
      </c>
      <c r="C1496" s="39">
        <f t="shared" si="46"/>
        <v>361.19114647887318</v>
      </c>
      <c r="D1496" s="39">
        <f t="shared" si="47"/>
        <v>15.934903521126756</v>
      </c>
      <c r="E1496" s="28">
        <v>0</v>
      </c>
      <c r="F1496" s="29">
        <v>15.934903521126756</v>
      </c>
      <c r="G1496" s="30">
        <v>0</v>
      </c>
      <c r="H1496" s="30">
        <v>0</v>
      </c>
      <c r="I1496" s="30">
        <v>0</v>
      </c>
      <c r="J1496" s="30"/>
      <c r="K1496" s="168">
        <f>Лист4!E1494/1000-J1496</f>
        <v>377.12604999999991</v>
      </c>
      <c r="L1496" s="31"/>
      <c r="M1496" s="31"/>
    </row>
    <row r="1497" spans="1:13" s="32" customFormat="1" ht="21.75" customHeight="1" x14ac:dyDescent="0.25">
      <c r="A1497" s="22" t="str">
        <f>Лист4!A1495</f>
        <v xml:space="preserve">Николая Островского ул. д.3 </v>
      </c>
      <c r="B1497" s="64" t="str">
        <f>Лист4!C1495</f>
        <v>г. Астрахань</v>
      </c>
      <c r="C1497" s="39">
        <f t="shared" si="46"/>
        <v>98.753143661971848</v>
      </c>
      <c r="D1497" s="39">
        <f t="shared" si="47"/>
        <v>4.3567563380281698</v>
      </c>
      <c r="E1497" s="28">
        <v>0</v>
      </c>
      <c r="F1497" s="29">
        <v>4.3567563380281698</v>
      </c>
      <c r="G1497" s="30">
        <v>0</v>
      </c>
      <c r="H1497" s="30">
        <v>0</v>
      </c>
      <c r="I1497" s="30">
        <v>0</v>
      </c>
      <c r="J1497" s="30"/>
      <c r="K1497" s="168">
        <f>Лист4!E1495/1000</f>
        <v>103.10990000000002</v>
      </c>
      <c r="L1497" s="31"/>
      <c r="M1497" s="31"/>
    </row>
    <row r="1498" spans="1:13" s="32" customFormat="1" ht="21.75" customHeight="1" x14ac:dyDescent="0.25">
      <c r="A1498" s="22" t="str">
        <f>Лист4!A1496</f>
        <v xml:space="preserve">Николая Островского ул. д.33 </v>
      </c>
      <c r="B1498" s="64" t="str">
        <f>Лист4!C1496</f>
        <v>г. Астрахань</v>
      </c>
      <c r="C1498" s="39">
        <f t="shared" si="46"/>
        <v>21.153985915492964</v>
      </c>
      <c r="D1498" s="39">
        <f t="shared" si="47"/>
        <v>0.93326408450704246</v>
      </c>
      <c r="E1498" s="28">
        <v>0</v>
      </c>
      <c r="F1498" s="29">
        <v>0.93326408450704246</v>
      </c>
      <c r="G1498" s="30">
        <v>0</v>
      </c>
      <c r="H1498" s="30">
        <v>0</v>
      </c>
      <c r="I1498" s="30">
        <v>0</v>
      </c>
      <c r="J1498" s="30"/>
      <c r="K1498" s="168">
        <f>Лист4!E1496/1000</f>
        <v>22.087250000000004</v>
      </c>
      <c r="L1498" s="31"/>
      <c r="M1498" s="31"/>
    </row>
    <row r="1499" spans="1:13" s="32" customFormat="1" ht="21.75" customHeight="1" x14ac:dyDescent="0.25">
      <c r="A1499" s="22" t="str">
        <f>Лист4!A1497</f>
        <v xml:space="preserve">Николая Островского ул. д.41 </v>
      </c>
      <c r="B1499" s="64" t="str">
        <f>Лист4!C1497</f>
        <v>г. Астрахань</v>
      </c>
      <c r="C1499" s="39">
        <f t="shared" si="46"/>
        <v>132.83397746478875</v>
      </c>
      <c r="D1499" s="39">
        <f t="shared" si="47"/>
        <v>5.8603225352112673</v>
      </c>
      <c r="E1499" s="28">
        <v>0</v>
      </c>
      <c r="F1499" s="29">
        <v>5.8603225352112673</v>
      </c>
      <c r="G1499" s="30">
        <v>0</v>
      </c>
      <c r="H1499" s="30">
        <v>0</v>
      </c>
      <c r="I1499" s="30">
        <v>0</v>
      </c>
      <c r="J1499" s="153"/>
      <c r="K1499" s="168">
        <f>Лист4!E1497/1000-J1499</f>
        <v>138.6943</v>
      </c>
      <c r="L1499" s="31"/>
      <c r="M1499" s="31"/>
    </row>
    <row r="1500" spans="1:13" s="32" customFormat="1" ht="21.75" customHeight="1" x14ac:dyDescent="0.25">
      <c r="A1500" s="22" t="str">
        <f>Лист4!A1498</f>
        <v xml:space="preserve">Николая Островского ул. д.41А </v>
      </c>
      <c r="B1500" s="64" t="str">
        <f>Лист4!C1498</f>
        <v>г. Астрахань</v>
      </c>
      <c r="C1500" s="39">
        <f t="shared" si="46"/>
        <v>95.566769014084514</v>
      </c>
      <c r="D1500" s="39">
        <f t="shared" si="47"/>
        <v>4.2161809859154928</v>
      </c>
      <c r="E1500" s="28">
        <v>0</v>
      </c>
      <c r="F1500" s="29">
        <v>4.2161809859154928</v>
      </c>
      <c r="G1500" s="30">
        <v>0</v>
      </c>
      <c r="H1500" s="30">
        <v>0</v>
      </c>
      <c r="I1500" s="30">
        <v>0</v>
      </c>
      <c r="J1500" s="30"/>
      <c r="K1500" s="168">
        <f>Лист4!E1498/1000</f>
        <v>99.78295</v>
      </c>
      <c r="L1500" s="31"/>
      <c r="M1500" s="31"/>
    </row>
    <row r="1501" spans="1:13" s="32" customFormat="1" ht="21.75" customHeight="1" x14ac:dyDescent="0.25">
      <c r="A1501" s="22" t="str">
        <f>Лист4!A1499</f>
        <v xml:space="preserve">Николая Островского ул. д.43 </v>
      </c>
      <c r="B1501" s="64" t="str">
        <f>Лист4!C1499</f>
        <v>г. Астрахань</v>
      </c>
      <c r="C1501" s="39">
        <f t="shared" si="46"/>
        <v>154.32269577464785</v>
      </c>
      <c r="D1501" s="39">
        <f t="shared" si="47"/>
        <v>6.8083542253521108</v>
      </c>
      <c r="E1501" s="28">
        <v>0</v>
      </c>
      <c r="F1501" s="29">
        <v>6.8083542253521108</v>
      </c>
      <c r="G1501" s="30">
        <v>0</v>
      </c>
      <c r="H1501" s="30">
        <v>0</v>
      </c>
      <c r="I1501" s="30">
        <v>0</v>
      </c>
      <c r="J1501" s="30"/>
      <c r="K1501" s="168">
        <f>Лист4!E1499/1000</f>
        <v>161.13104999999996</v>
      </c>
      <c r="L1501" s="31"/>
      <c r="M1501" s="31"/>
    </row>
    <row r="1502" spans="1:13" s="32" customFormat="1" ht="21.75" customHeight="1" x14ac:dyDescent="0.25">
      <c r="A1502" s="22" t="str">
        <f>Лист4!A1500</f>
        <v xml:space="preserve">Николая Островского ул. д.43А </v>
      </c>
      <c r="B1502" s="64" t="str">
        <f>Лист4!C1500</f>
        <v>г. Астрахань</v>
      </c>
      <c r="C1502" s="39">
        <f t="shared" si="46"/>
        <v>111.04433521126762</v>
      </c>
      <c r="D1502" s="39">
        <f t="shared" si="47"/>
        <v>4.8990147887323943</v>
      </c>
      <c r="E1502" s="28">
        <v>0</v>
      </c>
      <c r="F1502" s="29">
        <v>4.8990147887323943</v>
      </c>
      <c r="G1502" s="30">
        <v>0</v>
      </c>
      <c r="H1502" s="30">
        <v>0</v>
      </c>
      <c r="I1502" s="30">
        <v>0</v>
      </c>
      <c r="J1502" s="30"/>
      <c r="K1502" s="168">
        <f>Лист4!E1500/1000</f>
        <v>115.94335000000001</v>
      </c>
      <c r="L1502" s="31"/>
      <c r="M1502" s="31"/>
    </row>
    <row r="1503" spans="1:13" s="32" customFormat="1" ht="21.75" customHeight="1" x14ac:dyDescent="0.25">
      <c r="A1503" s="22" t="str">
        <f>Лист4!A1501</f>
        <v xml:space="preserve">Николая Островского ул. д.45 </v>
      </c>
      <c r="B1503" s="64" t="str">
        <f>Лист4!C1501</f>
        <v>г. Астрахань</v>
      </c>
      <c r="C1503" s="39">
        <f t="shared" si="46"/>
        <v>116.84114366197183</v>
      </c>
      <c r="D1503" s="39">
        <f t="shared" si="47"/>
        <v>5.154756338028168</v>
      </c>
      <c r="E1503" s="28">
        <v>0</v>
      </c>
      <c r="F1503" s="29">
        <v>5.154756338028168</v>
      </c>
      <c r="G1503" s="30">
        <v>0</v>
      </c>
      <c r="H1503" s="30">
        <v>0</v>
      </c>
      <c r="I1503" s="30">
        <v>0</v>
      </c>
      <c r="J1503" s="30"/>
      <c r="K1503" s="168">
        <f>Лист4!E1501/1000</f>
        <v>121.99589999999999</v>
      </c>
      <c r="L1503" s="31"/>
      <c r="M1503" s="31"/>
    </row>
    <row r="1504" spans="1:13" s="32" customFormat="1" ht="21.75" customHeight="1" x14ac:dyDescent="0.25">
      <c r="A1504" s="22" t="str">
        <f>Лист4!A1502</f>
        <v xml:space="preserve">Николая Островского ул. д.46 </v>
      </c>
      <c r="B1504" s="64" t="str">
        <f>Лист4!C1502</f>
        <v>г. Астрахань</v>
      </c>
      <c r="C1504" s="39">
        <f t="shared" si="46"/>
        <v>1164.4466056338026</v>
      </c>
      <c r="D1504" s="39">
        <f t="shared" si="47"/>
        <v>51.372644366197179</v>
      </c>
      <c r="E1504" s="28">
        <v>0</v>
      </c>
      <c r="F1504" s="29">
        <v>51.372644366197179</v>
      </c>
      <c r="G1504" s="30">
        <v>0</v>
      </c>
      <c r="H1504" s="30">
        <v>0</v>
      </c>
      <c r="I1504" s="30">
        <v>0</v>
      </c>
      <c r="J1504" s="30"/>
      <c r="K1504" s="168">
        <f>Лист4!E1502/1000-J1504</f>
        <v>1215.8192499999998</v>
      </c>
      <c r="L1504" s="31"/>
      <c r="M1504" s="31"/>
    </row>
    <row r="1505" spans="1:13" s="32" customFormat="1" ht="21.75" customHeight="1" x14ac:dyDescent="0.25">
      <c r="A1505" s="22" t="str">
        <f>Лист4!A1503</f>
        <v xml:space="preserve">Николая Островского ул. д.5 </v>
      </c>
      <c r="B1505" s="64" t="str">
        <f>Лист4!C1503</f>
        <v>г. Астрахань</v>
      </c>
      <c r="C1505" s="39">
        <f t="shared" si="46"/>
        <v>288.96624901408438</v>
      </c>
      <c r="D1505" s="39">
        <f t="shared" si="47"/>
        <v>12.748510985915487</v>
      </c>
      <c r="E1505" s="28">
        <v>0</v>
      </c>
      <c r="F1505" s="29">
        <v>12.748510985915487</v>
      </c>
      <c r="G1505" s="30">
        <v>0</v>
      </c>
      <c r="H1505" s="30">
        <v>0</v>
      </c>
      <c r="I1505" s="30">
        <v>0</v>
      </c>
      <c r="J1505" s="30"/>
      <c r="K1505" s="168">
        <f>Лист4!E1503/1000</f>
        <v>301.7147599999999</v>
      </c>
      <c r="L1505" s="31"/>
      <c r="M1505" s="31"/>
    </row>
    <row r="1506" spans="1:13" s="32" customFormat="1" ht="21.75" customHeight="1" x14ac:dyDescent="0.25">
      <c r="A1506" s="22" t="str">
        <f>Лист4!A1504</f>
        <v xml:space="preserve">Николая Островского ул. д.50 </v>
      </c>
      <c r="B1506" s="64" t="str">
        <f>Лист4!C1504</f>
        <v>г. Астрахань</v>
      </c>
      <c r="C1506" s="39">
        <f t="shared" si="46"/>
        <v>133.65386591549296</v>
      </c>
      <c r="D1506" s="39">
        <f t="shared" si="47"/>
        <v>5.8964940845070428</v>
      </c>
      <c r="E1506" s="28">
        <v>0</v>
      </c>
      <c r="F1506" s="29">
        <v>5.8964940845070428</v>
      </c>
      <c r="G1506" s="30">
        <v>0</v>
      </c>
      <c r="H1506" s="30">
        <v>0</v>
      </c>
      <c r="I1506" s="30">
        <v>0</v>
      </c>
      <c r="J1506" s="30"/>
      <c r="K1506" s="168">
        <f>Лист4!E1504/1000</f>
        <v>139.55036000000001</v>
      </c>
      <c r="L1506" s="31"/>
      <c r="M1506" s="31"/>
    </row>
    <row r="1507" spans="1:13" s="32" customFormat="1" ht="21.75" customHeight="1" x14ac:dyDescent="0.25">
      <c r="A1507" s="22" t="str">
        <f>Лист4!A1505</f>
        <v xml:space="preserve">Николая Островского ул. д.51 </v>
      </c>
      <c r="B1507" s="64" t="str">
        <f>Лист4!C1505</f>
        <v>г. Астрахань</v>
      </c>
      <c r="C1507" s="39">
        <f t="shared" si="46"/>
        <v>728.51749239436629</v>
      </c>
      <c r="D1507" s="39">
        <f t="shared" si="47"/>
        <v>32.140477605633805</v>
      </c>
      <c r="E1507" s="28">
        <v>0</v>
      </c>
      <c r="F1507" s="29">
        <v>32.140477605633805</v>
      </c>
      <c r="G1507" s="30">
        <v>0</v>
      </c>
      <c r="H1507" s="30">
        <v>0</v>
      </c>
      <c r="I1507" s="30">
        <v>0</v>
      </c>
      <c r="J1507" s="30"/>
      <c r="K1507" s="168">
        <f>Лист4!E1505/1000</f>
        <v>760.65797000000009</v>
      </c>
      <c r="L1507" s="31"/>
      <c r="M1507" s="31"/>
    </row>
    <row r="1508" spans="1:13" s="32" customFormat="1" ht="21.75" customHeight="1" x14ac:dyDescent="0.25">
      <c r="A1508" s="22" t="str">
        <f>Лист4!A1506</f>
        <v xml:space="preserve">Николая Островского ул. д.52 </v>
      </c>
      <c r="B1508" s="64" t="str">
        <f>Лист4!C1506</f>
        <v>г. Астрахань</v>
      </c>
      <c r="C1508" s="39">
        <f t="shared" si="46"/>
        <v>280.04184281690135</v>
      </c>
      <c r="D1508" s="39">
        <f t="shared" si="47"/>
        <v>12.354787183098589</v>
      </c>
      <c r="E1508" s="28">
        <v>0</v>
      </c>
      <c r="F1508" s="29">
        <v>12.354787183098589</v>
      </c>
      <c r="G1508" s="30">
        <v>0</v>
      </c>
      <c r="H1508" s="30">
        <v>0</v>
      </c>
      <c r="I1508" s="30">
        <v>0</v>
      </c>
      <c r="J1508" s="30"/>
      <c r="K1508" s="168">
        <f>Лист4!E1506/1000</f>
        <v>292.39662999999996</v>
      </c>
      <c r="L1508" s="31"/>
      <c r="M1508" s="31"/>
    </row>
    <row r="1509" spans="1:13" s="32" customFormat="1" ht="21.75" customHeight="1" x14ac:dyDescent="0.25">
      <c r="A1509" s="22" t="str">
        <f>Лист4!A1507</f>
        <v xml:space="preserve">Николая Островского ул. д.53 </v>
      </c>
      <c r="B1509" s="64" t="str">
        <f>Лист4!C1507</f>
        <v>г. Астрахань</v>
      </c>
      <c r="C1509" s="39">
        <f t="shared" si="46"/>
        <v>341.3228873239438</v>
      </c>
      <c r="D1509" s="39">
        <f t="shared" si="47"/>
        <v>15.058362676056344</v>
      </c>
      <c r="E1509" s="28">
        <v>0</v>
      </c>
      <c r="F1509" s="29">
        <v>15.058362676056344</v>
      </c>
      <c r="G1509" s="30">
        <v>0</v>
      </c>
      <c r="H1509" s="30">
        <v>0</v>
      </c>
      <c r="I1509" s="30">
        <v>0</v>
      </c>
      <c r="J1509" s="30"/>
      <c r="K1509" s="168">
        <f>Лист4!E1507/1000-J1509</f>
        <v>356.38125000000014</v>
      </c>
      <c r="L1509" s="31"/>
      <c r="M1509" s="31"/>
    </row>
    <row r="1510" spans="1:13" s="32" customFormat="1" ht="21.75" customHeight="1" x14ac:dyDescent="0.25">
      <c r="A1510" s="22" t="str">
        <f>Лист4!A1508</f>
        <v xml:space="preserve">Николая Островского ул. д.54 </v>
      </c>
      <c r="B1510" s="64" t="str">
        <f>Лист4!C1508</f>
        <v>г. Астрахань</v>
      </c>
      <c r="C1510" s="39">
        <f t="shared" si="46"/>
        <v>176.61812394366197</v>
      </c>
      <c r="D1510" s="39">
        <f t="shared" si="47"/>
        <v>7.7919760563380276</v>
      </c>
      <c r="E1510" s="28">
        <v>0</v>
      </c>
      <c r="F1510" s="29">
        <v>7.7919760563380276</v>
      </c>
      <c r="G1510" s="30">
        <v>0</v>
      </c>
      <c r="H1510" s="30">
        <v>0</v>
      </c>
      <c r="I1510" s="30">
        <v>0</v>
      </c>
      <c r="J1510" s="30"/>
      <c r="K1510" s="168">
        <f>Лист4!E1508/1000</f>
        <v>184.4101</v>
      </c>
      <c r="L1510" s="31"/>
      <c r="M1510" s="31"/>
    </row>
    <row r="1511" spans="1:13" s="32" customFormat="1" ht="21.75" customHeight="1" x14ac:dyDescent="0.25">
      <c r="A1511" s="22" t="str">
        <f>Лист4!A1509</f>
        <v xml:space="preserve">Николая Островского ул. д.56 </v>
      </c>
      <c r="B1511" s="64" t="str">
        <f>Лист4!C1509</f>
        <v>г. Астрахань</v>
      </c>
      <c r="C1511" s="39">
        <f t="shared" si="46"/>
        <v>368.83597464788733</v>
      </c>
      <c r="D1511" s="39">
        <f t="shared" si="47"/>
        <v>16.272175352112676</v>
      </c>
      <c r="E1511" s="28">
        <v>0</v>
      </c>
      <c r="F1511" s="29">
        <v>16.272175352112676</v>
      </c>
      <c r="G1511" s="30">
        <v>0</v>
      </c>
      <c r="H1511" s="30">
        <v>0</v>
      </c>
      <c r="I1511" s="30">
        <v>0</v>
      </c>
      <c r="J1511" s="30">
        <f>77.6+869.6</f>
        <v>947.2</v>
      </c>
      <c r="K1511" s="168">
        <f>Лист4!E1509/1000-J1511</f>
        <v>-562.09185000000002</v>
      </c>
      <c r="L1511" s="31"/>
      <c r="M1511" s="31"/>
    </row>
    <row r="1512" spans="1:13" s="32" customFormat="1" ht="21.75" customHeight="1" x14ac:dyDescent="0.25">
      <c r="A1512" s="22" t="str">
        <f>Лист4!A1510</f>
        <v xml:space="preserve">Николая Островского ул. д.59 </v>
      </c>
      <c r="B1512" s="64" t="str">
        <f>Лист4!C1510</f>
        <v>г. Астрахань</v>
      </c>
      <c r="C1512" s="39">
        <f t="shared" si="46"/>
        <v>729.71389014084502</v>
      </c>
      <c r="D1512" s="39">
        <f t="shared" si="47"/>
        <v>32.193259859154921</v>
      </c>
      <c r="E1512" s="28">
        <v>0</v>
      </c>
      <c r="F1512" s="29">
        <v>32.193259859154921</v>
      </c>
      <c r="G1512" s="30">
        <v>0</v>
      </c>
      <c r="H1512" s="30">
        <v>0</v>
      </c>
      <c r="I1512" s="30">
        <v>0</v>
      </c>
      <c r="J1512" s="30"/>
      <c r="K1512" s="168">
        <f>Лист4!E1510/1000</f>
        <v>761.90714999999989</v>
      </c>
      <c r="L1512" s="31"/>
      <c r="M1512" s="31"/>
    </row>
    <row r="1513" spans="1:13" s="32" customFormat="1" ht="21.75" customHeight="1" x14ac:dyDescent="0.25">
      <c r="A1513" s="22" t="str">
        <f>Лист4!A1511</f>
        <v xml:space="preserve">Николая Островского ул. д.5А </v>
      </c>
      <c r="B1513" s="64" t="str">
        <f>Лист4!C1511</f>
        <v>г. Астрахань</v>
      </c>
      <c r="C1513" s="39">
        <f t="shared" si="46"/>
        <v>330.16595492957754</v>
      </c>
      <c r="D1513" s="39">
        <f t="shared" si="47"/>
        <v>14.566145070422539</v>
      </c>
      <c r="E1513" s="28">
        <v>0</v>
      </c>
      <c r="F1513" s="29">
        <v>14.566145070422539</v>
      </c>
      <c r="G1513" s="30">
        <v>0</v>
      </c>
      <c r="H1513" s="30">
        <v>0</v>
      </c>
      <c r="I1513" s="30">
        <v>0</v>
      </c>
      <c r="J1513" s="30"/>
      <c r="K1513" s="168">
        <f>Лист4!E1511/1000</f>
        <v>344.73210000000006</v>
      </c>
      <c r="L1513" s="31"/>
      <c r="M1513" s="31"/>
    </row>
    <row r="1514" spans="1:13" s="32" customFormat="1" ht="21.75" customHeight="1" x14ac:dyDescent="0.25">
      <c r="A1514" s="22" t="str">
        <f>Лист4!A1512</f>
        <v xml:space="preserve">Николая Островского ул. д.5Б </v>
      </c>
      <c r="B1514" s="64" t="str">
        <f>Лист4!C1512</f>
        <v>г. Астрахань</v>
      </c>
      <c r="C1514" s="39">
        <f t="shared" si="46"/>
        <v>296.59502535211266</v>
      </c>
      <c r="D1514" s="39">
        <f t="shared" si="47"/>
        <v>13.085074647887325</v>
      </c>
      <c r="E1514" s="28">
        <v>0</v>
      </c>
      <c r="F1514" s="29">
        <v>13.085074647887325</v>
      </c>
      <c r="G1514" s="30">
        <v>0</v>
      </c>
      <c r="H1514" s="30">
        <v>0</v>
      </c>
      <c r="I1514" s="30">
        <v>0</v>
      </c>
      <c r="J1514" s="30"/>
      <c r="K1514" s="168">
        <f>Лист4!E1512/1000</f>
        <v>309.68009999999998</v>
      </c>
      <c r="L1514" s="31"/>
      <c r="M1514" s="31"/>
    </row>
    <row r="1515" spans="1:13" s="32" customFormat="1" ht="21.75" customHeight="1" x14ac:dyDescent="0.25">
      <c r="A1515" s="22" t="str">
        <f>Лист4!A1513</f>
        <v xml:space="preserve">Николая Островского ул. д.61 </v>
      </c>
      <c r="B1515" s="64" t="str">
        <f>Лист4!C1513</f>
        <v>г. Астрахань</v>
      </c>
      <c r="C1515" s="39">
        <f t="shared" si="46"/>
        <v>868.98213295774633</v>
      </c>
      <c r="D1515" s="39">
        <f t="shared" si="47"/>
        <v>38.337447042253515</v>
      </c>
      <c r="E1515" s="28">
        <v>0</v>
      </c>
      <c r="F1515" s="29">
        <v>38.337447042253515</v>
      </c>
      <c r="G1515" s="30">
        <v>0</v>
      </c>
      <c r="H1515" s="30">
        <v>0</v>
      </c>
      <c r="I1515" s="30">
        <v>0</v>
      </c>
      <c r="J1515" s="30"/>
      <c r="K1515" s="168">
        <f>Лист4!E1513/1000</f>
        <v>907.31957999999986</v>
      </c>
      <c r="L1515" s="31"/>
      <c r="M1515" s="31"/>
    </row>
    <row r="1516" spans="1:13" s="32" customFormat="1" ht="21.75" customHeight="1" x14ac:dyDescent="0.25">
      <c r="A1516" s="22" t="str">
        <f>Лист4!A1514</f>
        <v xml:space="preserve">Николая Островского ул. д.61А </v>
      </c>
      <c r="B1516" s="64" t="str">
        <f>Лист4!C1514</f>
        <v>г. Астрахань</v>
      </c>
      <c r="C1516" s="39">
        <f t="shared" si="46"/>
        <v>893.43540225352115</v>
      </c>
      <c r="D1516" s="39">
        <f t="shared" si="47"/>
        <v>39.416267746478873</v>
      </c>
      <c r="E1516" s="28">
        <v>0</v>
      </c>
      <c r="F1516" s="29">
        <v>39.416267746478873</v>
      </c>
      <c r="G1516" s="30">
        <v>0</v>
      </c>
      <c r="H1516" s="30">
        <v>0</v>
      </c>
      <c r="I1516" s="30">
        <v>0</v>
      </c>
      <c r="J1516" s="30"/>
      <c r="K1516" s="168">
        <f>Лист4!E1514/1000</f>
        <v>932.85167000000001</v>
      </c>
      <c r="L1516" s="31"/>
      <c r="M1516" s="31"/>
    </row>
    <row r="1517" spans="1:13" s="32" customFormat="1" ht="21.75" customHeight="1" x14ac:dyDescent="0.25">
      <c r="A1517" s="22" t="str">
        <f>Лист4!A1515</f>
        <v xml:space="preserve">Николая Островского ул. д.62 </v>
      </c>
      <c r="B1517" s="64" t="str">
        <f>Лист4!C1515</f>
        <v>г. Астрахань</v>
      </c>
      <c r="C1517" s="39">
        <f t="shared" si="46"/>
        <v>394.4508084507043</v>
      </c>
      <c r="D1517" s="39">
        <f t="shared" si="47"/>
        <v>17.402241549295777</v>
      </c>
      <c r="E1517" s="28">
        <v>0</v>
      </c>
      <c r="F1517" s="29">
        <v>17.402241549295777</v>
      </c>
      <c r="G1517" s="30">
        <v>0</v>
      </c>
      <c r="H1517" s="30">
        <v>0</v>
      </c>
      <c r="I1517" s="30">
        <v>0</v>
      </c>
      <c r="J1517" s="30"/>
      <c r="K1517" s="168">
        <f>Лист4!E1515/1000</f>
        <v>411.85305000000005</v>
      </c>
      <c r="L1517" s="31"/>
      <c r="M1517" s="31"/>
    </row>
    <row r="1518" spans="1:13" s="32" customFormat="1" ht="21.75" customHeight="1" x14ac:dyDescent="0.25">
      <c r="A1518" s="22" t="str">
        <f>Лист4!A1516</f>
        <v xml:space="preserve">Николая Островского ул. д.63 </v>
      </c>
      <c r="B1518" s="64" t="str">
        <f>Лист4!C1516</f>
        <v>г. Астрахань</v>
      </c>
      <c r="C1518" s="39">
        <f t="shared" si="46"/>
        <v>874.95288732394351</v>
      </c>
      <c r="D1518" s="39">
        <f t="shared" si="47"/>
        <v>38.60086267605633</v>
      </c>
      <c r="E1518" s="28">
        <v>0</v>
      </c>
      <c r="F1518" s="29">
        <v>38.60086267605633</v>
      </c>
      <c r="G1518" s="30">
        <v>0</v>
      </c>
      <c r="H1518" s="30">
        <v>0</v>
      </c>
      <c r="I1518" s="30">
        <v>0</v>
      </c>
      <c r="J1518" s="153"/>
      <c r="K1518" s="168">
        <f>Лист4!E1516/1000-J1518</f>
        <v>913.55374999999981</v>
      </c>
      <c r="L1518" s="31"/>
      <c r="M1518" s="31"/>
    </row>
    <row r="1519" spans="1:13" s="32" customFormat="1" ht="21.75" customHeight="1" x14ac:dyDescent="0.25">
      <c r="A1519" s="22" t="str">
        <f>Лист4!A1517</f>
        <v xml:space="preserve">Николая Островского ул. д.64 </v>
      </c>
      <c r="B1519" s="64" t="str">
        <f>Лист4!C1517</f>
        <v>г. Астрахань</v>
      </c>
      <c r="C1519" s="39">
        <f t="shared" si="46"/>
        <v>880.7076985915495</v>
      </c>
      <c r="D1519" s="39">
        <f t="shared" si="47"/>
        <v>38.85475140845071</v>
      </c>
      <c r="E1519" s="28">
        <v>0</v>
      </c>
      <c r="F1519" s="29">
        <v>38.85475140845071</v>
      </c>
      <c r="G1519" s="30">
        <v>0</v>
      </c>
      <c r="H1519" s="30">
        <v>0</v>
      </c>
      <c r="I1519" s="30">
        <v>0</v>
      </c>
      <c r="J1519" s="30"/>
      <c r="K1519" s="168">
        <f>Лист4!E1517/1000</f>
        <v>919.56245000000024</v>
      </c>
      <c r="L1519" s="31"/>
      <c r="M1519" s="31"/>
    </row>
    <row r="1520" spans="1:13" s="32" customFormat="1" ht="21.75" customHeight="1" x14ac:dyDescent="0.25">
      <c r="A1520" s="22" t="str">
        <f>Лист4!A1518</f>
        <v xml:space="preserve">Николая Островского ул. д.64 - корп. 1 </v>
      </c>
      <c r="B1520" s="64" t="str">
        <f>Лист4!C1518</f>
        <v>г. Астрахань</v>
      </c>
      <c r="C1520" s="39">
        <f t="shared" si="46"/>
        <v>128.77140845070417</v>
      </c>
      <c r="D1520" s="39">
        <f t="shared" si="47"/>
        <v>5.6810915492957728</v>
      </c>
      <c r="E1520" s="28">
        <v>0</v>
      </c>
      <c r="F1520" s="29">
        <v>5.6810915492957728</v>
      </c>
      <c r="G1520" s="30">
        <v>0</v>
      </c>
      <c r="H1520" s="30">
        <v>0</v>
      </c>
      <c r="I1520" s="30">
        <v>0</v>
      </c>
      <c r="J1520" s="30"/>
      <c r="K1520" s="168">
        <f>Лист4!E1518/1000</f>
        <v>134.45249999999996</v>
      </c>
      <c r="L1520" s="31"/>
      <c r="M1520" s="31"/>
    </row>
    <row r="1521" spans="1:13" s="32" customFormat="1" ht="21.75" customHeight="1" x14ac:dyDescent="0.25">
      <c r="A1521" s="22" t="str">
        <f>Лист4!A1519</f>
        <v xml:space="preserve">Николая Островского ул. д.65 </v>
      </c>
      <c r="B1521" s="64" t="str">
        <f>Лист4!C1519</f>
        <v>г. Астрахань</v>
      </c>
      <c r="C1521" s="39">
        <f t="shared" si="46"/>
        <v>692.8852816901408</v>
      </c>
      <c r="D1521" s="39">
        <f t="shared" si="47"/>
        <v>30.568468309859149</v>
      </c>
      <c r="E1521" s="28">
        <v>0</v>
      </c>
      <c r="F1521" s="29">
        <v>30.568468309859149</v>
      </c>
      <c r="G1521" s="30">
        <v>0</v>
      </c>
      <c r="H1521" s="30">
        <v>0</v>
      </c>
      <c r="I1521" s="30">
        <v>0</v>
      </c>
      <c r="J1521" s="153"/>
      <c r="K1521" s="168">
        <f>Лист4!E1519/1000-J1521</f>
        <v>723.4537499999999</v>
      </c>
      <c r="L1521" s="31"/>
      <c r="M1521" s="31"/>
    </row>
    <row r="1522" spans="1:13" s="32" customFormat="1" ht="21.75" customHeight="1" x14ac:dyDescent="0.25">
      <c r="A1522" s="22" t="str">
        <f>Лист4!A1520</f>
        <v xml:space="preserve">Николая Островского ул. д.66 </v>
      </c>
      <c r="B1522" s="64" t="str">
        <f>Лист4!C1520</f>
        <v>г. Астрахань</v>
      </c>
      <c r="C1522" s="39">
        <f t="shared" si="46"/>
        <v>738.0782445070422</v>
      </c>
      <c r="D1522" s="39">
        <f t="shared" si="47"/>
        <v>32.562275492957745</v>
      </c>
      <c r="E1522" s="28">
        <v>0</v>
      </c>
      <c r="F1522" s="29">
        <v>32.562275492957745</v>
      </c>
      <c r="G1522" s="30">
        <v>0</v>
      </c>
      <c r="H1522" s="30">
        <v>0</v>
      </c>
      <c r="I1522" s="30">
        <v>0</v>
      </c>
      <c r="J1522" s="153"/>
      <c r="K1522" s="168">
        <f>Лист4!E1520/1000-J1522</f>
        <v>770.64051999999992</v>
      </c>
      <c r="L1522" s="31"/>
      <c r="M1522" s="31"/>
    </row>
    <row r="1523" spans="1:13" s="32" customFormat="1" ht="21.75" customHeight="1" x14ac:dyDescent="0.25">
      <c r="A1523" s="22" t="str">
        <f>Лист4!A1521</f>
        <v xml:space="preserve">Николая Островского ул. д.66 - корп. 1 </v>
      </c>
      <c r="B1523" s="64" t="str">
        <f>Лист4!C1521</f>
        <v>г. Астрахань</v>
      </c>
      <c r="C1523" s="39">
        <f t="shared" si="46"/>
        <v>1601.9529070422541</v>
      </c>
      <c r="D1523" s="39">
        <f t="shared" si="47"/>
        <v>70.674392957746505</v>
      </c>
      <c r="E1523" s="28">
        <v>0</v>
      </c>
      <c r="F1523" s="29">
        <v>70.674392957746505</v>
      </c>
      <c r="G1523" s="30">
        <v>0</v>
      </c>
      <c r="H1523" s="30">
        <v>0</v>
      </c>
      <c r="I1523" s="30">
        <v>0</v>
      </c>
      <c r="J1523" s="30"/>
      <c r="K1523" s="168">
        <f>Лист4!E1521/1000</f>
        <v>1672.6273000000006</v>
      </c>
      <c r="L1523" s="31"/>
      <c r="M1523" s="31"/>
    </row>
    <row r="1524" spans="1:13" s="32" customFormat="1" ht="21.75" customHeight="1" x14ac:dyDescent="0.25">
      <c r="A1524" s="22" t="str">
        <f>Лист4!A1522</f>
        <v xml:space="preserve">Николая Островского ул. д.66 - корп. 2 </v>
      </c>
      <c r="B1524" s="64" t="str">
        <f>Лист4!C1522</f>
        <v>г. Астрахань</v>
      </c>
      <c r="C1524" s="39">
        <f t="shared" si="46"/>
        <v>1074.7914118309857</v>
      </c>
      <c r="D1524" s="39">
        <f t="shared" si="47"/>
        <v>47.417268169014072</v>
      </c>
      <c r="E1524" s="28"/>
      <c r="F1524" s="29">
        <v>47.417268169014072</v>
      </c>
      <c r="G1524" s="30"/>
      <c r="H1524" s="30"/>
      <c r="I1524" s="30"/>
      <c r="J1524" s="30"/>
      <c r="K1524" s="168">
        <f>Лист4!E1522/1000-J1524</f>
        <v>1122.2086799999997</v>
      </c>
      <c r="L1524" s="31"/>
      <c r="M1524" s="31"/>
    </row>
    <row r="1525" spans="1:13" s="32" customFormat="1" ht="21.75" customHeight="1" x14ac:dyDescent="0.25">
      <c r="A1525" s="22" t="str">
        <f>Лист4!A1523</f>
        <v xml:space="preserve">Николая Островского ул. д.70 </v>
      </c>
      <c r="B1525" s="64" t="str">
        <f>Лист4!C1523</f>
        <v>г. Астрахань</v>
      </c>
      <c r="C1525" s="39">
        <f t="shared" si="46"/>
        <v>901.12015887323969</v>
      </c>
      <c r="D1525" s="39">
        <f t="shared" si="47"/>
        <v>39.755301126760571</v>
      </c>
      <c r="E1525" s="28">
        <v>0</v>
      </c>
      <c r="F1525" s="29">
        <v>39.755301126760571</v>
      </c>
      <c r="G1525" s="30">
        <v>0</v>
      </c>
      <c r="H1525" s="30">
        <v>0</v>
      </c>
      <c r="I1525" s="30">
        <v>0</v>
      </c>
      <c r="J1525" s="30"/>
      <c r="K1525" s="168">
        <f>Лист4!E1523/1000</f>
        <v>940.8754600000002</v>
      </c>
      <c r="L1525" s="31"/>
      <c r="M1525" s="31"/>
    </row>
    <row r="1526" spans="1:13" s="32" customFormat="1" ht="21.75" customHeight="1" x14ac:dyDescent="0.25">
      <c r="A1526" s="22" t="str">
        <f>Лист4!A1524</f>
        <v xml:space="preserve">Николая Островского ул. д.70 - корп. 1 </v>
      </c>
      <c r="B1526" s="64" t="str">
        <f>Лист4!C1524</f>
        <v>г. Астрахань</v>
      </c>
      <c r="C1526" s="39">
        <f t="shared" si="46"/>
        <v>875.26120507042242</v>
      </c>
      <c r="D1526" s="39">
        <f t="shared" si="47"/>
        <v>38.614464929577458</v>
      </c>
      <c r="E1526" s="28">
        <v>0</v>
      </c>
      <c r="F1526" s="29">
        <v>38.614464929577458</v>
      </c>
      <c r="G1526" s="30">
        <v>0</v>
      </c>
      <c r="H1526" s="30">
        <v>0</v>
      </c>
      <c r="I1526" s="30">
        <v>0</v>
      </c>
      <c r="J1526" s="30"/>
      <c r="K1526" s="168">
        <f>Лист4!E1524/1000</f>
        <v>913.8756699999999</v>
      </c>
      <c r="L1526" s="31"/>
      <c r="M1526" s="31"/>
    </row>
    <row r="1527" spans="1:13" s="32" customFormat="1" ht="21.75" customHeight="1" x14ac:dyDescent="0.25">
      <c r="A1527" s="22" t="str">
        <f>Лист4!A1525</f>
        <v xml:space="preserve">Николая Островского ул. д.72 </v>
      </c>
      <c r="B1527" s="64" t="str">
        <f>Лист4!C1525</f>
        <v>г. Астрахань</v>
      </c>
      <c r="C1527" s="39">
        <f t="shared" si="46"/>
        <v>879.32420507042264</v>
      </c>
      <c r="D1527" s="39">
        <f t="shared" si="47"/>
        <v>38.793714929577476</v>
      </c>
      <c r="E1527" s="28">
        <v>0</v>
      </c>
      <c r="F1527" s="29">
        <v>38.793714929577476</v>
      </c>
      <c r="G1527" s="30">
        <v>0</v>
      </c>
      <c r="H1527" s="30">
        <v>0</v>
      </c>
      <c r="I1527" s="30">
        <v>0</v>
      </c>
      <c r="J1527" s="30"/>
      <c r="K1527" s="168">
        <f>Лист4!E1525/1000</f>
        <v>918.11792000000014</v>
      </c>
      <c r="L1527" s="31"/>
      <c r="M1527" s="31"/>
    </row>
    <row r="1528" spans="1:13" s="32" customFormat="1" ht="21.75" customHeight="1" x14ac:dyDescent="0.25">
      <c r="A1528" s="22" t="str">
        <f>Лист4!A1526</f>
        <v xml:space="preserve">Николая Островского ул. д.72 - корп. 1 </v>
      </c>
      <c r="B1528" s="64" t="str">
        <f>Лист4!C1526</f>
        <v>г. Астрахань</v>
      </c>
      <c r="C1528" s="39">
        <f t="shared" si="46"/>
        <v>913.01332056338072</v>
      </c>
      <c r="D1528" s="39">
        <f t="shared" si="47"/>
        <v>40.27999943661974</v>
      </c>
      <c r="E1528" s="28">
        <v>0</v>
      </c>
      <c r="F1528" s="29">
        <v>40.27999943661974</v>
      </c>
      <c r="G1528" s="30">
        <v>0</v>
      </c>
      <c r="H1528" s="30">
        <v>0</v>
      </c>
      <c r="I1528" s="30">
        <v>0</v>
      </c>
      <c r="J1528" s="30"/>
      <c r="K1528" s="168">
        <f>Лист4!E1526/1000-J1528</f>
        <v>953.29332000000045</v>
      </c>
      <c r="L1528" s="31"/>
      <c r="M1528" s="31"/>
    </row>
    <row r="1529" spans="1:13" s="32" customFormat="1" ht="21.75" customHeight="1" x14ac:dyDescent="0.25">
      <c r="A1529" s="22" t="str">
        <f>Лист4!A1527</f>
        <v xml:space="preserve">Николая Островского ул. д.74 </v>
      </c>
      <c r="B1529" s="64" t="str">
        <f>Лист4!C1527</f>
        <v>г. Астрахань</v>
      </c>
      <c r="C1529" s="39">
        <f t="shared" si="46"/>
        <v>699.12357295774643</v>
      </c>
      <c r="D1529" s="39">
        <f t="shared" si="47"/>
        <v>30.843687042253517</v>
      </c>
      <c r="E1529" s="28">
        <v>0</v>
      </c>
      <c r="F1529" s="29">
        <v>30.843687042253517</v>
      </c>
      <c r="G1529" s="30">
        <v>0</v>
      </c>
      <c r="H1529" s="30">
        <v>0</v>
      </c>
      <c r="I1529" s="30">
        <v>0</v>
      </c>
      <c r="J1529" s="30">
        <v>840.3</v>
      </c>
      <c r="K1529" s="168">
        <f>Лист4!E1527/1000-J1529</f>
        <v>-110.33274000000006</v>
      </c>
      <c r="L1529" s="31"/>
      <c r="M1529" s="31"/>
    </row>
    <row r="1530" spans="1:13" s="32" customFormat="1" ht="21.75" customHeight="1" x14ac:dyDescent="0.25">
      <c r="A1530" s="22" t="str">
        <f>Лист4!A1528</f>
        <v xml:space="preserve">Николая Островского ул. д.74 - корп. 1 </v>
      </c>
      <c r="B1530" s="64" t="str">
        <f>Лист4!C1528</f>
        <v>г. Астрахань</v>
      </c>
      <c r="C1530" s="39">
        <f t="shared" si="46"/>
        <v>843.25359549295786</v>
      </c>
      <c r="D1530" s="39">
        <f t="shared" si="47"/>
        <v>37.202364507042262</v>
      </c>
      <c r="E1530" s="28">
        <v>0</v>
      </c>
      <c r="F1530" s="29">
        <v>37.202364507042262</v>
      </c>
      <c r="G1530" s="30">
        <v>0</v>
      </c>
      <c r="H1530" s="30">
        <v>0</v>
      </c>
      <c r="I1530" s="30">
        <v>0</v>
      </c>
      <c r="J1530" s="30"/>
      <c r="K1530" s="168">
        <f>Лист4!E1528/1000-J1530</f>
        <v>880.45596000000012</v>
      </c>
      <c r="L1530" s="31"/>
      <c r="M1530" s="31"/>
    </row>
    <row r="1531" spans="1:13" s="32" customFormat="1" ht="21.75" customHeight="1" x14ac:dyDescent="0.25">
      <c r="A1531" s="22" t="str">
        <f>Лист4!A1529</f>
        <v xml:space="preserve">Николая Островского ул. д.76 </v>
      </c>
      <c r="B1531" s="64" t="str">
        <f>Лист4!C1529</f>
        <v>г. Астрахань</v>
      </c>
      <c r="C1531" s="39">
        <f t="shared" si="46"/>
        <v>793.10888225352107</v>
      </c>
      <c r="D1531" s="39">
        <f t="shared" si="47"/>
        <v>34.990097746478867</v>
      </c>
      <c r="E1531" s="28">
        <v>0</v>
      </c>
      <c r="F1531" s="29">
        <v>34.990097746478867</v>
      </c>
      <c r="G1531" s="30">
        <v>0</v>
      </c>
      <c r="H1531" s="30">
        <v>0</v>
      </c>
      <c r="I1531" s="30">
        <v>0</v>
      </c>
      <c r="J1531" s="30"/>
      <c r="K1531" s="168">
        <f>Лист4!E1529/1000</f>
        <v>828.09897999999998</v>
      </c>
      <c r="L1531" s="31"/>
      <c r="M1531" s="31"/>
    </row>
    <row r="1532" spans="1:13" s="32" customFormat="1" ht="21.75" customHeight="1" x14ac:dyDescent="0.25">
      <c r="A1532" s="22" t="str">
        <f>Лист4!A1530</f>
        <v xml:space="preserve">Николая Островского ул. д.76 - корп. 1 </v>
      </c>
      <c r="B1532" s="64" t="str">
        <f>Лист4!C1530</f>
        <v>г. Астрахань</v>
      </c>
      <c r="C1532" s="39">
        <f t="shared" si="46"/>
        <v>849.25255549295775</v>
      </c>
      <c r="D1532" s="39">
        <f t="shared" si="47"/>
        <v>37.467024507042254</v>
      </c>
      <c r="E1532" s="28">
        <v>0</v>
      </c>
      <c r="F1532" s="29">
        <v>37.467024507042254</v>
      </c>
      <c r="G1532" s="30">
        <v>0</v>
      </c>
      <c r="H1532" s="30">
        <v>0</v>
      </c>
      <c r="I1532" s="30">
        <v>0</v>
      </c>
      <c r="J1532" s="30"/>
      <c r="K1532" s="168">
        <f>Лист4!E1530/1000-J1532</f>
        <v>886.71957999999995</v>
      </c>
      <c r="L1532" s="31"/>
      <c r="M1532" s="31"/>
    </row>
    <row r="1533" spans="1:13" s="32" customFormat="1" ht="21.75" customHeight="1" x14ac:dyDescent="0.25">
      <c r="A1533" s="22" t="str">
        <f>Лист4!A1531</f>
        <v xml:space="preserve">Никольская(Кировский) ул. д.14 </v>
      </c>
      <c r="B1533" s="64" t="str">
        <f>Лист4!C1531</f>
        <v>г. Астрахань</v>
      </c>
      <c r="C1533" s="39">
        <f t="shared" si="46"/>
        <v>83.834345915492946</v>
      </c>
      <c r="D1533" s="39">
        <f t="shared" si="47"/>
        <v>3.6985740845070421</v>
      </c>
      <c r="E1533" s="28">
        <v>0</v>
      </c>
      <c r="F1533" s="29">
        <v>3.6985740845070421</v>
      </c>
      <c r="G1533" s="30">
        <v>0</v>
      </c>
      <c r="H1533" s="30">
        <v>0</v>
      </c>
      <c r="I1533" s="30">
        <v>0</v>
      </c>
      <c r="J1533" s="30"/>
      <c r="K1533" s="168">
        <f>Лист4!E1531/1000</f>
        <v>87.53291999999999</v>
      </c>
      <c r="L1533" s="31"/>
      <c r="M1533" s="31"/>
    </row>
    <row r="1534" spans="1:13" s="32" customFormat="1" ht="21.75" customHeight="1" x14ac:dyDescent="0.25">
      <c r="A1534" s="22" t="str">
        <f>Лист4!A1532</f>
        <v xml:space="preserve">Новая ул. д.1 </v>
      </c>
      <c r="B1534" s="64" t="str">
        <f>Лист4!C1532</f>
        <v>г. Астрахань</v>
      </c>
      <c r="C1534" s="39">
        <f t="shared" si="46"/>
        <v>51.37658591549296</v>
      </c>
      <c r="D1534" s="39">
        <f t="shared" si="47"/>
        <v>2.2666140845070419</v>
      </c>
      <c r="E1534" s="28">
        <v>0</v>
      </c>
      <c r="F1534" s="29">
        <v>2.2666140845070419</v>
      </c>
      <c r="G1534" s="30">
        <v>0</v>
      </c>
      <c r="H1534" s="30">
        <v>0</v>
      </c>
      <c r="I1534" s="30">
        <v>0</v>
      </c>
      <c r="J1534" s="153"/>
      <c r="K1534" s="168">
        <f>Лист4!E1532/1000-J1534</f>
        <v>53.6432</v>
      </c>
      <c r="L1534" s="31"/>
      <c r="M1534" s="31"/>
    </row>
    <row r="1535" spans="1:13" s="32" customFormat="1" ht="21.75" customHeight="1" x14ac:dyDescent="0.25">
      <c r="A1535" s="22" t="str">
        <f>Лист4!A1533</f>
        <v xml:space="preserve">Новая ул. д.11 </v>
      </c>
      <c r="B1535" s="64" t="str">
        <f>Лист4!C1533</f>
        <v>г. Астрахань</v>
      </c>
      <c r="C1535" s="39">
        <f t="shared" si="46"/>
        <v>25.848619718309855</v>
      </c>
      <c r="D1535" s="39">
        <f t="shared" si="47"/>
        <v>1.1403802816901407</v>
      </c>
      <c r="E1535" s="28">
        <v>0</v>
      </c>
      <c r="F1535" s="29">
        <v>1.1403802816901407</v>
      </c>
      <c r="G1535" s="30">
        <v>0</v>
      </c>
      <c r="H1535" s="30">
        <v>0</v>
      </c>
      <c r="I1535" s="30">
        <v>0</v>
      </c>
      <c r="J1535" s="30"/>
      <c r="K1535" s="168">
        <f>Лист4!E1533/1000-J1535</f>
        <v>26.988999999999997</v>
      </c>
      <c r="L1535" s="31"/>
      <c r="M1535" s="31"/>
    </row>
    <row r="1536" spans="1:13" s="32" customFormat="1" ht="21.75" customHeight="1" x14ac:dyDescent="0.25">
      <c r="A1536" s="22" t="str">
        <f>Лист4!A1534</f>
        <v xml:space="preserve">Новая ул. д.19 </v>
      </c>
      <c r="B1536" s="64" t="str">
        <f>Лист4!C1534</f>
        <v>г. Астрахань</v>
      </c>
      <c r="C1536" s="39">
        <f t="shared" si="46"/>
        <v>24.863414647887325</v>
      </c>
      <c r="D1536" s="39">
        <f t="shared" si="47"/>
        <v>1.0969153521126762</v>
      </c>
      <c r="E1536" s="28">
        <v>0</v>
      </c>
      <c r="F1536" s="29">
        <v>1.0969153521126762</v>
      </c>
      <c r="G1536" s="30">
        <v>0</v>
      </c>
      <c r="H1536" s="30">
        <v>0</v>
      </c>
      <c r="I1536" s="30">
        <v>0</v>
      </c>
      <c r="J1536" s="30"/>
      <c r="K1536" s="168">
        <f>Лист4!E1534/1000</f>
        <v>25.960330000000003</v>
      </c>
      <c r="L1536" s="31"/>
      <c r="M1536" s="31"/>
    </row>
    <row r="1537" spans="1:13" s="32" customFormat="1" ht="21.75" customHeight="1" x14ac:dyDescent="0.25">
      <c r="A1537" s="22" t="str">
        <f>Лист4!A1535</f>
        <v xml:space="preserve">Новая ул. д.4 </v>
      </c>
      <c r="B1537" s="64" t="str">
        <f>Лист4!C1535</f>
        <v>г. Астрахань</v>
      </c>
      <c r="C1537" s="39">
        <f t="shared" si="46"/>
        <v>51.425191549295775</v>
      </c>
      <c r="D1537" s="39">
        <f t="shared" si="47"/>
        <v>2.2687584507042251</v>
      </c>
      <c r="E1537" s="28">
        <v>0</v>
      </c>
      <c r="F1537" s="29">
        <v>2.2687584507042251</v>
      </c>
      <c r="G1537" s="30">
        <v>0</v>
      </c>
      <c r="H1537" s="30">
        <v>0</v>
      </c>
      <c r="I1537" s="30">
        <v>0</v>
      </c>
      <c r="J1537" s="30"/>
      <c r="K1537" s="168">
        <f>Лист4!E1535/1000</f>
        <v>53.693950000000001</v>
      </c>
      <c r="L1537" s="31"/>
      <c r="M1537" s="31"/>
    </row>
    <row r="1538" spans="1:13" s="32" customFormat="1" ht="21.75" customHeight="1" x14ac:dyDescent="0.25">
      <c r="A1538" s="22" t="str">
        <f>Лист4!A1536</f>
        <v xml:space="preserve">Новая ул. д.6 </v>
      </c>
      <c r="B1538" s="64" t="str">
        <f>Лист4!C1536</f>
        <v>г. Астрахань</v>
      </c>
      <c r="C1538" s="39">
        <f t="shared" si="46"/>
        <v>41.277723943661975</v>
      </c>
      <c r="D1538" s="39">
        <f t="shared" si="47"/>
        <v>1.8210760563380286</v>
      </c>
      <c r="E1538" s="28">
        <v>0</v>
      </c>
      <c r="F1538" s="29">
        <v>1.8210760563380286</v>
      </c>
      <c r="G1538" s="30">
        <v>0</v>
      </c>
      <c r="H1538" s="30">
        <v>0</v>
      </c>
      <c r="I1538" s="30">
        <v>0</v>
      </c>
      <c r="J1538" s="30"/>
      <c r="K1538" s="168">
        <f>Лист4!E1536/1000</f>
        <v>43.098800000000004</v>
      </c>
      <c r="L1538" s="31"/>
      <c r="M1538" s="31"/>
    </row>
    <row r="1539" spans="1:13" s="32" customFormat="1" ht="21.75" customHeight="1" x14ac:dyDescent="0.25">
      <c r="A1539" s="22" t="str">
        <f>Лист4!A1537</f>
        <v xml:space="preserve">Новая ул. д.7 </v>
      </c>
      <c r="B1539" s="64" t="str">
        <f>Лист4!C1537</f>
        <v>г. Астрахань</v>
      </c>
      <c r="C1539" s="39">
        <f t="shared" ref="C1539:C1599" si="48">K1539+J1539-F1539</f>
        <v>8.2052247887323926</v>
      </c>
      <c r="D1539" s="39">
        <f t="shared" ref="D1539:D1599" si="49">F1539</f>
        <v>0.36199521126760559</v>
      </c>
      <c r="E1539" s="28">
        <v>0</v>
      </c>
      <c r="F1539" s="29">
        <v>0.36199521126760559</v>
      </c>
      <c r="G1539" s="30">
        <v>0</v>
      </c>
      <c r="H1539" s="30">
        <v>0</v>
      </c>
      <c r="I1539" s="30">
        <v>0</v>
      </c>
      <c r="J1539" s="153"/>
      <c r="K1539" s="168">
        <f>Лист4!E1537/1000-J1539</f>
        <v>8.5672199999999989</v>
      </c>
      <c r="L1539" s="31"/>
      <c r="M1539" s="31"/>
    </row>
    <row r="1540" spans="1:13" s="32" customFormat="1" ht="21.75" customHeight="1" x14ac:dyDescent="0.25">
      <c r="A1540" s="22" t="str">
        <f>Лист4!A1538</f>
        <v xml:space="preserve">Новая ул. д.9 </v>
      </c>
      <c r="B1540" s="64" t="str">
        <f>Лист4!C1538</f>
        <v>г. Астрахань</v>
      </c>
      <c r="C1540" s="39">
        <f t="shared" si="48"/>
        <v>35.6305633802817</v>
      </c>
      <c r="D1540" s="39">
        <f t="shared" si="49"/>
        <v>1.57193661971831</v>
      </c>
      <c r="E1540" s="28">
        <v>0</v>
      </c>
      <c r="F1540" s="29">
        <v>1.57193661971831</v>
      </c>
      <c r="G1540" s="30">
        <v>0</v>
      </c>
      <c r="H1540" s="30">
        <v>0</v>
      </c>
      <c r="I1540" s="30">
        <v>0</v>
      </c>
      <c r="J1540" s="30"/>
      <c r="K1540" s="168">
        <f>Лист4!E1538/1000-J1540</f>
        <v>37.202500000000008</v>
      </c>
      <c r="L1540" s="31"/>
      <c r="M1540" s="31"/>
    </row>
    <row r="1541" spans="1:13" s="32" customFormat="1" ht="21.75" customHeight="1" x14ac:dyDescent="0.25">
      <c r="A1541" s="22" t="str">
        <f>Лист4!A1539</f>
        <v xml:space="preserve">Новороссийская ул. д.12 </v>
      </c>
      <c r="B1541" s="64" t="str">
        <f>Лист4!C1539</f>
        <v>г. Астрахань</v>
      </c>
      <c r="C1541" s="39">
        <f t="shared" si="48"/>
        <v>415.2235729577464</v>
      </c>
      <c r="D1541" s="39">
        <f t="shared" si="49"/>
        <v>18.318687042253519</v>
      </c>
      <c r="E1541" s="28">
        <v>0</v>
      </c>
      <c r="F1541" s="29">
        <v>18.318687042253519</v>
      </c>
      <c r="G1541" s="30">
        <v>0</v>
      </c>
      <c r="H1541" s="30">
        <v>0</v>
      </c>
      <c r="I1541" s="30">
        <v>0</v>
      </c>
      <c r="J1541" s="153"/>
      <c r="K1541" s="168">
        <f>Лист4!E1539/1000-J1541</f>
        <v>433.54225999999994</v>
      </c>
      <c r="L1541" s="31"/>
      <c r="M1541" s="31"/>
    </row>
    <row r="1542" spans="1:13" s="32" customFormat="1" ht="21.75" customHeight="1" x14ac:dyDescent="0.25">
      <c r="A1542" s="22" t="str">
        <f>Лист4!A1540</f>
        <v>Новороссийская ул. д.6</v>
      </c>
      <c r="B1542" s="64" t="str">
        <f>Лист4!C1540</f>
        <v>г. Астрахань</v>
      </c>
      <c r="C1542" s="39">
        <f t="shared" si="48"/>
        <v>403.84743154929572</v>
      </c>
      <c r="D1542" s="39">
        <f t="shared" si="49"/>
        <v>17.816798450704226</v>
      </c>
      <c r="E1542" s="28">
        <v>0</v>
      </c>
      <c r="F1542" s="29">
        <v>17.816798450704226</v>
      </c>
      <c r="G1542" s="30">
        <v>0</v>
      </c>
      <c r="H1542" s="30">
        <v>0</v>
      </c>
      <c r="I1542" s="30">
        <v>0</v>
      </c>
      <c r="J1542" s="30"/>
      <c r="K1542" s="168">
        <f>Лист4!E1540/1000</f>
        <v>421.66422999999998</v>
      </c>
      <c r="L1542" s="31"/>
      <c r="M1542" s="31"/>
    </row>
    <row r="1543" spans="1:13" s="32" customFormat="1" ht="21.75" customHeight="1" x14ac:dyDescent="0.25">
      <c r="A1543" s="22" t="str">
        <f>Лист4!A1541</f>
        <v xml:space="preserve">Ногина ул. д.3 </v>
      </c>
      <c r="B1543" s="64" t="str">
        <f>Лист4!C1541</f>
        <v>г. Астрахань</v>
      </c>
      <c r="C1543" s="39">
        <f t="shared" si="48"/>
        <v>0</v>
      </c>
      <c r="D1543" s="39">
        <f t="shared" si="49"/>
        <v>0</v>
      </c>
      <c r="E1543" s="28">
        <v>0</v>
      </c>
      <c r="F1543" s="29">
        <v>0</v>
      </c>
      <c r="G1543" s="30">
        <v>0</v>
      </c>
      <c r="H1543" s="30">
        <v>0</v>
      </c>
      <c r="I1543" s="30">
        <v>0</v>
      </c>
      <c r="J1543" s="30"/>
      <c r="K1543" s="168">
        <f>Лист4!E1541/1000</f>
        <v>0</v>
      </c>
      <c r="L1543" s="31"/>
      <c r="M1543" s="31"/>
    </row>
    <row r="1544" spans="1:13" s="32" customFormat="1" ht="21.75" customHeight="1" x14ac:dyDescent="0.25">
      <c r="A1544" s="22" t="str">
        <f>Лист4!A1542</f>
        <v xml:space="preserve">Огарева ул. д.18 </v>
      </c>
      <c r="B1544" s="64" t="str">
        <f>Лист4!C1542</f>
        <v>г. Астрахань</v>
      </c>
      <c r="C1544" s="39">
        <f t="shared" si="48"/>
        <v>79.27666028169017</v>
      </c>
      <c r="D1544" s="39">
        <f t="shared" si="49"/>
        <v>3.4974997183098608</v>
      </c>
      <c r="E1544" s="28">
        <v>0</v>
      </c>
      <c r="F1544" s="29">
        <v>3.4974997183098608</v>
      </c>
      <c r="G1544" s="30">
        <v>0</v>
      </c>
      <c r="H1544" s="30">
        <v>0</v>
      </c>
      <c r="I1544" s="30">
        <v>0</v>
      </c>
      <c r="J1544" s="30"/>
      <c r="K1544" s="168">
        <f>Лист4!E1542/1000-J1544</f>
        <v>82.774160000000037</v>
      </c>
      <c r="L1544" s="31"/>
      <c r="M1544" s="31"/>
    </row>
    <row r="1545" spans="1:13" s="32" customFormat="1" ht="21.75" customHeight="1" x14ac:dyDescent="0.25">
      <c r="A1545" s="22" t="str">
        <f>Лист4!A1543</f>
        <v xml:space="preserve">Оленегорская ул. д.5 </v>
      </c>
      <c r="B1545" s="64" t="str">
        <f>Лист4!C1543</f>
        <v>г. Астрахань</v>
      </c>
      <c r="C1545" s="39">
        <f t="shared" si="48"/>
        <v>27.188842253521127</v>
      </c>
      <c r="D1545" s="39">
        <f t="shared" si="49"/>
        <v>1.199507746478873</v>
      </c>
      <c r="E1545" s="28">
        <v>0</v>
      </c>
      <c r="F1545" s="29">
        <v>1.199507746478873</v>
      </c>
      <c r="G1545" s="30">
        <v>0</v>
      </c>
      <c r="H1545" s="30">
        <v>0</v>
      </c>
      <c r="I1545" s="30">
        <v>0</v>
      </c>
      <c r="J1545" s="30"/>
      <c r="K1545" s="168">
        <f>Лист4!E1543/1000-J1545</f>
        <v>28.388349999999999</v>
      </c>
      <c r="L1545" s="31"/>
      <c r="M1545" s="31"/>
    </row>
    <row r="1546" spans="1:13" s="32" customFormat="1" ht="21.75" customHeight="1" x14ac:dyDescent="0.25">
      <c r="A1546" s="22" t="str">
        <f>Лист4!A1544</f>
        <v xml:space="preserve">Парковая ул. д.20 </v>
      </c>
      <c r="B1546" s="64" t="str">
        <f>Лист4!C1544</f>
        <v>г. Астрахань</v>
      </c>
      <c r="C1546" s="39">
        <f t="shared" si="48"/>
        <v>40.06557126760562</v>
      </c>
      <c r="D1546" s="39">
        <f t="shared" si="49"/>
        <v>1.7675987323943656</v>
      </c>
      <c r="E1546" s="28">
        <v>0</v>
      </c>
      <c r="F1546" s="29">
        <v>1.7675987323943656</v>
      </c>
      <c r="G1546" s="30">
        <v>0</v>
      </c>
      <c r="H1546" s="30">
        <v>0</v>
      </c>
      <c r="I1546" s="30">
        <v>0</v>
      </c>
      <c r="J1546" s="30"/>
      <c r="K1546" s="168">
        <f>Лист4!E1544/1000-J1546</f>
        <v>41.833169999999988</v>
      </c>
      <c r="L1546" s="31"/>
      <c r="M1546" s="31"/>
    </row>
    <row r="1547" spans="1:13" s="32" customFormat="1" ht="21.75" customHeight="1" x14ac:dyDescent="0.25">
      <c r="A1547" s="22" t="str">
        <f>Лист4!A1545</f>
        <v xml:space="preserve">Парковая ул. д.27 </v>
      </c>
      <c r="B1547" s="64" t="str">
        <f>Лист4!C1545</f>
        <v>г. Астрахань</v>
      </c>
      <c r="C1547" s="39">
        <f t="shared" si="48"/>
        <v>55.988001126760565</v>
      </c>
      <c r="D1547" s="39">
        <f t="shared" si="49"/>
        <v>2.4700588732394366</v>
      </c>
      <c r="E1547" s="28">
        <v>0</v>
      </c>
      <c r="F1547" s="29">
        <v>2.4700588732394366</v>
      </c>
      <c r="G1547" s="30">
        <v>0</v>
      </c>
      <c r="H1547" s="30">
        <v>0</v>
      </c>
      <c r="I1547" s="30">
        <v>0</v>
      </c>
      <c r="J1547" s="30"/>
      <c r="K1547" s="168">
        <f>Лист4!E1545/1000-J1547</f>
        <v>58.458060000000003</v>
      </c>
      <c r="L1547" s="31"/>
      <c r="M1547" s="31"/>
    </row>
    <row r="1548" spans="1:13" s="32" customFormat="1" ht="21.75" customHeight="1" x14ac:dyDescent="0.25">
      <c r="A1548" s="22" t="str">
        <f>Лист4!A1546</f>
        <v xml:space="preserve">Перевозная 1-я ул. д.100 </v>
      </c>
      <c r="B1548" s="64" t="str">
        <f>Лист4!C1546</f>
        <v>г. Астрахань</v>
      </c>
      <c r="C1548" s="39">
        <f t="shared" si="48"/>
        <v>169.4226225352113</v>
      </c>
      <c r="D1548" s="39">
        <f t="shared" si="49"/>
        <v>7.4745274647887339</v>
      </c>
      <c r="E1548" s="28">
        <v>0</v>
      </c>
      <c r="F1548" s="29">
        <v>7.4745274647887339</v>
      </c>
      <c r="G1548" s="30">
        <v>0</v>
      </c>
      <c r="H1548" s="30">
        <v>0</v>
      </c>
      <c r="I1548" s="30">
        <v>0</v>
      </c>
      <c r="J1548" s="30"/>
      <c r="K1548" s="168">
        <f>Лист4!E1546/1000</f>
        <v>176.89715000000004</v>
      </c>
      <c r="L1548" s="31"/>
      <c r="M1548" s="31"/>
    </row>
    <row r="1549" spans="1:13" s="32" customFormat="1" ht="21.75" customHeight="1" x14ac:dyDescent="0.25">
      <c r="A1549" s="22" t="str">
        <f>Лист4!A1547</f>
        <v xml:space="preserve">Перевозная 1-я ул. д.102 </v>
      </c>
      <c r="B1549" s="64" t="str">
        <f>Лист4!C1547</f>
        <v>г. Астрахань</v>
      </c>
      <c r="C1549" s="39">
        <f t="shared" si="48"/>
        <v>184.71257577464789</v>
      </c>
      <c r="D1549" s="39">
        <f t="shared" si="49"/>
        <v>8.1490842253521123</v>
      </c>
      <c r="E1549" s="28">
        <v>0</v>
      </c>
      <c r="F1549" s="29">
        <v>8.1490842253521123</v>
      </c>
      <c r="G1549" s="30">
        <v>0</v>
      </c>
      <c r="H1549" s="30">
        <v>0</v>
      </c>
      <c r="I1549" s="30">
        <v>0</v>
      </c>
      <c r="J1549" s="30"/>
      <c r="K1549" s="168">
        <f>Лист4!E1547/1000-J1549</f>
        <v>192.86166</v>
      </c>
      <c r="L1549" s="31"/>
      <c r="M1549" s="31"/>
    </row>
    <row r="1550" spans="1:13" s="32" customFormat="1" ht="21.75" customHeight="1" x14ac:dyDescent="0.25">
      <c r="A1550" s="22" t="str">
        <f>Лист4!A1548</f>
        <v xml:space="preserve">Перевозная 1-я ул. д.102В </v>
      </c>
      <c r="B1550" s="64" t="str">
        <f>Лист4!C1548</f>
        <v>г. Астрахань</v>
      </c>
      <c r="C1550" s="39">
        <f t="shared" si="48"/>
        <v>169.36443943661973</v>
      </c>
      <c r="D1550" s="39">
        <f t="shared" si="49"/>
        <v>7.4719605633802821</v>
      </c>
      <c r="E1550" s="28">
        <v>0</v>
      </c>
      <c r="F1550" s="29">
        <v>7.4719605633802821</v>
      </c>
      <c r="G1550" s="30">
        <v>0</v>
      </c>
      <c r="H1550" s="30">
        <v>0</v>
      </c>
      <c r="I1550" s="30">
        <v>0</v>
      </c>
      <c r="J1550" s="30"/>
      <c r="K1550" s="168">
        <f>Лист4!E1548/1000</f>
        <v>176.83640000000003</v>
      </c>
      <c r="L1550" s="31"/>
      <c r="M1550" s="31"/>
    </row>
    <row r="1551" spans="1:13" s="32" customFormat="1" ht="21.75" customHeight="1" x14ac:dyDescent="0.25">
      <c r="A1551" s="22" t="str">
        <f>Лист4!A1549</f>
        <v xml:space="preserve">Перевозная 1-я ул. д.104 </v>
      </c>
      <c r="B1551" s="64" t="str">
        <f>Лист4!C1549</f>
        <v>г. Астрахань</v>
      </c>
      <c r="C1551" s="39">
        <f t="shared" si="48"/>
        <v>136.63484225352113</v>
      </c>
      <c r="D1551" s="39">
        <f t="shared" si="49"/>
        <v>6.0280077464788722</v>
      </c>
      <c r="E1551" s="28">
        <v>0</v>
      </c>
      <c r="F1551" s="29">
        <v>6.0280077464788722</v>
      </c>
      <c r="G1551" s="30">
        <v>0</v>
      </c>
      <c r="H1551" s="30">
        <v>0</v>
      </c>
      <c r="I1551" s="30">
        <v>0</v>
      </c>
      <c r="J1551" s="30"/>
      <c r="K1551" s="168">
        <f>Лист4!E1549/1000-J1551</f>
        <v>142.66284999999999</v>
      </c>
      <c r="L1551" s="31"/>
      <c r="M1551" s="31"/>
    </row>
    <row r="1552" spans="1:13" s="32" customFormat="1" ht="21.75" customHeight="1" x14ac:dyDescent="0.25">
      <c r="A1552" s="22" t="str">
        <f>Лист4!A1550</f>
        <v xml:space="preserve">Перевозная 1-я ул. д.104А </v>
      </c>
      <c r="B1552" s="64" t="str">
        <f>Лист4!C1550</f>
        <v>г. Астрахань</v>
      </c>
      <c r="C1552" s="39">
        <f t="shared" si="48"/>
        <v>142.3450704225352</v>
      </c>
      <c r="D1552" s="39">
        <f t="shared" si="49"/>
        <v>6.2799295774647881</v>
      </c>
      <c r="E1552" s="28">
        <v>0</v>
      </c>
      <c r="F1552" s="29">
        <v>6.2799295774647881</v>
      </c>
      <c r="G1552" s="30">
        <v>0</v>
      </c>
      <c r="H1552" s="30">
        <v>0</v>
      </c>
      <c r="I1552" s="30">
        <v>0</v>
      </c>
      <c r="J1552" s="30"/>
      <c r="K1552" s="168">
        <f>Лист4!E1550/1000</f>
        <v>148.625</v>
      </c>
      <c r="L1552" s="31"/>
      <c r="M1552" s="31"/>
    </row>
    <row r="1553" spans="1:13" s="32" customFormat="1" ht="21.75" customHeight="1" x14ac:dyDescent="0.25">
      <c r="A1553" s="22" t="str">
        <f>Лист4!A1551</f>
        <v xml:space="preserve">Перевозная 1-я ул. д.106 </v>
      </c>
      <c r="B1553" s="64" t="str">
        <f>Лист4!C1551</f>
        <v>г. Астрахань</v>
      </c>
      <c r="C1553" s="39">
        <f t="shared" si="48"/>
        <v>158.06032056338026</v>
      </c>
      <c r="D1553" s="39">
        <f t="shared" si="49"/>
        <v>6.9732494366197173</v>
      </c>
      <c r="E1553" s="28">
        <v>0</v>
      </c>
      <c r="F1553" s="29">
        <v>6.9732494366197173</v>
      </c>
      <c r="G1553" s="30">
        <v>0</v>
      </c>
      <c r="H1553" s="30">
        <v>0</v>
      </c>
      <c r="I1553" s="30">
        <v>0</v>
      </c>
      <c r="J1553" s="30"/>
      <c r="K1553" s="168">
        <f>Лист4!E1551/1000-J1553</f>
        <v>165.03356999999997</v>
      </c>
      <c r="L1553" s="31"/>
      <c r="M1553" s="31"/>
    </row>
    <row r="1554" spans="1:13" s="32" customFormat="1" ht="21.75" customHeight="1" x14ac:dyDescent="0.25">
      <c r="A1554" s="22" t="str">
        <f>Лист4!A1552</f>
        <v xml:space="preserve">Перевозная 1-я ул. д.106Б </v>
      </c>
      <c r="B1554" s="64" t="str">
        <f>Лист4!C1552</f>
        <v>г. Астрахань</v>
      </c>
      <c r="C1554" s="39">
        <f t="shared" si="48"/>
        <v>340.58117014084502</v>
      </c>
      <c r="D1554" s="39">
        <f t="shared" si="49"/>
        <v>15.025639859154925</v>
      </c>
      <c r="E1554" s="28">
        <v>0</v>
      </c>
      <c r="F1554" s="29">
        <v>15.025639859154925</v>
      </c>
      <c r="G1554" s="30">
        <v>0</v>
      </c>
      <c r="H1554" s="30">
        <v>0</v>
      </c>
      <c r="I1554" s="30">
        <v>0</v>
      </c>
      <c r="J1554" s="30"/>
      <c r="K1554" s="168">
        <f>Лист4!E1552/1000</f>
        <v>355.60680999999994</v>
      </c>
      <c r="L1554" s="31"/>
      <c r="M1554" s="31"/>
    </row>
    <row r="1555" spans="1:13" s="32" customFormat="1" ht="21.75" customHeight="1" x14ac:dyDescent="0.25">
      <c r="A1555" s="22" t="str">
        <f>Лист4!A1553</f>
        <v xml:space="preserve">Перевозная 1-я ул. д.108 </v>
      </c>
      <c r="B1555" s="64" t="str">
        <f>Лист4!C1553</f>
        <v>г. Астрахань</v>
      </c>
      <c r="C1555" s="39">
        <f t="shared" si="48"/>
        <v>160.30404281690139</v>
      </c>
      <c r="D1555" s="39">
        <f t="shared" si="49"/>
        <v>7.0722371830985917</v>
      </c>
      <c r="E1555" s="28">
        <v>0</v>
      </c>
      <c r="F1555" s="29">
        <v>7.0722371830985917</v>
      </c>
      <c r="G1555" s="30">
        <v>0</v>
      </c>
      <c r="H1555" s="30">
        <v>0</v>
      </c>
      <c r="I1555" s="30">
        <v>0</v>
      </c>
      <c r="J1555" s="30"/>
      <c r="K1555" s="168">
        <f>Лист4!E1553/1000</f>
        <v>167.37627999999998</v>
      </c>
      <c r="L1555" s="31"/>
      <c r="M1555" s="31"/>
    </row>
    <row r="1556" spans="1:13" s="32" customFormat="1" ht="18.75" customHeight="1" x14ac:dyDescent="0.25">
      <c r="A1556" s="22" t="str">
        <f>Лист4!A1554</f>
        <v xml:space="preserve">Перевозная 1-я ул. д.110 </v>
      </c>
      <c r="B1556" s="64" t="str">
        <f>Лист4!C1554</f>
        <v>г. Астрахань</v>
      </c>
      <c r="C1556" s="39">
        <f t="shared" si="48"/>
        <v>149.27949971830984</v>
      </c>
      <c r="D1556" s="39">
        <f t="shared" si="49"/>
        <v>6.5858602816901399</v>
      </c>
      <c r="E1556" s="28">
        <v>0</v>
      </c>
      <c r="F1556" s="29">
        <v>6.5858602816901399</v>
      </c>
      <c r="G1556" s="30">
        <v>0</v>
      </c>
      <c r="H1556" s="30">
        <v>0</v>
      </c>
      <c r="I1556" s="30">
        <v>0</v>
      </c>
      <c r="J1556" s="30"/>
      <c r="K1556" s="168">
        <f>Лист4!E1554/1000</f>
        <v>155.86535999999998</v>
      </c>
      <c r="L1556" s="31"/>
      <c r="M1556" s="31"/>
    </row>
    <row r="1557" spans="1:13" s="32" customFormat="1" ht="18.75" customHeight="1" x14ac:dyDescent="0.25">
      <c r="A1557" s="22" t="str">
        <f>Лист4!A1555</f>
        <v xml:space="preserve">Перевозная 1-я ул. д.112 </v>
      </c>
      <c r="B1557" s="64" t="str">
        <f>Лист4!C1555</f>
        <v>г. Астрахань</v>
      </c>
      <c r="C1557" s="39">
        <f t="shared" si="48"/>
        <v>174.73835492957741</v>
      </c>
      <c r="D1557" s="39">
        <f t="shared" si="49"/>
        <v>7.7090450704225324</v>
      </c>
      <c r="E1557" s="28">
        <v>0</v>
      </c>
      <c r="F1557" s="29">
        <v>7.7090450704225324</v>
      </c>
      <c r="G1557" s="30">
        <v>0</v>
      </c>
      <c r="H1557" s="30">
        <v>0</v>
      </c>
      <c r="I1557" s="30">
        <v>0</v>
      </c>
      <c r="J1557" s="30"/>
      <c r="K1557" s="168">
        <f>Лист4!E1555/1000</f>
        <v>182.44739999999993</v>
      </c>
      <c r="L1557" s="31"/>
      <c r="M1557" s="31"/>
    </row>
    <row r="1558" spans="1:13" s="32" customFormat="1" ht="18.75" customHeight="1" x14ac:dyDescent="0.25">
      <c r="A1558" s="22" t="str">
        <f>Лист4!A1556</f>
        <v xml:space="preserve">Перевозная 1-я ул. д.114 </v>
      </c>
      <c r="B1558" s="64" t="str">
        <f>Лист4!C1556</f>
        <v>г. Астрахань</v>
      </c>
      <c r="C1558" s="39">
        <f t="shared" si="48"/>
        <v>259.50965464788726</v>
      </c>
      <c r="D1558" s="39">
        <f t="shared" si="49"/>
        <v>11.448955352112673</v>
      </c>
      <c r="E1558" s="28">
        <v>0</v>
      </c>
      <c r="F1558" s="29">
        <v>11.448955352112673</v>
      </c>
      <c r="G1558" s="30">
        <v>0</v>
      </c>
      <c r="H1558" s="30">
        <v>0</v>
      </c>
      <c r="I1558" s="30">
        <v>0</v>
      </c>
      <c r="J1558" s="30"/>
      <c r="K1558" s="168">
        <f>Лист4!E1556/1000</f>
        <v>270.95860999999991</v>
      </c>
      <c r="L1558" s="31"/>
      <c r="M1558" s="31"/>
    </row>
    <row r="1559" spans="1:13" s="32" customFormat="1" ht="18.75" customHeight="1" x14ac:dyDescent="0.25">
      <c r="A1559" s="22" t="str">
        <f>Лист4!A1557</f>
        <v xml:space="preserve">Перевозная 1-я ул. д.116 </v>
      </c>
      <c r="B1559" s="64" t="str">
        <f>Лист4!C1557</f>
        <v>г. Астрахань</v>
      </c>
      <c r="C1559" s="39">
        <f t="shared" si="48"/>
        <v>711.68062535211243</v>
      </c>
      <c r="D1559" s="39">
        <f t="shared" si="49"/>
        <v>31.397674647887317</v>
      </c>
      <c r="E1559" s="28">
        <v>0</v>
      </c>
      <c r="F1559" s="29">
        <v>31.397674647887317</v>
      </c>
      <c r="G1559" s="30">
        <v>0</v>
      </c>
      <c r="H1559" s="30">
        <v>0</v>
      </c>
      <c r="I1559" s="30">
        <v>0</v>
      </c>
      <c r="J1559" s="30"/>
      <c r="K1559" s="168">
        <f>Лист4!E1557/1000</f>
        <v>743.07829999999979</v>
      </c>
      <c r="L1559" s="31"/>
      <c r="M1559" s="31"/>
    </row>
    <row r="1560" spans="1:13" s="32" customFormat="1" ht="18.75" customHeight="1" x14ac:dyDescent="0.25">
      <c r="A1560" s="22" t="str">
        <f>Лист4!A1558</f>
        <v xml:space="preserve">Перевозная 1-я ул. д.118 - корп. 2 </v>
      </c>
      <c r="B1560" s="64" t="str">
        <f>Лист4!C1558</f>
        <v>г. Астрахань</v>
      </c>
      <c r="C1560" s="39">
        <f t="shared" si="48"/>
        <v>1105.1193352112678</v>
      </c>
      <c r="D1560" s="39">
        <f t="shared" si="49"/>
        <v>48.755264788732397</v>
      </c>
      <c r="E1560" s="28">
        <v>0</v>
      </c>
      <c r="F1560" s="29">
        <v>48.755264788732397</v>
      </c>
      <c r="G1560" s="30">
        <v>0</v>
      </c>
      <c r="H1560" s="30">
        <v>0</v>
      </c>
      <c r="I1560" s="30">
        <v>0</v>
      </c>
      <c r="J1560" s="30"/>
      <c r="K1560" s="168">
        <f>Лист4!E1558/1000-J1560</f>
        <v>1153.8746000000001</v>
      </c>
      <c r="L1560" s="31"/>
      <c r="M1560" s="31"/>
    </row>
    <row r="1561" spans="1:13" s="32" customFormat="1" ht="18.75" customHeight="1" x14ac:dyDescent="0.25">
      <c r="A1561" s="22" t="str">
        <f>Лист4!A1559</f>
        <v xml:space="preserve">Перевозная 1-я ул. д.129 </v>
      </c>
      <c r="B1561" s="64" t="str">
        <f>Лист4!C1559</f>
        <v>г. Астрахань</v>
      </c>
      <c r="C1561" s="39">
        <f t="shared" si="48"/>
        <v>14.543188732394368</v>
      </c>
      <c r="D1561" s="39">
        <f t="shared" si="49"/>
        <v>0.64161126760563392</v>
      </c>
      <c r="E1561" s="28">
        <v>0</v>
      </c>
      <c r="F1561" s="29">
        <v>0.64161126760563392</v>
      </c>
      <c r="G1561" s="30">
        <v>0</v>
      </c>
      <c r="H1561" s="30">
        <v>0</v>
      </c>
      <c r="I1561" s="30">
        <v>0</v>
      </c>
      <c r="J1561" s="30"/>
      <c r="K1561" s="168">
        <f>Лист4!E1559/1000</f>
        <v>15.184800000000003</v>
      </c>
      <c r="L1561" s="31"/>
      <c r="M1561" s="31"/>
    </row>
    <row r="1562" spans="1:13" s="32" customFormat="1" ht="18.75" customHeight="1" x14ac:dyDescent="0.25">
      <c r="A1562" s="22" t="str">
        <f>Лист4!A1560</f>
        <v xml:space="preserve">Перевозная 1-я ул. д.131 </v>
      </c>
      <c r="B1562" s="64" t="str">
        <f>Лист4!C1560</f>
        <v>г. Астрахань</v>
      </c>
      <c r="C1562" s="39">
        <f t="shared" si="48"/>
        <v>57.081105915492955</v>
      </c>
      <c r="D1562" s="39">
        <f t="shared" si="49"/>
        <v>2.5182840845070422</v>
      </c>
      <c r="E1562" s="28">
        <v>0</v>
      </c>
      <c r="F1562" s="29">
        <v>2.5182840845070422</v>
      </c>
      <c r="G1562" s="30">
        <v>0</v>
      </c>
      <c r="H1562" s="30">
        <v>0</v>
      </c>
      <c r="I1562" s="30">
        <v>0</v>
      </c>
      <c r="J1562" s="30"/>
      <c r="K1562" s="168">
        <f>Лист4!E1560/1000</f>
        <v>59.59939</v>
      </c>
      <c r="L1562" s="31"/>
      <c r="M1562" s="31"/>
    </row>
    <row r="1563" spans="1:13" s="32" customFormat="1" ht="18.75" customHeight="1" x14ac:dyDescent="0.25">
      <c r="A1563" s="22" t="str">
        <f>Лист4!A1561</f>
        <v xml:space="preserve">Перевозная 1-я ул. д.98 </v>
      </c>
      <c r="B1563" s="64" t="str">
        <f>Лист4!C1561</f>
        <v>г. Астрахань</v>
      </c>
      <c r="C1563" s="39">
        <f t="shared" si="48"/>
        <v>125.10010760563377</v>
      </c>
      <c r="D1563" s="39">
        <f t="shared" si="49"/>
        <v>5.519122394366196</v>
      </c>
      <c r="E1563" s="28">
        <v>0</v>
      </c>
      <c r="F1563" s="29">
        <v>5.519122394366196</v>
      </c>
      <c r="G1563" s="30">
        <v>0</v>
      </c>
      <c r="H1563" s="30">
        <v>0</v>
      </c>
      <c r="I1563" s="30">
        <v>0</v>
      </c>
      <c r="J1563" s="30"/>
      <c r="K1563" s="168">
        <f>Лист4!E1561/1000-J1563</f>
        <v>130.61922999999996</v>
      </c>
      <c r="L1563" s="31"/>
      <c r="M1563" s="31"/>
    </row>
    <row r="1564" spans="1:13" s="32" customFormat="1" ht="18.75" customHeight="1" x14ac:dyDescent="0.25">
      <c r="A1564" s="22" t="str">
        <f>Лист4!A1562</f>
        <v xml:space="preserve">Перевозная 1-я ул. д.98В </v>
      </c>
      <c r="B1564" s="64" t="str">
        <f>Лист4!C1562</f>
        <v>г. Астрахань</v>
      </c>
      <c r="C1564" s="39">
        <f t="shared" si="48"/>
        <v>394.61241859154927</v>
      </c>
      <c r="D1564" s="39">
        <f t="shared" si="49"/>
        <v>17.409371408450703</v>
      </c>
      <c r="E1564" s="28">
        <v>0</v>
      </c>
      <c r="F1564" s="29">
        <v>17.409371408450703</v>
      </c>
      <c r="G1564" s="30">
        <v>0</v>
      </c>
      <c r="H1564" s="30">
        <v>0</v>
      </c>
      <c r="I1564" s="30">
        <v>0</v>
      </c>
      <c r="J1564" s="30"/>
      <c r="K1564" s="168">
        <f>Лист4!E1562/1000</f>
        <v>412.02178999999995</v>
      </c>
      <c r="L1564" s="31"/>
      <c r="M1564" s="31"/>
    </row>
    <row r="1565" spans="1:13" s="32" customFormat="1" ht="18.75" customHeight="1" x14ac:dyDescent="0.25">
      <c r="A1565" s="22" t="str">
        <f>Лист4!A1563</f>
        <v xml:space="preserve">Пестеля ул. д.12 </v>
      </c>
      <c r="B1565" s="64" t="str">
        <f>Лист4!C1563</f>
        <v>г. Астрахань</v>
      </c>
      <c r="C1565" s="39">
        <f t="shared" si="48"/>
        <v>0.93288338028169016</v>
      </c>
      <c r="D1565" s="39">
        <f t="shared" si="49"/>
        <v>4.1156619718309861E-2</v>
      </c>
      <c r="E1565" s="28">
        <v>0</v>
      </c>
      <c r="F1565" s="29">
        <v>4.1156619718309861E-2</v>
      </c>
      <c r="G1565" s="30">
        <v>0</v>
      </c>
      <c r="H1565" s="30">
        <v>0</v>
      </c>
      <c r="I1565" s="30">
        <v>0</v>
      </c>
      <c r="J1565" s="30"/>
      <c r="K1565" s="168">
        <f>Лист4!E1563/1000</f>
        <v>0.97404000000000002</v>
      </c>
      <c r="L1565" s="31"/>
      <c r="M1565" s="31"/>
    </row>
    <row r="1566" spans="1:13" s="32" customFormat="1" ht="18.75" customHeight="1" x14ac:dyDescent="0.25">
      <c r="A1566" s="22" t="str">
        <f>Лист4!A1564</f>
        <v xml:space="preserve">Пестеля ул. д.2 </v>
      </c>
      <c r="B1566" s="64" t="str">
        <f>Лист4!C1564</f>
        <v>г. Астрахань</v>
      </c>
      <c r="C1566" s="39">
        <f t="shared" si="48"/>
        <v>0</v>
      </c>
      <c r="D1566" s="39">
        <f t="shared" si="49"/>
        <v>0</v>
      </c>
      <c r="E1566" s="28">
        <v>0</v>
      </c>
      <c r="F1566" s="29">
        <v>0</v>
      </c>
      <c r="G1566" s="30">
        <v>0</v>
      </c>
      <c r="H1566" s="30">
        <v>0</v>
      </c>
      <c r="I1566" s="30">
        <v>0</v>
      </c>
      <c r="J1566" s="30"/>
      <c r="K1566" s="168">
        <f>Лист4!E1564/1000</f>
        <v>0</v>
      </c>
      <c r="L1566" s="31"/>
      <c r="M1566" s="31"/>
    </row>
    <row r="1567" spans="1:13" s="32" customFormat="1" ht="18.75" customHeight="1" x14ac:dyDescent="0.25">
      <c r="A1567" s="22" t="str">
        <f>Лист4!A1565</f>
        <v xml:space="preserve">Пестеля ул. д.24 </v>
      </c>
      <c r="B1567" s="64" t="str">
        <f>Лист4!C1565</f>
        <v>г. Астрахань</v>
      </c>
      <c r="C1567" s="39">
        <f t="shared" si="48"/>
        <v>2.2470169014084509</v>
      </c>
      <c r="D1567" s="39">
        <f t="shared" si="49"/>
        <v>9.9133098591549312E-2</v>
      </c>
      <c r="E1567" s="28">
        <v>0</v>
      </c>
      <c r="F1567" s="29">
        <v>9.9133098591549312E-2</v>
      </c>
      <c r="G1567" s="30">
        <v>0</v>
      </c>
      <c r="H1567" s="30">
        <v>0</v>
      </c>
      <c r="I1567" s="30">
        <v>0</v>
      </c>
      <c r="J1567" s="30"/>
      <c r="K1567" s="168">
        <f>Лист4!E1565/1000</f>
        <v>2.3461500000000002</v>
      </c>
      <c r="L1567" s="31"/>
      <c r="M1567" s="31"/>
    </row>
    <row r="1568" spans="1:13" s="32" customFormat="1" ht="18.75" customHeight="1" x14ac:dyDescent="0.25">
      <c r="A1568" s="22" t="str">
        <f>Лист4!A1566</f>
        <v xml:space="preserve">Пионерский пер. д.13 </v>
      </c>
      <c r="B1568" s="64" t="str">
        <f>Лист4!C1566</f>
        <v>г. Астрахань</v>
      </c>
      <c r="C1568" s="39">
        <f t="shared" si="48"/>
        <v>8.5820788732394373</v>
      </c>
      <c r="D1568" s="39">
        <f t="shared" si="49"/>
        <v>0.37862112676056342</v>
      </c>
      <c r="E1568" s="28">
        <v>0</v>
      </c>
      <c r="F1568" s="29">
        <v>0.37862112676056342</v>
      </c>
      <c r="G1568" s="30">
        <v>0</v>
      </c>
      <c r="H1568" s="30">
        <v>0</v>
      </c>
      <c r="I1568" s="30">
        <v>0</v>
      </c>
      <c r="J1568" s="153"/>
      <c r="K1568" s="168">
        <f>Лист4!E1566/1000-J1568</f>
        <v>8.960700000000001</v>
      </c>
      <c r="L1568" s="31"/>
      <c r="M1568" s="31"/>
    </row>
    <row r="1569" spans="1:13" s="32" customFormat="1" ht="18.75" customHeight="1" x14ac:dyDescent="0.25">
      <c r="A1569" s="22" t="str">
        <f>Лист4!A1567</f>
        <v xml:space="preserve">Пирогова ул. д.194 </v>
      </c>
      <c r="B1569" s="64" t="str">
        <f>Лист4!C1567</f>
        <v>г. Астрахань</v>
      </c>
      <c r="C1569" s="39">
        <f t="shared" si="48"/>
        <v>119.59734647887323</v>
      </c>
      <c r="D1569" s="39">
        <f t="shared" si="49"/>
        <v>5.2763535211267598</v>
      </c>
      <c r="E1569" s="28">
        <v>0</v>
      </c>
      <c r="F1569" s="29">
        <v>5.2763535211267598</v>
      </c>
      <c r="G1569" s="30">
        <v>0</v>
      </c>
      <c r="H1569" s="30">
        <v>0</v>
      </c>
      <c r="I1569" s="30">
        <v>0</v>
      </c>
      <c r="J1569" s="30"/>
      <c r="K1569" s="168">
        <f>Лист4!E1567/1000</f>
        <v>124.8737</v>
      </c>
      <c r="L1569" s="31"/>
      <c r="M1569" s="31"/>
    </row>
    <row r="1570" spans="1:13" s="32" customFormat="1" ht="18.75" customHeight="1" x14ac:dyDescent="0.25">
      <c r="A1570" s="22" t="str">
        <f>Лист4!A1568</f>
        <v xml:space="preserve">Пирогова ул. д.194А </v>
      </c>
      <c r="B1570" s="64" t="str">
        <f>Лист4!C1568</f>
        <v>г. Астрахань</v>
      </c>
      <c r="C1570" s="39">
        <f t="shared" si="48"/>
        <v>1.7775774647887326</v>
      </c>
      <c r="D1570" s="39">
        <f t="shared" si="49"/>
        <v>7.8422535211267602E-2</v>
      </c>
      <c r="E1570" s="28">
        <v>0</v>
      </c>
      <c r="F1570" s="29">
        <v>7.8422535211267602E-2</v>
      </c>
      <c r="G1570" s="30">
        <v>0</v>
      </c>
      <c r="H1570" s="30">
        <v>0</v>
      </c>
      <c r="I1570" s="30">
        <v>0</v>
      </c>
      <c r="J1570" s="30"/>
      <c r="K1570" s="168">
        <f>Лист4!E1568/1000-J1570</f>
        <v>1.8560000000000001</v>
      </c>
      <c r="L1570" s="31"/>
      <c r="M1570" s="31"/>
    </row>
    <row r="1571" spans="1:13" s="32" customFormat="1" ht="18.75" customHeight="1" x14ac:dyDescent="0.25">
      <c r="A1571" s="22" t="str">
        <f>Лист4!A1569</f>
        <v xml:space="preserve">Победы ул. д.1 </v>
      </c>
      <c r="B1571" s="64" t="str">
        <f>Лист4!C1569</f>
        <v>г. Астрахань</v>
      </c>
      <c r="C1571" s="39">
        <f t="shared" si="48"/>
        <v>37.38347887323944</v>
      </c>
      <c r="D1571" s="39">
        <f t="shared" si="49"/>
        <v>1.6492711267605635</v>
      </c>
      <c r="E1571" s="28">
        <v>0</v>
      </c>
      <c r="F1571" s="29">
        <v>1.6492711267605635</v>
      </c>
      <c r="G1571" s="30">
        <v>0</v>
      </c>
      <c r="H1571" s="30">
        <v>0</v>
      </c>
      <c r="I1571" s="30">
        <v>0</v>
      </c>
      <c r="J1571" s="30"/>
      <c r="K1571" s="168">
        <f>Лист4!E1569/1000</f>
        <v>39.032750000000007</v>
      </c>
      <c r="L1571" s="31"/>
      <c r="M1571" s="31"/>
    </row>
    <row r="1572" spans="1:13" s="32" customFormat="1" ht="18.75" customHeight="1" x14ac:dyDescent="0.25">
      <c r="A1572" s="22" t="str">
        <f>Лист4!A1570</f>
        <v xml:space="preserve">Победы ул. д.17 </v>
      </c>
      <c r="B1572" s="64" t="str">
        <f>Лист4!C1570</f>
        <v>г. Астрахань</v>
      </c>
      <c r="C1572" s="39">
        <f t="shared" si="48"/>
        <v>97.574895211267645</v>
      </c>
      <c r="D1572" s="39">
        <f t="shared" si="49"/>
        <v>4.3047747887323968</v>
      </c>
      <c r="E1572" s="28">
        <v>0</v>
      </c>
      <c r="F1572" s="29">
        <v>4.3047747887323968</v>
      </c>
      <c r="G1572" s="30">
        <v>0</v>
      </c>
      <c r="H1572" s="30">
        <v>0</v>
      </c>
      <c r="I1572" s="30">
        <v>0</v>
      </c>
      <c r="J1572" s="30"/>
      <c r="K1572" s="168">
        <f>Лист4!E1570/1000-J1572</f>
        <v>101.87967000000005</v>
      </c>
      <c r="L1572" s="31"/>
      <c r="M1572" s="31"/>
    </row>
    <row r="1573" spans="1:13" s="32" customFormat="1" ht="18.75" customHeight="1" x14ac:dyDescent="0.25">
      <c r="A1573" s="22" t="str">
        <f>Лист4!A1571</f>
        <v xml:space="preserve">Победы ул. д.23 </v>
      </c>
      <c r="B1573" s="64" t="str">
        <f>Лист4!C1571</f>
        <v>г. Астрахань</v>
      </c>
      <c r="C1573" s="39">
        <f t="shared" si="48"/>
        <v>11.090991549295769</v>
      </c>
      <c r="D1573" s="39">
        <f t="shared" si="49"/>
        <v>0.48930845070422513</v>
      </c>
      <c r="E1573" s="28">
        <v>0</v>
      </c>
      <c r="F1573" s="29">
        <v>0.48930845070422513</v>
      </c>
      <c r="G1573" s="30">
        <v>0</v>
      </c>
      <c r="H1573" s="30">
        <v>0</v>
      </c>
      <c r="I1573" s="30">
        <v>0</v>
      </c>
      <c r="J1573" s="30"/>
      <c r="K1573" s="168">
        <f>Лист4!E1571/1000</f>
        <v>11.580299999999994</v>
      </c>
      <c r="L1573" s="31"/>
      <c r="M1573" s="31"/>
    </row>
    <row r="1574" spans="1:13" s="32" customFormat="1" ht="18.75" customHeight="1" x14ac:dyDescent="0.25">
      <c r="A1574" s="22" t="str">
        <f>Лист4!A1572</f>
        <v xml:space="preserve">Победы ул. д.29 </v>
      </c>
      <c r="B1574" s="64" t="str">
        <f>Лист4!C1572</f>
        <v>г. Астрахань</v>
      </c>
      <c r="C1574" s="39">
        <f t="shared" si="48"/>
        <v>1.4399718309859155</v>
      </c>
      <c r="D1574" s="39">
        <f t="shared" si="49"/>
        <v>6.3528169014084507E-2</v>
      </c>
      <c r="E1574" s="28">
        <v>0</v>
      </c>
      <c r="F1574" s="29">
        <v>6.3528169014084507E-2</v>
      </c>
      <c r="G1574" s="30">
        <v>0</v>
      </c>
      <c r="H1574" s="30">
        <v>0</v>
      </c>
      <c r="I1574" s="30">
        <v>0</v>
      </c>
      <c r="J1574" s="30"/>
      <c r="K1574" s="168">
        <f>Лист4!E1572/1000</f>
        <v>1.5035000000000001</v>
      </c>
      <c r="L1574" s="31"/>
      <c r="M1574" s="31"/>
    </row>
    <row r="1575" spans="1:13" s="32" customFormat="1" ht="18.75" customHeight="1" x14ac:dyDescent="0.25">
      <c r="A1575" s="22" t="str">
        <f>Лист4!A1573</f>
        <v xml:space="preserve">Победы ул. д.39 </v>
      </c>
      <c r="B1575" s="64" t="str">
        <f>Лист4!C1573</f>
        <v>г. Астрахань</v>
      </c>
      <c r="C1575" s="39">
        <f t="shared" si="48"/>
        <v>0</v>
      </c>
      <c r="D1575" s="39">
        <f t="shared" si="49"/>
        <v>0</v>
      </c>
      <c r="E1575" s="28">
        <v>0</v>
      </c>
      <c r="F1575" s="29">
        <v>0</v>
      </c>
      <c r="G1575" s="30">
        <v>0</v>
      </c>
      <c r="H1575" s="30">
        <v>0</v>
      </c>
      <c r="I1575" s="30">
        <v>0</v>
      </c>
      <c r="J1575" s="30"/>
      <c r="K1575" s="168">
        <f>Лист4!E1573/1000</f>
        <v>0</v>
      </c>
      <c r="L1575" s="31"/>
      <c r="M1575" s="31"/>
    </row>
    <row r="1576" spans="1:13" s="32" customFormat="1" ht="18.75" customHeight="1" x14ac:dyDescent="0.25">
      <c r="A1576" s="22" t="str">
        <f>Лист4!A1574</f>
        <v xml:space="preserve">Победы ул. д.50 </v>
      </c>
      <c r="B1576" s="64" t="str">
        <f>Лист4!C1574</f>
        <v>г. Астрахань</v>
      </c>
      <c r="C1576" s="39">
        <f t="shared" si="48"/>
        <v>2295.2621352112669</v>
      </c>
      <c r="D1576" s="39">
        <f t="shared" si="49"/>
        <v>101.26156478873237</v>
      </c>
      <c r="E1576" s="28">
        <v>0</v>
      </c>
      <c r="F1576" s="29">
        <v>101.26156478873237</v>
      </c>
      <c r="G1576" s="30">
        <v>0</v>
      </c>
      <c r="H1576" s="30">
        <v>0</v>
      </c>
      <c r="I1576" s="30">
        <v>0</v>
      </c>
      <c r="J1576" s="30"/>
      <c r="K1576" s="168">
        <f>Лист4!E1574/1000-J1576</f>
        <v>2396.5236999999993</v>
      </c>
      <c r="L1576" s="31"/>
      <c r="M1576" s="31"/>
    </row>
    <row r="1577" spans="1:13" s="32" customFormat="1" ht="18.75" customHeight="1" x14ac:dyDescent="0.25">
      <c r="A1577" s="22" t="str">
        <f>Лист4!A1575</f>
        <v xml:space="preserve">Победы ул. д.52 - корп. 1 </v>
      </c>
      <c r="B1577" s="64" t="str">
        <f>Лист4!C1575</f>
        <v>г. Астрахань</v>
      </c>
      <c r="C1577" s="39">
        <f t="shared" si="48"/>
        <v>1009.539923943662</v>
      </c>
      <c r="D1577" s="39">
        <f t="shared" si="49"/>
        <v>44.538526056338029</v>
      </c>
      <c r="E1577" s="28">
        <v>0</v>
      </c>
      <c r="F1577" s="29">
        <v>44.538526056338029</v>
      </c>
      <c r="G1577" s="30">
        <v>0</v>
      </c>
      <c r="H1577" s="30">
        <v>0</v>
      </c>
      <c r="I1577" s="30">
        <v>0</v>
      </c>
      <c r="J1577" s="30"/>
      <c r="K1577" s="168">
        <f>Лист4!E1575/1000-J1577</f>
        <v>1054.07845</v>
      </c>
      <c r="L1577" s="31"/>
      <c r="M1577" s="31"/>
    </row>
    <row r="1578" spans="1:13" s="32" customFormat="1" ht="18.75" customHeight="1" x14ac:dyDescent="0.25">
      <c r="A1578" s="22" t="str">
        <f>Лист4!A1576</f>
        <v xml:space="preserve">Победы ул. д.54 - корп. 3 </v>
      </c>
      <c r="B1578" s="64" t="str">
        <f>Лист4!C1576</f>
        <v>г. Астрахань</v>
      </c>
      <c r="C1578" s="39">
        <f t="shared" si="48"/>
        <v>514.78071605633806</v>
      </c>
      <c r="D1578" s="39">
        <f t="shared" si="49"/>
        <v>22.710913943661971</v>
      </c>
      <c r="E1578" s="28">
        <v>0</v>
      </c>
      <c r="F1578" s="29">
        <v>22.710913943661971</v>
      </c>
      <c r="G1578" s="30">
        <v>0</v>
      </c>
      <c r="H1578" s="30">
        <v>0</v>
      </c>
      <c r="I1578" s="30">
        <v>0</v>
      </c>
      <c r="J1578" s="30"/>
      <c r="K1578" s="168">
        <f>Лист4!E1576/1000</f>
        <v>537.49162999999999</v>
      </c>
      <c r="L1578" s="31"/>
      <c r="M1578" s="31"/>
    </row>
    <row r="1579" spans="1:13" s="32" customFormat="1" ht="18.75" customHeight="1" x14ac:dyDescent="0.25">
      <c r="A1579" s="22" t="str">
        <f>Лист4!A1577</f>
        <v xml:space="preserve">Победы ул. д.54 - корп. 4 </v>
      </c>
      <c r="B1579" s="64" t="str">
        <f>Лист4!C1577</f>
        <v>г. Астрахань</v>
      </c>
      <c r="C1579" s="39">
        <f t="shared" si="48"/>
        <v>713.49562197183093</v>
      </c>
      <c r="D1579" s="39">
        <f t="shared" si="49"/>
        <v>31.47774802816901</v>
      </c>
      <c r="E1579" s="28">
        <v>0</v>
      </c>
      <c r="F1579" s="29">
        <v>31.47774802816901</v>
      </c>
      <c r="G1579" s="30">
        <v>0</v>
      </c>
      <c r="H1579" s="30">
        <v>0</v>
      </c>
      <c r="I1579" s="30">
        <v>0</v>
      </c>
      <c r="J1579" s="30"/>
      <c r="K1579" s="168">
        <f>Лист4!E1577/1000-J1579</f>
        <v>744.97336999999993</v>
      </c>
      <c r="L1579" s="31"/>
      <c r="M1579" s="31"/>
    </row>
    <row r="1580" spans="1:13" s="32" customFormat="1" ht="18.75" customHeight="1" x14ac:dyDescent="0.25">
      <c r="A1580" s="22" t="str">
        <f>Лист4!A1578</f>
        <v xml:space="preserve">Победы ул. д.54 - корп. 5 </v>
      </c>
      <c r="B1580" s="64" t="str">
        <f>Лист4!C1578</f>
        <v>г. Астрахань</v>
      </c>
      <c r="C1580" s="39">
        <f t="shared" si="48"/>
        <v>805.99002647887312</v>
      </c>
      <c r="D1580" s="39">
        <f t="shared" si="49"/>
        <v>35.558383521126757</v>
      </c>
      <c r="E1580" s="28">
        <v>0</v>
      </c>
      <c r="F1580" s="29">
        <v>35.558383521126757</v>
      </c>
      <c r="G1580" s="30">
        <v>0</v>
      </c>
      <c r="H1580" s="30">
        <v>0</v>
      </c>
      <c r="I1580" s="30">
        <v>0</v>
      </c>
      <c r="J1580" s="30"/>
      <c r="K1580" s="168">
        <f>Лист4!E1578/1000</f>
        <v>841.54840999999988</v>
      </c>
      <c r="L1580" s="31"/>
      <c r="M1580" s="31"/>
    </row>
    <row r="1581" spans="1:13" s="32" customFormat="1" ht="18.75" customHeight="1" x14ac:dyDescent="0.25">
      <c r="A1581" s="22" t="str">
        <f>Лист4!A1579</f>
        <v xml:space="preserve">Победы ул. д.58 </v>
      </c>
      <c r="B1581" s="64" t="str">
        <f>Лист4!C1579</f>
        <v>г. Астрахань</v>
      </c>
      <c r="C1581" s="39">
        <f t="shared" si="48"/>
        <v>2536.3131036619725</v>
      </c>
      <c r="D1581" s="39">
        <f t="shared" si="49"/>
        <v>111.89616633802819</v>
      </c>
      <c r="E1581" s="28">
        <v>0</v>
      </c>
      <c r="F1581" s="29">
        <v>111.89616633802819</v>
      </c>
      <c r="G1581" s="30">
        <v>0</v>
      </c>
      <c r="H1581" s="30">
        <v>0</v>
      </c>
      <c r="I1581" s="30">
        <v>0</v>
      </c>
      <c r="J1581" s="30"/>
      <c r="K1581" s="168">
        <f>Лист4!E1579/1000</f>
        <v>2648.2092700000007</v>
      </c>
      <c r="L1581" s="31"/>
      <c r="M1581" s="31"/>
    </row>
    <row r="1582" spans="1:13" s="32" customFormat="1" ht="18.75" customHeight="1" x14ac:dyDescent="0.25">
      <c r="A1582" s="22" t="str">
        <f>Лист4!A1580</f>
        <v xml:space="preserve">Ползунова ул. д.1 </v>
      </c>
      <c r="B1582" s="64" t="str">
        <f>Лист4!C1580</f>
        <v>г. Астрахань</v>
      </c>
      <c r="C1582" s="39">
        <f t="shared" si="48"/>
        <v>255.9872546478872</v>
      </c>
      <c r="D1582" s="39">
        <f t="shared" si="49"/>
        <v>11.293555352112671</v>
      </c>
      <c r="E1582" s="28">
        <v>0</v>
      </c>
      <c r="F1582" s="29">
        <v>11.293555352112671</v>
      </c>
      <c r="G1582" s="30">
        <v>0</v>
      </c>
      <c r="H1582" s="30">
        <v>0</v>
      </c>
      <c r="I1582" s="30">
        <v>0</v>
      </c>
      <c r="J1582" s="30"/>
      <c r="K1582" s="168">
        <f>Лист4!E1580/1000</f>
        <v>267.28080999999986</v>
      </c>
      <c r="L1582" s="31"/>
      <c r="M1582" s="31"/>
    </row>
    <row r="1583" spans="1:13" s="32" customFormat="1" ht="18.75" customHeight="1" x14ac:dyDescent="0.25">
      <c r="A1583" s="22" t="str">
        <f>Лист4!A1581</f>
        <v xml:space="preserve">Ползунова ул. д.5 </v>
      </c>
      <c r="B1583" s="64" t="str">
        <f>Лист4!C1581</f>
        <v>г. Астрахань</v>
      </c>
      <c r="C1583" s="39">
        <f t="shared" si="48"/>
        <v>225.59225070422536</v>
      </c>
      <c r="D1583" s="39">
        <f t="shared" si="49"/>
        <v>9.9525992957746467</v>
      </c>
      <c r="E1583" s="28">
        <v>0</v>
      </c>
      <c r="F1583" s="29">
        <v>9.9525992957746467</v>
      </c>
      <c r="G1583" s="30">
        <v>0</v>
      </c>
      <c r="H1583" s="30">
        <v>0</v>
      </c>
      <c r="I1583" s="30">
        <v>0</v>
      </c>
      <c r="J1583" s="30"/>
      <c r="K1583" s="168">
        <f>Лист4!E1581/1000</f>
        <v>235.54485</v>
      </c>
      <c r="L1583" s="31"/>
      <c r="M1583" s="31"/>
    </row>
    <row r="1584" spans="1:13" s="32" customFormat="1" ht="18.75" customHeight="1" x14ac:dyDescent="0.25">
      <c r="A1584" s="22" t="str">
        <f>Лист4!A1582</f>
        <v xml:space="preserve">Ползунова ул. д.7 - корп. 1 </v>
      </c>
      <c r="B1584" s="64" t="str">
        <f>Лист4!C1582</f>
        <v>г. Астрахань</v>
      </c>
      <c r="C1584" s="39">
        <f t="shared" si="48"/>
        <v>575.59404507042245</v>
      </c>
      <c r="D1584" s="39">
        <f t="shared" si="49"/>
        <v>25.393854929577465</v>
      </c>
      <c r="E1584" s="28">
        <v>0</v>
      </c>
      <c r="F1584" s="29">
        <v>25.393854929577465</v>
      </c>
      <c r="G1584" s="30">
        <v>0</v>
      </c>
      <c r="H1584" s="30">
        <v>0</v>
      </c>
      <c r="I1584" s="30">
        <v>0</v>
      </c>
      <c r="J1584" s="153"/>
      <c r="K1584" s="168">
        <f>Лист4!E1582/1000-J1584</f>
        <v>600.98789999999997</v>
      </c>
      <c r="L1584" s="31"/>
      <c r="M1584" s="31"/>
    </row>
    <row r="1585" spans="1:13" s="32" customFormat="1" ht="18.75" customHeight="1" x14ac:dyDescent="0.25">
      <c r="A1585" s="22" t="str">
        <f>Лист4!A1583</f>
        <v xml:space="preserve">Ползунова ул. д.7 - корп. 2 </v>
      </c>
      <c r="B1585" s="64" t="str">
        <f>Лист4!C1583</f>
        <v>г. Астрахань</v>
      </c>
      <c r="C1585" s="39">
        <f t="shared" si="48"/>
        <v>552.00403098591539</v>
      </c>
      <c r="D1585" s="39">
        <f t="shared" si="49"/>
        <v>24.353119014084502</v>
      </c>
      <c r="E1585" s="28">
        <v>0</v>
      </c>
      <c r="F1585" s="29">
        <v>24.353119014084502</v>
      </c>
      <c r="G1585" s="30">
        <v>0</v>
      </c>
      <c r="H1585" s="30">
        <v>0</v>
      </c>
      <c r="I1585" s="30">
        <v>0</v>
      </c>
      <c r="J1585" s="30"/>
      <c r="K1585" s="168">
        <f>Лист4!E1583/1000</f>
        <v>576.35714999999993</v>
      </c>
      <c r="L1585" s="31"/>
      <c r="M1585" s="31"/>
    </row>
    <row r="1586" spans="1:13" s="32" customFormat="1" ht="18.75" customHeight="1" x14ac:dyDescent="0.25">
      <c r="A1586" s="22" t="str">
        <f>Лист4!A1584</f>
        <v xml:space="preserve">Политехническая ул. д.1А </v>
      </c>
      <c r="B1586" s="64" t="str">
        <f>Лист4!C1584</f>
        <v>г. Астрахань</v>
      </c>
      <c r="C1586" s="39">
        <f t="shared" si="48"/>
        <v>241.25769802816899</v>
      </c>
      <c r="D1586" s="39">
        <f t="shared" si="49"/>
        <v>10.643721971830985</v>
      </c>
      <c r="E1586" s="28">
        <v>0</v>
      </c>
      <c r="F1586" s="29">
        <v>10.643721971830985</v>
      </c>
      <c r="G1586" s="30">
        <v>0</v>
      </c>
      <c r="H1586" s="30">
        <v>0</v>
      </c>
      <c r="I1586" s="30">
        <v>0</v>
      </c>
      <c r="J1586" s="30"/>
      <c r="K1586" s="168">
        <f>Лист4!E1584/1000</f>
        <v>251.90141999999997</v>
      </c>
      <c r="L1586" s="31"/>
      <c r="M1586" s="31"/>
    </row>
    <row r="1587" spans="1:13" s="32" customFormat="1" ht="18.75" customHeight="1" x14ac:dyDescent="0.25">
      <c r="A1587" s="22" t="str">
        <f>Лист4!A1585</f>
        <v xml:space="preserve">Политехническая ул. д.3А </v>
      </c>
      <c r="B1587" s="64" t="str">
        <f>Лист4!C1585</f>
        <v>г. Астрахань</v>
      </c>
      <c r="C1587" s="39">
        <f t="shared" si="48"/>
        <v>30.43852394366197</v>
      </c>
      <c r="D1587" s="39">
        <f t="shared" si="49"/>
        <v>1.342876056338028</v>
      </c>
      <c r="E1587" s="28">
        <v>0</v>
      </c>
      <c r="F1587" s="29">
        <v>1.342876056338028</v>
      </c>
      <c r="G1587" s="30">
        <v>0</v>
      </c>
      <c r="H1587" s="30">
        <v>0</v>
      </c>
      <c r="I1587" s="30">
        <v>0</v>
      </c>
      <c r="J1587" s="30"/>
      <c r="K1587" s="168">
        <f>Лист4!E1585/1000</f>
        <v>31.781399999999998</v>
      </c>
      <c r="L1587" s="31"/>
      <c r="M1587" s="31"/>
    </row>
    <row r="1588" spans="1:13" s="32" customFormat="1" ht="18.75" customHeight="1" x14ac:dyDescent="0.25">
      <c r="A1588" s="22" t="str">
        <f>Лист4!A1586</f>
        <v xml:space="preserve">Пороховая ул. д.16А </v>
      </c>
      <c r="B1588" s="64" t="str">
        <f>Лист4!C1586</f>
        <v>г. Астрахань</v>
      </c>
      <c r="C1588" s="39">
        <f t="shared" si="48"/>
        <v>460.32923718309854</v>
      </c>
      <c r="D1588" s="39">
        <f t="shared" si="49"/>
        <v>20.308642816901404</v>
      </c>
      <c r="E1588" s="28">
        <v>0</v>
      </c>
      <c r="F1588" s="29">
        <v>20.308642816901404</v>
      </c>
      <c r="G1588" s="30">
        <v>0</v>
      </c>
      <c r="H1588" s="30">
        <v>0</v>
      </c>
      <c r="I1588" s="30">
        <v>0</v>
      </c>
      <c r="J1588" s="30"/>
      <c r="K1588" s="168">
        <f>Лист4!E1586/1000</f>
        <v>480.63787999999994</v>
      </c>
      <c r="L1588" s="31"/>
      <c r="M1588" s="31"/>
    </row>
    <row r="1589" spans="1:13" s="32" customFormat="1" ht="18.75" customHeight="1" x14ac:dyDescent="0.25">
      <c r="A1589" s="22" t="str">
        <f>Лист4!A1587</f>
        <v xml:space="preserve">Пороховая ул. д.4 </v>
      </c>
      <c r="B1589" s="64" t="str">
        <f>Лист4!C1587</f>
        <v>г. Астрахань</v>
      </c>
      <c r="C1589" s="39">
        <f t="shared" si="48"/>
        <v>82.149583661971818</v>
      </c>
      <c r="D1589" s="39">
        <f t="shared" si="49"/>
        <v>3.6242463380281684</v>
      </c>
      <c r="E1589" s="28">
        <v>0</v>
      </c>
      <c r="F1589" s="29">
        <v>3.6242463380281684</v>
      </c>
      <c r="G1589" s="30">
        <v>0</v>
      </c>
      <c r="H1589" s="30">
        <v>0</v>
      </c>
      <c r="I1589" s="30">
        <v>0</v>
      </c>
      <c r="J1589" s="30"/>
      <c r="K1589" s="168">
        <f>Лист4!E1587/1000</f>
        <v>85.77382999999999</v>
      </c>
      <c r="L1589" s="31"/>
      <c r="M1589" s="31"/>
    </row>
    <row r="1590" spans="1:13" s="32" customFormat="1" ht="18.75" customHeight="1" x14ac:dyDescent="0.25">
      <c r="A1590" s="22" t="str">
        <f>Лист4!A1588</f>
        <v xml:space="preserve">Прибрежная ул. д.53А </v>
      </c>
      <c r="B1590" s="64" t="str">
        <f>Лист4!C1588</f>
        <v>г. Астрахань</v>
      </c>
      <c r="C1590" s="39">
        <f t="shared" si="48"/>
        <v>1058.0882461971833</v>
      </c>
      <c r="D1590" s="39">
        <f t="shared" si="49"/>
        <v>46.680363802816899</v>
      </c>
      <c r="E1590" s="28">
        <v>0</v>
      </c>
      <c r="F1590" s="29">
        <v>46.680363802816899</v>
      </c>
      <c r="G1590" s="30">
        <v>0</v>
      </c>
      <c r="H1590" s="30">
        <v>0</v>
      </c>
      <c r="I1590" s="30">
        <v>0</v>
      </c>
      <c r="J1590" s="30"/>
      <c r="K1590" s="168">
        <f>Лист4!E1588/1000</f>
        <v>1104.7686100000001</v>
      </c>
      <c r="L1590" s="31"/>
      <c r="M1590" s="31"/>
    </row>
    <row r="1591" spans="1:13" s="32" customFormat="1" ht="18.75" customHeight="1" x14ac:dyDescent="0.25">
      <c r="A1591" s="22" t="str">
        <f>Лист4!A1589</f>
        <v xml:space="preserve">Промышленная ул. д.10А </v>
      </c>
      <c r="B1591" s="64" t="str">
        <f>Лист4!C1589</f>
        <v>г. Астрахань</v>
      </c>
      <c r="C1591" s="39">
        <f t="shared" si="48"/>
        <v>165.26897183098595</v>
      </c>
      <c r="D1591" s="39">
        <f t="shared" si="49"/>
        <v>7.2912781690140864</v>
      </c>
      <c r="E1591" s="28">
        <v>0</v>
      </c>
      <c r="F1591" s="29">
        <v>7.2912781690140864</v>
      </c>
      <c r="G1591" s="30">
        <v>0</v>
      </c>
      <c r="H1591" s="30">
        <v>0</v>
      </c>
      <c r="I1591" s="30">
        <v>0</v>
      </c>
      <c r="J1591" s="30"/>
      <c r="K1591" s="168">
        <f>Лист4!E1589/1000</f>
        <v>172.56025000000002</v>
      </c>
      <c r="L1591" s="31"/>
      <c r="M1591" s="31"/>
    </row>
    <row r="1592" spans="1:13" s="32" customFormat="1" ht="18.75" customHeight="1" x14ac:dyDescent="0.25">
      <c r="A1592" s="22" t="str">
        <f>Лист4!A1590</f>
        <v xml:space="preserve">Промышленная ул. д.4 </v>
      </c>
      <c r="B1592" s="64" t="str">
        <f>Лист4!C1590</f>
        <v>г. Астрахань</v>
      </c>
      <c r="C1592" s="39">
        <f t="shared" si="48"/>
        <v>92.374925633802818</v>
      </c>
      <c r="D1592" s="39">
        <f t="shared" si="49"/>
        <v>4.0753643661971832</v>
      </c>
      <c r="E1592" s="28">
        <v>0</v>
      </c>
      <c r="F1592" s="29">
        <v>4.0753643661971832</v>
      </c>
      <c r="G1592" s="30">
        <v>0</v>
      </c>
      <c r="H1592" s="30">
        <v>0</v>
      </c>
      <c r="I1592" s="30">
        <v>0</v>
      </c>
      <c r="J1592" s="30"/>
      <c r="K1592" s="168">
        <f>Лист4!E1590/1000</f>
        <v>96.450289999999995</v>
      </c>
      <c r="L1592" s="31"/>
      <c r="M1592" s="31"/>
    </row>
    <row r="1593" spans="1:13" s="32" customFormat="1" ht="18.75" customHeight="1" x14ac:dyDescent="0.25">
      <c r="A1593" s="22" t="str">
        <f>Лист4!A1591</f>
        <v xml:space="preserve">Промышленная ул. д.6 </v>
      </c>
      <c r="B1593" s="64" t="str">
        <f>Лист4!C1591</f>
        <v>г. Астрахань</v>
      </c>
      <c r="C1593" s="39">
        <f t="shared" si="48"/>
        <v>70.227239436619726</v>
      </c>
      <c r="D1593" s="39">
        <f t="shared" si="49"/>
        <v>3.0982605633802818</v>
      </c>
      <c r="E1593" s="28">
        <v>0</v>
      </c>
      <c r="F1593" s="29">
        <v>3.0982605633802818</v>
      </c>
      <c r="G1593" s="30">
        <v>0</v>
      </c>
      <c r="H1593" s="30">
        <v>0</v>
      </c>
      <c r="I1593" s="30">
        <v>0</v>
      </c>
      <c r="J1593" s="30"/>
      <c r="K1593" s="168">
        <f>Лист4!E1591/1000</f>
        <v>73.325500000000005</v>
      </c>
      <c r="L1593" s="31"/>
      <c r="M1593" s="31"/>
    </row>
    <row r="1594" spans="1:13" s="32" customFormat="1" ht="18.75" customHeight="1" x14ac:dyDescent="0.25">
      <c r="A1594" s="22" t="str">
        <f>Лист4!A1592</f>
        <v xml:space="preserve">Промышленная ул. д.8 </v>
      </c>
      <c r="B1594" s="64" t="str">
        <f>Лист4!C1592</f>
        <v>г. Астрахань</v>
      </c>
      <c r="C1594" s="39">
        <f t="shared" si="48"/>
        <v>79.095502535211267</v>
      </c>
      <c r="D1594" s="39">
        <f t="shared" si="49"/>
        <v>3.4895074647887325</v>
      </c>
      <c r="E1594" s="28">
        <v>0</v>
      </c>
      <c r="F1594" s="29">
        <v>3.4895074647887325</v>
      </c>
      <c r="G1594" s="30">
        <v>0</v>
      </c>
      <c r="H1594" s="30">
        <v>0</v>
      </c>
      <c r="I1594" s="30">
        <v>0</v>
      </c>
      <c r="J1594" s="30"/>
      <c r="K1594" s="168">
        <f>Лист4!E1592/1000</f>
        <v>82.585009999999997</v>
      </c>
      <c r="L1594" s="31"/>
      <c r="M1594" s="31"/>
    </row>
    <row r="1595" spans="1:13" s="32" customFormat="1" ht="18.75" customHeight="1" x14ac:dyDescent="0.25">
      <c r="A1595" s="22" t="str">
        <f>Лист4!A1593</f>
        <v xml:space="preserve">Профессиональная ул. д.44 </v>
      </c>
      <c r="B1595" s="64" t="str">
        <f>Лист4!C1593</f>
        <v>г. Астрахань</v>
      </c>
      <c r="C1595" s="39">
        <f t="shared" si="48"/>
        <v>70.448440563380288</v>
      </c>
      <c r="D1595" s="39">
        <f t="shared" si="49"/>
        <v>3.1080194366197187</v>
      </c>
      <c r="E1595" s="28">
        <v>0</v>
      </c>
      <c r="F1595" s="29">
        <v>3.1080194366197187</v>
      </c>
      <c r="G1595" s="30">
        <v>0</v>
      </c>
      <c r="H1595" s="30">
        <v>0</v>
      </c>
      <c r="I1595" s="30">
        <v>0</v>
      </c>
      <c r="J1595" s="30"/>
      <c r="K1595" s="168">
        <f>Лист4!E1593/1000</f>
        <v>73.556460000000001</v>
      </c>
      <c r="L1595" s="31"/>
      <c r="M1595" s="31"/>
    </row>
    <row r="1596" spans="1:13" s="32" customFormat="1" ht="18.75" customHeight="1" x14ac:dyDescent="0.25">
      <c r="A1596" s="22" t="str">
        <f>Лист4!A1594</f>
        <v xml:space="preserve">Профессиональная ул. д.46 </v>
      </c>
      <c r="B1596" s="64" t="str">
        <f>Лист4!C1594</f>
        <v>г. Астрахань</v>
      </c>
      <c r="C1596" s="39">
        <f t="shared" si="48"/>
        <v>9.3863464788732376</v>
      </c>
      <c r="D1596" s="39">
        <f t="shared" si="49"/>
        <v>0.41410352112676041</v>
      </c>
      <c r="E1596" s="28">
        <v>0</v>
      </c>
      <c r="F1596" s="29">
        <v>0.41410352112676041</v>
      </c>
      <c r="G1596" s="30">
        <v>0</v>
      </c>
      <c r="H1596" s="30">
        <v>0</v>
      </c>
      <c r="I1596" s="30">
        <v>0</v>
      </c>
      <c r="J1596" s="30"/>
      <c r="K1596" s="168">
        <f>Лист4!E1594/1000</f>
        <v>9.8004499999999979</v>
      </c>
      <c r="L1596" s="31"/>
      <c r="M1596" s="31"/>
    </row>
    <row r="1597" spans="1:13" s="32" customFormat="1" ht="18.75" customHeight="1" x14ac:dyDescent="0.25">
      <c r="A1597" s="22" t="str">
        <f>Лист4!A1595</f>
        <v xml:space="preserve">Профсоюзная ул. д.8 </v>
      </c>
      <c r="B1597" s="64" t="str">
        <f>Лист4!C1595</f>
        <v>г. Астрахань</v>
      </c>
      <c r="C1597" s="39">
        <f t="shared" si="48"/>
        <v>1291.9657318309858</v>
      </c>
      <c r="D1597" s="39">
        <f t="shared" si="49"/>
        <v>56.998488169014074</v>
      </c>
      <c r="E1597" s="28">
        <v>0</v>
      </c>
      <c r="F1597" s="29">
        <v>56.998488169014074</v>
      </c>
      <c r="G1597" s="30">
        <v>0</v>
      </c>
      <c r="H1597" s="30">
        <v>0</v>
      </c>
      <c r="I1597" s="30">
        <v>0</v>
      </c>
      <c r="J1597" s="30"/>
      <c r="K1597" s="168">
        <f>Лист4!E1595/1000</f>
        <v>1348.9642199999998</v>
      </c>
      <c r="L1597" s="31"/>
      <c r="M1597" s="31"/>
    </row>
    <row r="1598" spans="1:13" s="32" customFormat="1" ht="18.75" customHeight="1" x14ac:dyDescent="0.25">
      <c r="A1598" s="22" t="str">
        <f>Лист4!A1596</f>
        <v xml:space="preserve">Профсоюзная ул. д.8 - корп. 2 </v>
      </c>
      <c r="B1598" s="64" t="str">
        <f>Лист4!C1596</f>
        <v>г. Астрахань</v>
      </c>
      <c r="C1598" s="39">
        <f t="shared" si="48"/>
        <v>708.51377915492969</v>
      </c>
      <c r="D1598" s="39">
        <f t="shared" si="49"/>
        <v>31.257960845070428</v>
      </c>
      <c r="E1598" s="28">
        <v>0</v>
      </c>
      <c r="F1598" s="29">
        <v>31.257960845070428</v>
      </c>
      <c r="G1598" s="30">
        <v>0</v>
      </c>
      <c r="H1598" s="30">
        <v>0</v>
      </c>
      <c r="I1598" s="30">
        <v>0</v>
      </c>
      <c r="J1598" s="30"/>
      <c r="K1598" s="168">
        <f>Лист4!E1596/1000-J1598</f>
        <v>739.77174000000014</v>
      </c>
      <c r="L1598" s="31"/>
      <c r="M1598" s="31"/>
    </row>
    <row r="1599" spans="1:13" s="32" customFormat="1" ht="18.75" customHeight="1" x14ac:dyDescent="0.25">
      <c r="A1599" s="22" t="str">
        <f>Лист4!A1597</f>
        <v xml:space="preserve">Профсоюзная ул. д.8 - корп. 3 </v>
      </c>
      <c r="B1599" s="64" t="str">
        <f>Лист4!C1597</f>
        <v>г. Астрахань</v>
      </c>
      <c r="C1599" s="39">
        <f t="shared" si="48"/>
        <v>1021.7059571830985</v>
      </c>
      <c r="D1599" s="39">
        <f t="shared" si="49"/>
        <v>45.0752628169014</v>
      </c>
      <c r="E1599" s="28">
        <v>0</v>
      </c>
      <c r="F1599" s="29">
        <v>45.0752628169014</v>
      </c>
      <c r="G1599" s="30">
        <v>0</v>
      </c>
      <c r="H1599" s="30">
        <v>0</v>
      </c>
      <c r="I1599" s="30">
        <v>0</v>
      </c>
      <c r="J1599" s="30"/>
      <c r="K1599" s="168">
        <f>Лист4!E1597/1000</f>
        <v>1066.7812199999998</v>
      </c>
      <c r="L1599" s="31"/>
      <c r="M1599" s="31"/>
    </row>
    <row r="1600" spans="1:13" s="32" customFormat="1" ht="18.75" customHeight="1" x14ac:dyDescent="0.25">
      <c r="A1600" s="22" t="str">
        <f>Лист4!A1598</f>
        <v xml:space="preserve">Псковская ул. д.32 </v>
      </c>
      <c r="B1600" s="64" t="str">
        <f>Лист4!C1598</f>
        <v>г. Астрахань</v>
      </c>
      <c r="C1600" s="39">
        <f t="shared" ref="C1600:C1661" si="50">K1600+J1600-F1600</f>
        <v>0</v>
      </c>
      <c r="D1600" s="39">
        <f t="shared" ref="D1600:D1661" si="51">F1600</f>
        <v>0</v>
      </c>
      <c r="E1600" s="28">
        <v>0</v>
      </c>
      <c r="F1600" s="29">
        <v>0</v>
      </c>
      <c r="G1600" s="30">
        <v>0</v>
      </c>
      <c r="H1600" s="30">
        <v>0</v>
      </c>
      <c r="I1600" s="30">
        <v>0</v>
      </c>
      <c r="J1600" s="30"/>
      <c r="K1600" s="168">
        <f>Лист4!E1598/1000</f>
        <v>0</v>
      </c>
      <c r="L1600" s="31"/>
      <c r="M1600" s="31"/>
    </row>
    <row r="1601" spans="1:13" s="32" customFormat="1" ht="18.75" customHeight="1" x14ac:dyDescent="0.25">
      <c r="A1601" s="22" t="str">
        <f>Лист4!A1599</f>
        <v xml:space="preserve">Пугачева ул. д.11 </v>
      </c>
      <c r="B1601" s="64" t="str">
        <f>Лист4!C1599</f>
        <v>г. Астрахань</v>
      </c>
      <c r="C1601" s="39">
        <f t="shared" si="50"/>
        <v>2.1372400000000003</v>
      </c>
      <c r="D1601" s="39">
        <f t="shared" si="51"/>
        <v>9.4290000000000013E-2</v>
      </c>
      <c r="E1601" s="28">
        <v>0</v>
      </c>
      <c r="F1601" s="29">
        <v>9.4290000000000013E-2</v>
      </c>
      <c r="G1601" s="30">
        <v>0</v>
      </c>
      <c r="H1601" s="30">
        <v>0</v>
      </c>
      <c r="I1601" s="30">
        <v>0</v>
      </c>
      <c r="J1601" s="30"/>
      <c r="K1601" s="168">
        <f>Лист4!E1599/1000</f>
        <v>2.2315300000000002</v>
      </c>
      <c r="L1601" s="31"/>
      <c r="M1601" s="31"/>
    </row>
    <row r="1602" spans="1:13" s="32" customFormat="1" ht="18.75" customHeight="1" x14ac:dyDescent="0.25">
      <c r="A1602" s="22" t="str">
        <f>Лист4!A1600</f>
        <v xml:space="preserve">Пугачева ул. д.3/37 </v>
      </c>
      <c r="B1602" s="64" t="str">
        <f>Лист4!C1600</f>
        <v>г. Астрахань</v>
      </c>
      <c r="C1602" s="39">
        <f t="shared" si="50"/>
        <v>77.450707042253512</v>
      </c>
      <c r="D1602" s="39">
        <f t="shared" si="51"/>
        <v>3.4169429577464787</v>
      </c>
      <c r="E1602" s="28">
        <v>0</v>
      </c>
      <c r="F1602" s="29">
        <v>3.4169429577464787</v>
      </c>
      <c r="G1602" s="30">
        <v>0</v>
      </c>
      <c r="H1602" s="30">
        <v>0</v>
      </c>
      <c r="I1602" s="30">
        <v>0</v>
      </c>
      <c r="J1602" s="30"/>
      <c r="K1602" s="168">
        <f>Лист4!E1600/1000-J1602</f>
        <v>80.867649999999998</v>
      </c>
      <c r="L1602" s="31"/>
      <c r="M1602" s="31"/>
    </row>
    <row r="1603" spans="1:13" s="32" customFormat="1" ht="18.75" customHeight="1" x14ac:dyDescent="0.25">
      <c r="A1603" s="22" t="str">
        <f>Лист4!A1601</f>
        <v xml:space="preserve">Пугачева ул. д.5/40 </v>
      </c>
      <c r="B1603" s="64" t="str">
        <f>Лист4!C1601</f>
        <v>г. Астрахань</v>
      </c>
      <c r="C1603" s="39">
        <f t="shared" si="50"/>
        <v>26.391422535211262</v>
      </c>
      <c r="D1603" s="39">
        <f t="shared" si="51"/>
        <v>1.1643274647887321</v>
      </c>
      <c r="E1603" s="28">
        <v>0</v>
      </c>
      <c r="F1603" s="29">
        <v>1.1643274647887321</v>
      </c>
      <c r="G1603" s="30">
        <v>0</v>
      </c>
      <c r="H1603" s="30">
        <v>0</v>
      </c>
      <c r="I1603" s="30">
        <v>0</v>
      </c>
      <c r="J1603" s="30"/>
      <c r="K1603" s="168">
        <f>Лист4!E1601/1000-J1603</f>
        <v>27.555749999999993</v>
      </c>
      <c r="L1603" s="31"/>
      <c r="M1603" s="31"/>
    </row>
    <row r="1604" spans="1:13" s="32" customFormat="1" ht="18.75" customHeight="1" x14ac:dyDescent="0.25">
      <c r="A1604" s="22" t="str">
        <f>Лист4!A1602</f>
        <v xml:space="preserve">Пугачева ул. д.9 </v>
      </c>
      <c r="B1604" s="64" t="str">
        <f>Лист4!C1602</f>
        <v>г. Астрахань</v>
      </c>
      <c r="C1604" s="39">
        <f t="shared" si="50"/>
        <v>14.241939154929579</v>
      </c>
      <c r="D1604" s="39">
        <f t="shared" si="51"/>
        <v>0.62832084507042263</v>
      </c>
      <c r="E1604" s="28">
        <v>0</v>
      </c>
      <c r="F1604" s="29">
        <v>0.62832084507042263</v>
      </c>
      <c r="G1604" s="30">
        <v>0</v>
      </c>
      <c r="H1604" s="30">
        <v>0</v>
      </c>
      <c r="I1604" s="30">
        <v>0</v>
      </c>
      <c r="J1604" s="30"/>
      <c r="K1604" s="168">
        <f>Лист4!E1602/1000</f>
        <v>14.870260000000002</v>
      </c>
      <c r="L1604" s="31"/>
      <c r="M1604" s="31"/>
    </row>
    <row r="1605" spans="1:13" s="32" customFormat="1" ht="18.75" customHeight="1" x14ac:dyDescent="0.25">
      <c r="A1605" s="22" t="str">
        <f>Лист4!A1603</f>
        <v xml:space="preserve">Рабочая ул. д.18 </v>
      </c>
      <c r="B1605" s="64" t="str">
        <f>Лист4!C1603</f>
        <v>г. Астрахань</v>
      </c>
      <c r="C1605" s="39">
        <f t="shared" si="50"/>
        <v>0.76069014084507047</v>
      </c>
      <c r="D1605" s="39">
        <f t="shared" si="51"/>
        <v>3.355985915492958E-2</v>
      </c>
      <c r="E1605" s="28">
        <v>0</v>
      </c>
      <c r="F1605" s="29">
        <v>3.355985915492958E-2</v>
      </c>
      <c r="G1605" s="30">
        <v>0</v>
      </c>
      <c r="H1605" s="30">
        <v>0</v>
      </c>
      <c r="I1605" s="30">
        <v>0</v>
      </c>
      <c r="J1605" s="30"/>
      <c r="K1605" s="168">
        <f>Лист4!E1603/1000-J1605</f>
        <v>0.79425000000000001</v>
      </c>
      <c r="L1605" s="31"/>
      <c r="M1605" s="31"/>
    </row>
    <row r="1606" spans="1:13" s="32" customFormat="1" ht="18.75" customHeight="1" x14ac:dyDescent="0.25">
      <c r="A1606" s="22" t="str">
        <f>Лист4!A1604</f>
        <v xml:space="preserve">Раскольникова ул. д.10 </v>
      </c>
      <c r="B1606" s="64" t="str">
        <f>Лист4!C1604</f>
        <v>г. Астрахань</v>
      </c>
      <c r="C1606" s="39">
        <f t="shared" si="50"/>
        <v>196.57960056338024</v>
      </c>
      <c r="D1606" s="39">
        <f t="shared" si="51"/>
        <v>8.672629436619717</v>
      </c>
      <c r="E1606" s="28">
        <v>0</v>
      </c>
      <c r="F1606" s="29">
        <v>8.672629436619717</v>
      </c>
      <c r="G1606" s="30">
        <v>0</v>
      </c>
      <c r="H1606" s="30">
        <v>0</v>
      </c>
      <c r="I1606" s="30">
        <v>0</v>
      </c>
      <c r="J1606" s="30"/>
      <c r="K1606" s="168">
        <f>Лист4!E1604/1000</f>
        <v>205.25222999999997</v>
      </c>
      <c r="L1606" s="31"/>
      <c r="M1606" s="31"/>
    </row>
    <row r="1607" spans="1:13" s="32" customFormat="1" ht="18.75" customHeight="1" x14ac:dyDescent="0.25">
      <c r="A1607" s="22" t="str">
        <f>Лист4!A1605</f>
        <v xml:space="preserve">Раскольникова ул. д.10А </v>
      </c>
      <c r="B1607" s="64" t="str">
        <f>Лист4!C1605</f>
        <v>г. Астрахань</v>
      </c>
      <c r="C1607" s="39">
        <f t="shared" si="50"/>
        <v>451.10414647887325</v>
      </c>
      <c r="D1607" s="39">
        <f t="shared" si="51"/>
        <v>19.901653521126761</v>
      </c>
      <c r="E1607" s="28">
        <v>0</v>
      </c>
      <c r="F1607" s="29">
        <v>19.901653521126761</v>
      </c>
      <c r="G1607" s="30">
        <v>0</v>
      </c>
      <c r="H1607" s="30">
        <v>0</v>
      </c>
      <c r="I1607" s="30">
        <v>0</v>
      </c>
      <c r="J1607" s="30"/>
      <c r="K1607" s="168">
        <f>Лист4!E1605/1000-J1607</f>
        <v>471.00580000000002</v>
      </c>
      <c r="L1607" s="31"/>
      <c r="M1607" s="31"/>
    </row>
    <row r="1608" spans="1:13" s="32" customFormat="1" ht="18.75" customHeight="1" x14ac:dyDescent="0.25">
      <c r="A1608" s="22" t="str">
        <f>Лист4!A1606</f>
        <v xml:space="preserve">Раскольникова ул. д.13 </v>
      </c>
      <c r="B1608" s="64" t="str">
        <f>Лист4!C1606</f>
        <v>г. Астрахань</v>
      </c>
      <c r="C1608" s="39">
        <f t="shared" si="50"/>
        <v>81.675853521126754</v>
      </c>
      <c r="D1608" s="39">
        <f t="shared" si="51"/>
        <v>3.603346478873239</v>
      </c>
      <c r="E1608" s="28">
        <v>0</v>
      </c>
      <c r="F1608" s="29">
        <v>3.603346478873239</v>
      </c>
      <c r="G1608" s="30">
        <v>0</v>
      </c>
      <c r="H1608" s="30">
        <v>0</v>
      </c>
      <c r="I1608" s="30">
        <v>0</v>
      </c>
      <c r="J1608" s="30"/>
      <c r="K1608" s="168">
        <f>Лист4!E1606/1000</f>
        <v>85.279199999999989</v>
      </c>
      <c r="L1608" s="31"/>
      <c r="M1608" s="31"/>
    </row>
    <row r="1609" spans="1:13" s="32" customFormat="1" ht="18.75" customHeight="1" x14ac:dyDescent="0.25">
      <c r="A1609" s="22" t="str">
        <f>Лист4!A1607</f>
        <v xml:space="preserve">Раскольникова ул. д.15 </v>
      </c>
      <c r="B1609" s="64" t="str">
        <f>Лист4!C1607</f>
        <v>г. Астрахань</v>
      </c>
      <c r="C1609" s="39">
        <f t="shared" si="50"/>
        <v>0</v>
      </c>
      <c r="D1609" s="39">
        <f t="shared" si="51"/>
        <v>0</v>
      </c>
      <c r="E1609" s="28">
        <v>0</v>
      </c>
      <c r="F1609" s="29">
        <v>0</v>
      </c>
      <c r="G1609" s="30">
        <v>0</v>
      </c>
      <c r="H1609" s="30">
        <v>0</v>
      </c>
      <c r="I1609" s="30">
        <v>0</v>
      </c>
      <c r="J1609" s="30"/>
      <c r="K1609" s="168">
        <f>Лист4!E1607/1000-J1609</f>
        <v>0</v>
      </c>
      <c r="L1609" s="31"/>
      <c r="M1609" s="31"/>
    </row>
    <row r="1610" spans="1:13" s="32" customFormat="1" ht="18.75" customHeight="1" x14ac:dyDescent="0.25">
      <c r="A1610" s="22" t="str">
        <f>Лист4!A1608</f>
        <v xml:space="preserve">Раскольникова ул. д.3 </v>
      </c>
      <c r="B1610" s="64" t="str">
        <f>Лист4!C1608</f>
        <v>г. Астрахань</v>
      </c>
      <c r="C1610" s="39">
        <f t="shared" si="50"/>
        <v>30.310952112676052</v>
      </c>
      <c r="D1610" s="39">
        <f t="shared" si="51"/>
        <v>1.3372478873239435</v>
      </c>
      <c r="E1610" s="28">
        <v>0</v>
      </c>
      <c r="F1610" s="29">
        <v>1.3372478873239435</v>
      </c>
      <c r="G1610" s="30">
        <v>0</v>
      </c>
      <c r="H1610" s="30">
        <v>0</v>
      </c>
      <c r="I1610" s="30">
        <v>0</v>
      </c>
      <c r="J1610" s="30"/>
      <c r="K1610" s="168">
        <f>Лист4!E1608/1000</f>
        <v>31.648199999999996</v>
      </c>
      <c r="L1610" s="31"/>
      <c r="M1610" s="31"/>
    </row>
    <row r="1611" spans="1:13" s="32" customFormat="1" ht="18.75" customHeight="1" x14ac:dyDescent="0.25">
      <c r="A1611" s="22" t="str">
        <f>Лист4!A1609</f>
        <v xml:space="preserve">Ровная 2-я ул. д.1 </v>
      </c>
      <c r="B1611" s="64" t="str">
        <f>Лист4!C1609</f>
        <v>г. Астрахань</v>
      </c>
      <c r="C1611" s="39">
        <f t="shared" si="50"/>
        <v>401.98153070422535</v>
      </c>
      <c r="D1611" s="39">
        <f t="shared" si="51"/>
        <v>17.734479295774648</v>
      </c>
      <c r="E1611" s="28">
        <v>0</v>
      </c>
      <c r="F1611" s="29">
        <v>17.734479295774648</v>
      </c>
      <c r="G1611" s="30">
        <v>0</v>
      </c>
      <c r="H1611" s="30">
        <v>0</v>
      </c>
      <c r="I1611" s="30">
        <v>0</v>
      </c>
      <c r="J1611" s="30"/>
      <c r="K1611" s="168">
        <f>Лист4!E1609/1000</f>
        <v>419.71600999999998</v>
      </c>
      <c r="L1611" s="31"/>
      <c r="M1611" s="31"/>
    </row>
    <row r="1612" spans="1:13" s="32" customFormat="1" ht="18.75" customHeight="1" x14ac:dyDescent="0.25">
      <c r="A1612" s="22" t="str">
        <f>Лист4!A1610</f>
        <v xml:space="preserve">Рождественского ул. д.9 </v>
      </c>
      <c r="B1612" s="64" t="str">
        <f>Лист4!C1610</f>
        <v>г. Астрахань</v>
      </c>
      <c r="C1612" s="39">
        <f t="shared" si="50"/>
        <v>120.72948901408448</v>
      </c>
      <c r="D1612" s="39">
        <f t="shared" si="51"/>
        <v>5.3263009859154913</v>
      </c>
      <c r="E1612" s="28">
        <v>0</v>
      </c>
      <c r="F1612" s="29">
        <v>5.3263009859154913</v>
      </c>
      <c r="G1612" s="30">
        <v>0</v>
      </c>
      <c r="H1612" s="30">
        <v>0</v>
      </c>
      <c r="I1612" s="30">
        <v>0</v>
      </c>
      <c r="J1612" s="30"/>
      <c r="K1612" s="168">
        <f>Лист4!E1610/1000</f>
        <v>126.05578999999997</v>
      </c>
      <c r="L1612" s="31"/>
      <c r="M1612" s="31"/>
    </row>
    <row r="1613" spans="1:13" s="32" customFormat="1" ht="18.75" customHeight="1" x14ac:dyDescent="0.25">
      <c r="A1613" s="22" t="str">
        <f>Лист4!A1611</f>
        <v xml:space="preserve">Ростовский (Трусовский р-н) пер. д.12 </v>
      </c>
      <c r="B1613" s="64" t="str">
        <f>Лист4!C1611</f>
        <v>г. Астрахань</v>
      </c>
      <c r="C1613" s="39">
        <f t="shared" si="50"/>
        <v>116.82007323943664</v>
      </c>
      <c r="D1613" s="39">
        <f t="shared" si="51"/>
        <v>5.1538267605633816</v>
      </c>
      <c r="E1613" s="28">
        <v>0</v>
      </c>
      <c r="F1613" s="29">
        <v>5.1538267605633816</v>
      </c>
      <c r="G1613" s="30">
        <v>0</v>
      </c>
      <c r="H1613" s="30">
        <v>0</v>
      </c>
      <c r="I1613" s="30">
        <v>0</v>
      </c>
      <c r="J1613" s="30"/>
      <c r="K1613" s="168">
        <f>Лист4!E1611/1000</f>
        <v>121.97390000000001</v>
      </c>
      <c r="L1613" s="31"/>
      <c r="M1613" s="31"/>
    </row>
    <row r="1614" spans="1:13" s="32" customFormat="1" ht="18.75" customHeight="1" x14ac:dyDescent="0.25">
      <c r="A1614" s="22" t="str">
        <f>Лист4!A1612</f>
        <v xml:space="preserve">Ростовский (Трусовский р-н) пер. д.13 </v>
      </c>
      <c r="B1614" s="64" t="str">
        <f>Лист4!C1612</f>
        <v>г. Астрахань</v>
      </c>
      <c r="C1614" s="39">
        <f t="shared" si="50"/>
        <v>438.53056338028171</v>
      </c>
      <c r="D1614" s="39">
        <f t="shared" si="51"/>
        <v>19.34693661971831</v>
      </c>
      <c r="E1614" s="28">
        <v>0</v>
      </c>
      <c r="F1614" s="29">
        <v>19.34693661971831</v>
      </c>
      <c r="G1614" s="30">
        <v>0</v>
      </c>
      <c r="H1614" s="30">
        <v>0</v>
      </c>
      <c r="I1614" s="30">
        <v>0</v>
      </c>
      <c r="J1614" s="30"/>
      <c r="K1614" s="168">
        <f>Лист4!E1612/1000</f>
        <v>457.8775</v>
      </c>
      <c r="L1614" s="31"/>
      <c r="M1614" s="31"/>
    </row>
    <row r="1615" spans="1:13" s="32" customFormat="1" ht="18.75" customHeight="1" x14ac:dyDescent="0.25">
      <c r="A1615" s="22" t="str">
        <f>Лист4!A1613</f>
        <v xml:space="preserve">Ростовский (Трусовский р-н) пер. д.14 </v>
      </c>
      <c r="B1615" s="64" t="str">
        <f>Лист4!C1613</f>
        <v>г. Астрахань</v>
      </c>
      <c r="C1615" s="39">
        <f t="shared" si="50"/>
        <v>530.05221352112687</v>
      </c>
      <c r="D1615" s="39">
        <f t="shared" si="51"/>
        <v>23.384656478873246</v>
      </c>
      <c r="E1615" s="28">
        <v>0</v>
      </c>
      <c r="F1615" s="29">
        <v>23.384656478873246</v>
      </c>
      <c r="G1615" s="30">
        <v>0</v>
      </c>
      <c r="H1615" s="30">
        <v>0</v>
      </c>
      <c r="I1615" s="30">
        <v>0</v>
      </c>
      <c r="J1615" s="30"/>
      <c r="K1615" s="168">
        <f>Лист4!E1613/1000</f>
        <v>553.43687000000011</v>
      </c>
      <c r="L1615" s="31"/>
      <c r="M1615" s="31"/>
    </row>
    <row r="1616" spans="1:13" s="32" customFormat="1" ht="18.75" customHeight="1" x14ac:dyDescent="0.25">
      <c r="A1616" s="22" t="str">
        <f>Лист4!A1614</f>
        <v xml:space="preserve">Ростовский (Трусовский р-н) пер. д.15 </v>
      </c>
      <c r="B1616" s="64" t="str">
        <f>Лист4!C1614</f>
        <v>г. Астрахань</v>
      </c>
      <c r="C1616" s="39">
        <f t="shared" si="50"/>
        <v>311.49789577464793</v>
      </c>
      <c r="D1616" s="39">
        <f t="shared" si="51"/>
        <v>13.742554225352116</v>
      </c>
      <c r="E1616" s="28">
        <v>0</v>
      </c>
      <c r="F1616" s="29">
        <v>13.742554225352116</v>
      </c>
      <c r="G1616" s="30">
        <v>0</v>
      </c>
      <c r="H1616" s="30">
        <v>0</v>
      </c>
      <c r="I1616" s="30">
        <v>0</v>
      </c>
      <c r="J1616" s="30"/>
      <c r="K1616" s="168">
        <f>Лист4!E1614/1000</f>
        <v>325.24045000000007</v>
      </c>
      <c r="L1616" s="31"/>
      <c r="M1616" s="31"/>
    </row>
    <row r="1617" spans="1:13" s="32" customFormat="1" ht="18.75" customHeight="1" x14ac:dyDescent="0.25">
      <c r="A1617" s="22" t="str">
        <f>Лист4!A1615</f>
        <v xml:space="preserve">Ростовский (Трусовский р-н) пер. д.17 </v>
      </c>
      <c r="B1617" s="64" t="str">
        <f>Лист4!C1615</f>
        <v>г. Астрахань</v>
      </c>
      <c r="C1617" s="39">
        <f t="shared" si="50"/>
        <v>444.47464450704234</v>
      </c>
      <c r="D1617" s="39">
        <f t="shared" si="51"/>
        <v>19.609175492957753</v>
      </c>
      <c r="E1617" s="28">
        <v>0</v>
      </c>
      <c r="F1617" s="29">
        <v>19.609175492957753</v>
      </c>
      <c r="G1617" s="30">
        <v>0</v>
      </c>
      <c r="H1617" s="30">
        <v>0</v>
      </c>
      <c r="I1617" s="30">
        <v>0</v>
      </c>
      <c r="J1617" s="30"/>
      <c r="K1617" s="168">
        <f>Лист4!E1615/1000-J1617</f>
        <v>464.08382000000012</v>
      </c>
      <c r="L1617" s="31"/>
      <c r="M1617" s="31"/>
    </row>
    <row r="1618" spans="1:13" s="32" customFormat="1" ht="18.75" customHeight="1" x14ac:dyDescent="0.25">
      <c r="A1618" s="22" t="str">
        <f>Лист4!A1616</f>
        <v xml:space="preserve">Ростовский (Трусовский р-н) пер. д.19 </v>
      </c>
      <c r="B1618" s="64" t="str">
        <f>Лист4!C1616</f>
        <v>г. Астрахань</v>
      </c>
      <c r="C1618" s="39">
        <f t="shared" si="50"/>
        <v>757.17065239436647</v>
      </c>
      <c r="D1618" s="39">
        <f t="shared" si="51"/>
        <v>33.404587605633814</v>
      </c>
      <c r="E1618" s="28">
        <v>0</v>
      </c>
      <c r="F1618" s="29">
        <v>33.404587605633814</v>
      </c>
      <c r="G1618" s="30">
        <v>0</v>
      </c>
      <c r="H1618" s="30">
        <v>0</v>
      </c>
      <c r="I1618" s="30">
        <v>0</v>
      </c>
      <c r="J1618" s="30"/>
      <c r="K1618" s="168">
        <f>Лист4!E1616/1000</f>
        <v>790.57524000000024</v>
      </c>
      <c r="L1618" s="31"/>
      <c r="M1618" s="31"/>
    </row>
    <row r="1619" spans="1:13" s="32" customFormat="1" ht="18.75" customHeight="1" x14ac:dyDescent="0.25">
      <c r="A1619" s="22" t="str">
        <f>Лист4!A1617</f>
        <v xml:space="preserve">Ростовский (Трусовский р-н) пер. д.20 </v>
      </c>
      <c r="B1619" s="64" t="str">
        <f>Лист4!C1617</f>
        <v>г. Астрахань</v>
      </c>
      <c r="C1619" s="39">
        <f t="shared" si="50"/>
        <v>667.48691774647898</v>
      </c>
      <c r="D1619" s="39">
        <f t="shared" si="51"/>
        <v>29.447952253521137</v>
      </c>
      <c r="E1619" s="28">
        <v>0</v>
      </c>
      <c r="F1619" s="29">
        <v>29.447952253521137</v>
      </c>
      <c r="G1619" s="30">
        <v>0</v>
      </c>
      <c r="H1619" s="30">
        <v>0</v>
      </c>
      <c r="I1619" s="30">
        <v>0</v>
      </c>
      <c r="J1619" s="30"/>
      <c r="K1619" s="168">
        <f>Лист4!E1617/1000</f>
        <v>696.93487000000016</v>
      </c>
      <c r="L1619" s="31"/>
      <c r="M1619" s="31"/>
    </row>
    <row r="1620" spans="1:13" s="32" customFormat="1" ht="18.75" customHeight="1" x14ac:dyDescent="0.25">
      <c r="A1620" s="22" t="str">
        <f>Лист4!A1618</f>
        <v xml:space="preserve">Ростовский (Трусовский р-н) пер. д.3 </v>
      </c>
      <c r="B1620" s="64" t="str">
        <f>Лист4!C1618</f>
        <v>г. Астрахань</v>
      </c>
      <c r="C1620" s="39">
        <f t="shared" si="50"/>
        <v>81.756495774647888</v>
      </c>
      <c r="D1620" s="39">
        <f t="shared" si="51"/>
        <v>3.6069042253521126</v>
      </c>
      <c r="E1620" s="28">
        <v>0</v>
      </c>
      <c r="F1620" s="29">
        <v>3.6069042253521126</v>
      </c>
      <c r="G1620" s="30">
        <v>0</v>
      </c>
      <c r="H1620" s="30">
        <v>0</v>
      </c>
      <c r="I1620" s="30">
        <v>0</v>
      </c>
      <c r="J1620" s="30"/>
      <c r="K1620" s="168">
        <f>Лист4!E1618/1000</f>
        <v>85.363399999999999</v>
      </c>
      <c r="L1620" s="31"/>
      <c r="M1620" s="31"/>
    </row>
    <row r="1621" spans="1:13" s="32" customFormat="1" ht="18.75" customHeight="1" x14ac:dyDescent="0.25">
      <c r="A1621" s="22" t="str">
        <f>Лист4!A1619</f>
        <v xml:space="preserve">Ростовский (Трусовский р-н) пер. д.5 </v>
      </c>
      <c r="B1621" s="64" t="str">
        <f>Лист4!C1619</f>
        <v>г. Астрахань</v>
      </c>
      <c r="C1621" s="39">
        <f t="shared" si="50"/>
        <v>204.13580845070425</v>
      </c>
      <c r="D1621" s="39">
        <f t="shared" si="51"/>
        <v>9.0059915492957749</v>
      </c>
      <c r="E1621" s="28">
        <v>0</v>
      </c>
      <c r="F1621" s="29">
        <v>9.0059915492957749</v>
      </c>
      <c r="G1621" s="30">
        <v>0</v>
      </c>
      <c r="H1621" s="30">
        <v>0</v>
      </c>
      <c r="I1621" s="30">
        <v>0</v>
      </c>
      <c r="J1621" s="30"/>
      <c r="K1621" s="168">
        <f>Лист4!E1619/1000</f>
        <v>213.14180000000002</v>
      </c>
      <c r="L1621" s="31"/>
      <c r="M1621" s="31"/>
    </row>
    <row r="1622" spans="1:13" s="32" customFormat="1" ht="18.75" customHeight="1" x14ac:dyDescent="0.25">
      <c r="A1622" s="22" t="str">
        <f>Лист4!A1620</f>
        <v xml:space="preserve">Ростовский (Трусовский р-н) пер. д.8 </v>
      </c>
      <c r="B1622" s="64" t="str">
        <f>Лист4!C1620</f>
        <v>г. Астрахань</v>
      </c>
      <c r="C1622" s="39">
        <f t="shared" si="50"/>
        <v>123.78679774647885</v>
      </c>
      <c r="D1622" s="39">
        <f t="shared" si="51"/>
        <v>5.4611822535211267</v>
      </c>
      <c r="E1622" s="28">
        <v>0</v>
      </c>
      <c r="F1622" s="29">
        <v>5.4611822535211267</v>
      </c>
      <c r="G1622" s="30">
        <v>0</v>
      </c>
      <c r="H1622" s="30">
        <v>0</v>
      </c>
      <c r="I1622" s="30">
        <v>0</v>
      </c>
      <c r="J1622" s="30"/>
      <c r="K1622" s="168">
        <f>Лист4!E1620/1000</f>
        <v>129.24797999999998</v>
      </c>
      <c r="L1622" s="31"/>
      <c r="M1622" s="31"/>
    </row>
    <row r="1623" spans="1:13" s="32" customFormat="1" ht="18.75" customHeight="1" x14ac:dyDescent="0.25">
      <c r="A1623" s="22" t="str">
        <f>Лист4!A1621</f>
        <v xml:space="preserve">Румынская ул. д.11 - корп. 1 </v>
      </c>
      <c r="B1623" s="64" t="str">
        <f>Лист4!C1621</f>
        <v>г. Астрахань</v>
      </c>
      <c r="C1623" s="39">
        <f t="shared" si="50"/>
        <v>1121.7894777464792</v>
      </c>
      <c r="D1623" s="39">
        <f t="shared" si="51"/>
        <v>49.490712253521139</v>
      </c>
      <c r="E1623" s="28">
        <v>0</v>
      </c>
      <c r="F1623" s="29">
        <v>49.490712253521139</v>
      </c>
      <c r="G1623" s="30">
        <v>0</v>
      </c>
      <c r="H1623" s="30">
        <v>0</v>
      </c>
      <c r="I1623" s="30">
        <v>0</v>
      </c>
      <c r="J1623" s="30"/>
      <c r="K1623" s="168">
        <f>Лист4!E1621/1000</f>
        <v>1171.2801900000004</v>
      </c>
      <c r="L1623" s="31"/>
      <c r="M1623" s="31"/>
    </row>
    <row r="1624" spans="1:13" s="32" customFormat="1" ht="18.75" customHeight="1" x14ac:dyDescent="0.25">
      <c r="A1624" s="22" t="str">
        <f>Лист4!A1622</f>
        <v xml:space="preserve">Румынская ул. д.18 </v>
      </c>
      <c r="B1624" s="64" t="str">
        <f>Лист4!C1622</f>
        <v>г. Астрахань</v>
      </c>
      <c r="C1624" s="39">
        <f t="shared" si="50"/>
        <v>2188.8701205633806</v>
      </c>
      <c r="D1624" s="39">
        <f t="shared" si="51"/>
        <v>96.567799436619737</v>
      </c>
      <c r="E1624" s="28">
        <v>0</v>
      </c>
      <c r="F1624" s="29">
        <v>96.567799436619737</v>
      </c>
      <c r="G1624" s="30">
        <v>0</v>
      </c>
      <c r="H1624" s="30">
        <v>0</v>
      </c>
      <c r="I1624" s="30">
        <v>0</v>
      </c>
      <c r="J1624" s="30"/>
      <c r="K1624" s="168">
        <f>Лист4!E1622/1000-J1624</f>
        <v>2285.4379200000003</v>
      </c>
      <c r="L1624" s="31"/>
      <c r="M1624" s="31"/>
    </row>
    <row r="1625" spans="1:13" s="32" customFormat="1" ht="18.75" customHeight="1" x14ac:dyDescent="0.25">
      <c r="A1625" s="22" t="str">
        <f>Лист4!A1623</f>
        <v xml:space="preserve">Румынская ул. д.9 - корп. 2 </v>
      </c>
      <c r="B1625" s="64" t="str">
        <f>Лист4!C1623</f>
        <v>г. Астрахань</v>
      </c>
      <c r="C1625" s="39">
        <f t="shared" si="50"/>
        <v>2316.0851718309859</v>
      </c>
      <c r="D1625" s="39">
        <f t="shared" si="51"/>
        <v>102.18022816901407</v>
      </c>
      <c r="E1625" s="28">
        <v>0</v>
      </c>
      <c r="F1625" s="29">
        <v>102.18022816901407</v>
      </c>
      <c r="G1625" s="30">
        <v>0</v>
      </c>
      <c r="H1625" s="30">
        <v>0</v>
      </c>
      <c r="I1625" s="30">
        <v>0</v>
      </c>
      <c r="J1625" s="30"/>
      <c r="K1625" s="168">
        <f>Лист4!E1623/1000</f>
        <v>2418.2653999999998</v>
      </c>
      <c r="L1625" s="31"/>
      <c r="M1625" s="31"/>
    </row>
    <row r="1626" spans="1:13" s="32" customFormat="1" ht="18.75" customHeight="1" x14ac:dyDescent="0.25">
      <c r="A1626" s="22" t="str">
        <f>Лист4!A1624</f>
        <v xml:space="preserve">Рыбацкий 1-й пер. д.8 </v>
      </c>
      <c r="B1626" s="64" t="str">
        <f>Лист4!C1624</f>
        <v>г. Астрахань</v>
      </c>
      <c r="C1626" s="39">
        <f t="shared" si="50"/>
        <v>16.344949295774647</v>
      </c>
      <c r="D1626" s="39">
        <f t="shared" si="51"/>
        <v>0.72110070422535211</v>
      </c>
      <c r="E1626" s="28"/>
      <c r="F1626" s="29">
        <v>0.72110070422535211</v>
      </c>
      <c r="G1626" s="30"/>
      <c r="H1626" s="30"/>
      <c r="I1626" s="30"/>
      <c r="J1626" s="30"/>
      <c r="K1626" s="168">
        <f>Лист4!E1624/1000</f>
        <v>17.066050000000001</v>
      </c>
      <c r="L1626" s="31"/>
      <c r="M1626" s="31"/>
    </row>
    <row r="1627" spans="1:13" s="32" customFormat="1" ht="18.75" customHeight="1" x14ac:dyDescent="0.25">
      <c r="A1627" s="22" t="str">
        <f>Лист4!A1625</f>
        <v xml:space="preserve">Рылеева ул. д.10 </v>
      </c>
      <c r="B1627" s="64" t="str">
        <f>Лист4!C1625</f>
        <v>г. Астрахань</v>
      </c>
      <c r="C1627" s="39">
        <f t="shared" si="50"/>
        <v>13.847194366197181</v>
      </c>
      <c r="D1627" s="39">
        <f t="shared" si="51"/>
        <v>0.61090563380281682</v>
      </c>
      <c r="E1627" s="28"/>
      <c r="F1627" s="29">
        <v>0.61090563380281682</v>
      </c>
      <c r="G1627" s="30"/>
      <c r="H1627" s="30"/>
      <c r="I1627" s="30"/>
      <c r="J1627" s="30"/>
      <c r="K1627" s="168">
        <f>Лист4!E1625/1000-J1627</f>
        <v>14.458099999999998</v>
      </c>
      <c r="L1627" s="31"/>
      <c r="M1627" s="31"/>
    </row>
    <row r="1628" spans="1:13" s="32" customFormat="1" ht="18.75" customHeight="1" x14ac:dyDescent="0.25">
      <c r="A1628" s="22" t="str">
        <f>Лист4!A1626</f>
        <v xml:space="preserve">Рылеева ул. д.32А </v>
      </c>
      <c r="B1628" s="64" t="str">
        <f>Лист4!C1626</f>
        <v>г. Астрахань</v>
      </c>
      <c r="C1628" s="39">
        <f t="shared" si="50"/>
        <v>603.80135492957766</v>
      </c>
      <c r="D1628" s="39">
        <f t="shared" si="51"/>
        <v>26.638295070422544</v>
      </c>
      <c r="E1628" s="28">
        <v>0</v>
      </c>
      <c r="F1628" s="29">
        <v>26.638295070422544</v>
      </c>
      <c r="G1628" s="30">
        <v>0</v>
      </c>
      <c r="H1628" s="30">
        <v>0</v>
      </c>
      <c r="I1628" s="30">
        <v>0</v>
      </c>
      <c r="J1628" s="30">
        <v>2562.1999999999998</v>
      </c>
      <c r="K1628" s="168">
        <f>Лист4!E1626/1000-J1628</f>
        <v>-1931.7603499999996</v>
      </c>
      <c r="L1628" s="31"/>
      <c r="M1628" s="31"/>
    </row>
    <row r="1629" spans="1:13" s="32" customFormat="1" ht="18.75" customHeight="1" x14ac:dyDescent="0.25">
      <c r="A1629" s="22" t="str">
        <f>Лист4!A1627</f>
        <v xml:space="preserve">Рылеева ул. д.34А </v>
      </c>
      <c r="B1629" s="64" t="str">
        <f>Лист4!C1627</f>
        <v>г. Астрахань</v>
      </c>
      <c r="C1629" s="39">
        <f t="shared" si="50"/>
        <v>1150.7048974647889</v>
      </c>
      <c r="D1629" s="39">
        <f t="shared" si="51"/>
        <v>50.766392535211267</v>
      </c>
      <c r="E1629" s="28">
        <v>0</v>
      </c>
      <c r="F1629" s="29">
        <v>50.766392535211267</v>
      </c>
      <c r="G1629" s="30">
        <v>0</v>
      </c>
      <c r="H1629" s="30">
        <v>0</v>
      </c>
      <c r="I1629" s="30">
        <v>0</v>
      </c>
      <c r="J1629" s="30"/>
      <c r="K1629" s="168">
        <f>Лист4!E1627/1000-J1629</f>
        <v>1201.4712900000002</v>
      </c>
      <c r="L1629" s="31"/>
      <c r="M1629" s="31"/>
    </row>
    <row r="1630" spans="1:13" s="32" customFormat="1" ht="18.75" customHeight="1" x14ac:dyDescent="0.25">
      <c r="A1630" s="22" t="str">
        <f>Лист4!A1628</f>
        <v xml:space="preserve">Рылеева ул. д.6 - корп. 2 </v>
      </c>
      <c r="B1630" s="64" t="str">
        <f>Лист4!C1628</f>
        <v>г. Астрахань</v>
      </c>
      <c r="C1630" s="39">
        <f t="shared" si="50"/>
        <v>23.852723943661982</v>
      </c>
      <c r="D1630" s="39">
        <f t="shared" si="51"/>
        <v>1.0523260563380286</v>
      </c>
      <c r="E1630" s="28">
        <v>0</v>
      </c>
      <c r="F1630" s="29">
        <v>1.0523260563380286</v>
      </c>
      <c r="G1630" s="30">
        <v>0</v>
      </c>
      <c r="H1630" s="30">
        <v>0</v>
      </c>
      <c r="I1630" s="30">
        <v>0</v>
      </c>
      <c r="J1630" s="30"/>
      <c r="K1630" s="168">
        <f>Лист4!E1628/1000</f>
        <v>24.90505000000001</v>
      </c>
      <c r="L1630" s="31"/>
      <c r="M1630" s="31"/>
    </row>
    <row r="1631" spans="1:13" s="32" customFormat="1" ht="18.75" customHeight="1" x14ac:dyDescent="0.25">
      <c r="A1631" s="22" t="str">
        <f>Лист4!A1629</f>
        <v xml:space="preserve">Рылеева ул. д.82 </v>
      </c>
      <c r="B1631" s="64" t="str">
        <f>Лист4!C1629</f>
        <v>г. Астрахань</v>
      </c>
      <c r="C1631" s="39">
        <f t="shared" si="50"/>
        <v>1563.7938450704223</v>
      </c>
      <c r="D1631" s="39">
        <f t="shared" si="51"/>
        <v>68.990904929577454</v>
      </c>
      <c r="E1631" s="28">
        <v>0</v>
      </c>
      <c r="F1631" s="29">
        <v>68.990904929577454</v>
      </c>
      <c r="G1631" s="30">
        <v>0</v>
      </c>
      <c r="H1631" s="30">
        <v>0</v>
      </c>
      <c r="I1631" s="30">
        <v>0</v>
      </c>
      <c r="J1631" s="30"/>
      <c r="K1631" s="168">
        <f>Лист4!E1629/1000</f>
        <v>1632.7847499999998</v>
      </c>
      <c r="L1631" s="31"/>
      <c r="M1631" s="31"/>
    </row>
    <row r="1632" spans="1:13" s="32" customFormat="1" ht="18.75" customHeight="1" x14ac:dyDescent="0.25">
      <c r="A1632" s="22" t="str">
        <f>Лист4!A1630</f>
        <v xml:space="preserve">Рылеева ул. д.82 - корп. 1 </v>
      </c>
      <c r="B1632" s="64" t="str">
        <f>Лист4!C1630</f>
        <v>г. Астрахань</v>
      </c>
      <c r="C1632" s="39">
        <f t="shared" si="50"/>
        <v>1123.3871616901408</v>
      </c>
      <c r="D1632" s="39">
        <f t="shared" si="51"/>
        <v>49.561198309859158</v>
      </c>
      <c r="E1632" s="28">
        <v>0</v>
      </c>
      <c r="F1632" s="29">
        <v>49.561198309859158</v>
      </c>
      <c r="G1632" s="30">
        <v>0</v>
      </c>
      <c r="H1632" s="30">
        <v>0</v>
      </c>
      <c r="I1632" s="30">
        <v>0</v>
      </c>
      <c r="J1632" s="30"/>
      <c r="K1632" s="168">
        <f>Лист4!E1630/1000-J1632</f>
        <v>1172.9483600000001</v>
      </c>
      <c r="L1632" s="31"/>
      <c r="M1632" s="31"/>
    </row>
    <row r="1633" spans="1:13" s="32" customFormat="1" ht="18.75" customHeight="1" x14ac:dyDescent="0.25">
      <c r="A1633" s="22" t="str">
        <f>Лист4!A1631</f>
        <v xml:space="preserve">Рылеева ул. д.86 </v>
      </c>
      <c r="B1633" s="64" t="str">
        <f>Лист4!C1631</f>
        <v>г. Астрахань</v>
      </c>
      <c r="C1633" s="39">
        <f t="shared" si="50"/>
        <v>2168.2084546478882</v>
      </c>
      <c r="D1633" s="39">
        <f t="shared" si="51"/>
        <v>95.656255352112709</v>
      </c>
      <c r="E1633" s="28">
        <v>0</v>
      </c>
      <c r="F1633" s="29">
        <v>95.656255352112709</v>
      </c>
      <c r="G1633" s="30">
        <v>0</v>
      </c>
      <c r="H1633" s="30">
        <v>0</v>
      </c>
      <c r="I1633" s="30">
        <v>0</v>
      </c>
      <c r="J1633" s="30"/>
      <c r="K1633" s="168">
        <f>Лист4!E1631/1000</f>
        <v>2263.8647100000007</v>
      </c>
      <c r="L1633" s="31"/>
      <c r="M1633" s="31"/>
    </row>
    <row r="1634" spans="1:13" s="32" customFormat="1" ht="18.75" customHeight="1" x14ac:dyDescent="0.25">
      <c r="A1634" s="22" t="str">
        <f>Лист4!A1632</f>
        <v xml:space="preserve">Сабанс-Яр ул. д.1 </v>
      </c>
      <c r="B1634" s="64" t="str">
        <f>Лист4!C1632</f>
        <v>г. Астрахань</v>
      </c>
      <c r="C1634" s="39">
        <f t="shared" si="50"/>
        <v>89.371298591549319</v>
      </c>
      <c r="D1634" s="39">
        <f t="shared" si="51"/>
        <v>3.9428514084507054</v>
      </c>
      <c r="E1634" s="28">
        <v>0</v>
      </c>
      <c r="F1634" s="29">
        <v>3.9428514084507054</v>
      </c>
      <c r="G1634" s="30">
        <v>0</v>
      </c>
      <c r="H1634" s="30">
        <v>0</v>
      </c>
      <c r="I1634" s="30">
        <v>0</v>
      </c>
      <c r="J1634" s="30"/>
      <c r="K1634" s="168">
        <f>Лист4!E1632/1000</f>
        <v>93.314150000000026</v>
      </c>
      <c r="L1634" s="31"/>
      <c r="M1634" s="31"/>
    </row>
    <row r="1635" spans="1:13" s="32" customFormat="1" ht="18.75" customHeight="1" x14ac:dyDescent="0.25">
      <c r="A1635" s="22" t="str">
        <f>Лист4!A1633</f>
        <v xml:space="preserve">Сабанс-Яр ул. д.1 - корп. 1 </v>
      </c>
      <c r="B1635" s="64" t="str">
        <f>Лист4!C1633</f>
        <v>г. Астрахань</v>
      </c>
      <c r="C1635" s="39">
        <f t="shared" si="50"/>
        <v>149.15055830985918</v>
      </c>
      <c r="D1635" s="39">
        <f t="shared" si="51"/>
        <v>6.5801716901408458</v>
      </c>
      <c r="E1635" s="28">
        <v>0</v>
      </c>
      <c r="F1635" s="29">
        <v>6.5801716901408458</v>
      </c>
      <c r="G1635" s="30">
        <v>0</v>
      </c>
      <c r="H1635" s="30">
        <v>0</v>
      </c>
      <c r="I1635" s="30">
        <v>0</v>
      </c>
      <c r="J1635" s="30"/>
      <c r="K1635" s="168">
        <f>Лист4!E1633/1000-J1635</f>
        <v>155.73073000000002</v>
      </c>
      <c r="L1635" s="31"/>
      <c r="M1635" s="31"/>
    </row>
    <row r="1636" spans="1:13" s="32" customFormat="1" ht="18.75" customHeight="1" x14ac:dyDescent="0.25">
      <c r="A1636" s="22" t="str">
        <f>Лист4!A1634</f>
        <v xml:space="preserve">Сабанс-Яр ул. д.2 </v>
      </c>
      <c r="B1636" s="64" t="str">
        <f>Лист4!C1634</f>
        <v>г. Астрахань</v>
      </c>
      <c r="C1636" s="39">
        <f t="shared" si="50"/>
        <v>81.345814084507026</v>
      </c>
      <c r="D1636" s="39">
        <f t="shared" si="51"/>
        <v>3.5887859154929571</v>
      </c>
      <c r="E1636" s="28">
        <v>0</v>
      </c>
      <c r="F1636" s="29">
        <v>3.5887859154929571</v>
      </c>
      <c r="G1636" s="30">
        <v>0</v>
      </c>
      <c r="H1636" s="30">
        <v>0</v>
      </c>
      <c r="I1636" s="30">
        <v>0</v>
      </c>
      <c r="J1636" s="30"/>
      <c r="K1636" s="168">
        <f>Лист4!E1634/1000</f>
        <v>84.934599999999989</v>
      </c>
      <c r="L1636" s="31"/>
      <c r="M1636" s="31"/>
    </row>
    <row r="1637" spans="1:13" s="32" customFormat="1" ht="18.75" customHeight="1" x14ac:dyDescent="0.25">
      <c r="A1637" s="22" t="str">
        <f>Лист4!A1635</f>
        <v xml:space="preserve">Сабанс-Яр ул. д.3 </v>
      </c>
      <c r="B1637" s="64" t="str">
        <f>Лист4!C1635</f>
        <v>г. Астрахань</v>
      </c>
      <c r="C1637" s="39">
        <f t="shared" si="50"/>
        <v>120.52205070422536</v>
      </c>
      <c r="D1637" s="39">
        <f t="shared" si="51"/>
        <v>5.3171492957746489</v>
      </c>
      <c r="E1637" s="28">
        <v>0</v>
      </c>
      <c r="F1637" s="29">
        <v>5.3171492957746489</v>
      </c>
      <c r="G1637" s="30">
        <v>0</v>
      </c>
      <c r="H1637" s="30">
        <v>0</v>
      </c>
      <c r="I1637" s="30">
        <v>0</v>
      </c>
      <c r="J1637" s="153"/>
      <c r="K1637" s="168">
        <f>Лист4!E1635/1000-J1637</f>
        <v>125.83920000000002</v>
      </c>
      <c r="L1637" s="31"/>
      <c r="M1637" s="31"/>
    </row>
    <row r="1638" spans="1:13" s="32" customFormat="1" ht="18.75" customHeight="1" x14ac:dyDescent="0.25">
      <c r="A1638" s="22" t="str">
        <f>Лист4!A1636</f>
        <v xml:space="preserve">Сабанс-Яр ул. д.4 </v>
      </c>
      <c r="B1638" s="64" t="str">
        <f>Лист4!C1636</f>
        <v>г. Астрахань</v>
      </c>
      <c r="C1638" s="39">
        <f t="shared" si="50"/>
        <v>4.8953199999999999</v>
      </c>
      <c r="D1638" s="39">
        <f t="shared" si="51"/>
        <v>0.21597</v>
      </c>
      <c r="E1638" s="28">
        <v>0</v>
      </c>
      <c r="F1638" s="29">
        <v>0.21597</v>
      </c>
      <c r="G1638" s="30">
        <v>0</v>
      </c>
      <c r="H1638" s="30">
        <v>0</v>
      </c>
      <c r="I1638" s="30">
        <v>0</v>
      </c>
      <c r="J1638" s="30"/>
      <c r="K1638" s="168">
        <f>Лист4!E1636/1000</f>
        <v>5.1112900000000003</v>
      </c>
      <c r="L1638" s="31"/>
      <c r="M1638" s="31"/>
    </row>
    <row r="1639" spans="1:13" s="32" customFormat="1" ht="18.75" customHeight="1" x14ac:dyDescent="0.25">
      <c r="A1639" s="22" t="str">
        <f>Лист4!A1637</f>
        <v xml:space="preserve">Сабанс-Яр ул. д.5 </v>
      </c>
      <c r="B1639" s="64" t="str">
        <f>Лист4!C1637</f>
        <v>г. Астрахань</v>
      </c>
      <c r="C1639" s="39">
        <f t="shared" si="50"/>
        <v>200.40692788732392</v>
      </c>
      <c r="D1639" s="39">
        <f t="shared" si="51"/>
        <v>8.8414821126760543</v>
      </c>
      <c r="E1639" s="28">
        <v>0</v>
      </c>
      <c r="F1639" s="29">
        <v>8.8414821126760543</v>
      </c>
      <c r="G1639" s="30">
        <v>0</v>
      </c>
      <c r="H1639" s="30">
        <v>0</v>
      </c>
      <c r="I1639" s="30">
        <v>0</v>
      </c>
      <c r="J1639" s="30"/>
      <c r="K1639" s="168">
        <f>Лист4!E1637/1000</f>
        <v>209.24840999999998</v>
      </c>
      <c r="L1639" s="31"/>
      <c r="M1639" s="31"/>
    </row>
    <row r="1640" spans="1:13" s="32" customFormat="1" ht="18.75" customHeight="1" x14ac:dyDescent="0.25">
      <c r="A1640" s="22" t="str">
        <f>Лист4!A1638</f>
        <v xml:space="preserve">Савушкина ул. д.11 </v>
      </c>
      <c r="B1640" s="64" t="str">
        <f>Лист4!C1638</f>
        <v>г. Астрахань</v>
      </c>
      <c r="C1640" s="39">
        <f t="shared" si="50"/>
        <v>977.65787492957713</v>
      </c>
      <c r="D1640" s="39">
        <f t="shared" si="51"/>
        <v>43.131965070422524</v>
      </c>
      <c r="E1640" s="28">
        <v>0</v>
      </c>
      <c r="F1640" s="29">
        <v>43.131965070422524</v>
      </c>
      <c r="G1640" s="30">
        <v>0</v>
      </c>
      <c r="H1640" s="30">
        <v>0</v>
      </c>
      <c r="I1640" s="30">
        <v>0</v>
      </c>
      <c r="J1640" s="30"/>
      <c r="K1640" s="168">
        <f>Лист4!E1638/1000</f>
        <v>1020.7898399999997</v>
      </c>
      <c r="L1640" s="31"/>
      <c r="M1640" s="31"/>
    </row>
    <row r="1641" spans="1:13" s="32" customFormat="1" ht="18.75" customHeight="1" x14ac:dyDescent="0.25">
      <c r="A1641" s="22" t="str">
        <f>Лист4!A1639</f>
        <v xml:space="preserve">Савушкина ул. д.13 </v>
      </c>
      <c r="B1641" s="64" t="str">
        <f>Лист4!C1639</f>
        <v>г. Астрахань</v>
      </c>
      <c r="C1641" s="39">
        <f t="shared" si="50"/>
        <v>934.9639408450704</v>
      </c>
      <c r="D1641" s="39">
        <f t="shared" si="51"/>
        <v>41.248409154929575</v>
      </c>
      <c r="E1641" s="28">
        <v>0</v>
      </c>
      <c r="F1641" s="29">
        <v>41.248409154929575</v>
      </c>
      <c r="G1641" s="30">
        <v>0</v>
      </c>
      <c r="H1641" s="30">
        <v>0</v>
      </c>
      <c r="I1641" s="30">
        <v>0</v>
      </c>
      <c r="J1641" s="30"/>
      <c r="K1641" s="168">
        <f>Лист4!E1639/1000</f>
        <v>976.21235000000001</v>
      </c>
      <c r="L1641" s="31"/>
      <c r="M1641" s="31"/>
    </row>
    <row r="1642" spans="1:13" s="32" customFormat="1" ht="18.75" customHeight="1" x14ac:dyDescent="0.25">
      <c r="A1642" s="22" t="str">
        <f>Лист4!A1640</f>
        <v xml:space="preserve">Савушкина ул. д.14 </v>
      </c>
      <c r="B1642" s="64" t="str">
        <f>Лист4!C1640</f>
        <v>г. Астрахань</v>
      </c>
      <c r="C1642" s="39">
        <f t="shared" si="50"/>
        <v>1217.5396839436621</v>
      </c>
      <c r="D1642" s="39">
        <f t="shared" si="51"/>
        <v>53.714986056338034</v>
      </c>
      <c r="E1642" s="28">
        <v>0</v>
      </c>
      <c r="F1642" s="29">
        <v>53.714986056338034</v>
      </c>
      <c r="G1642" s="30">
        <v>0</v>
      </c>
      <c r="H1642" s="30">
        <v>0</v>
      </c>
      <c r="I1642" s="30">
        <v>0</v>
      </c>
      <c r="J1642" s="30"/>
      <c r="K1642" s="168">
        <f>Лист4!E1640/1000</f>
        <v>1271.2546700000003</v>
      </c>
      <c r="L1642" s="31"/>
      <c r="M1642" s="31"/>
    </row>
    <row r="1643" spans="1:13" s="32" customFormat="1" ht="18.75" customHeight="1" x14ac:dyDescent="0.25">
      <c r="A1643" s="22" t="str">
        <f>Лист4!A1641</f>
        <v xml:space="preserve">Савушкина ул. д.18/11 </v>
      </c>
      <c r="B1643" s="64" t="str">
        <f>Лист4!C1641</f>
        <v>г. Астрахань</v>
      </c>
      <c r="C1643" s="39">
        <f t="shared" si="50"/>
        <v>1300.4328523943661</v>
      </c>
      <c r="D1643" s="39">
        <f t="shared" si="51"/>
        <v>57.372037605633807</v>
      </c>
      <c r="E1643" s="28">
        <v>0</v>
      </c>
      <c r="F1643" s="29">
        <v>57.372037605633807</v>
      </c>
      <c r="G1643" s="30">
        <v>0</v>
      </c>
      <c r="H1643" s="30">
        <v>0</v>
      </c>
      <c r="I1643" s="30">
        <v>0</v>
      </c>
      <c r="J1643" s="30"/>
      <c r="K1643" s="168">
        <f>Лист4!E1641/1000</f>
        <v>1357.8048899999999</v>
      </c>
      <c r="L1643" s="31"/>
      <c r="M1643" s="31"/>
    </row>
    <row r="1644" spans="1:13" s="32" customFormat="1" ht="18.75" customHeight="1" x14ac:dyDescent="0.25">
      <c r="A1644" s="22" t="str">
        <f>Лист4!A1642</f>
        <v xml:space="preserve">Савушкина ул. д.19 - корп. 2 </v>
      </c>
      <c r="B1644" s="64" t="str">
        <f>Лист4!C1642</f>
        <v>г. Астрахань</v>
      </c>
      <c r="C1644" s="39">
        <f t="shared" si="50"/>
        <v>470.99482647887322</v>
      </c>
      <c r="D1644" s="39">
        <f t="shared" si="51"/>
        <v>20.779183521126757</v>
      </c>
      <c r="E1644" s="28">
        <v>0</v>
      </c>
      <c r="F1644" s="29">
        <v>20.779183521126757</v>
      </c>
      <c r="G1644" s="30">
        <v>0</v>
      </c>
      <c r="H1644" s="30">
        <v>0</v>
      </c>
      <c r="I1644" s="30">
        <v>0</v>
      </c>
      <c r="J1644" s="30"/>
      <c r="K1644" s="168">
        <f>Лист4!E1642/1000</f>
        <v>491.77400999999998</v>
      </c>
      <c r="L1644" s="31"/>
      <c r="M1644" s="31"/>
    </row>
    <row r="1645" spans="1:13" s="32" customFormat="1" ht="18.75" customHeight="1" x14ac:dyDescent="0.25">
      <c r="A1645" s="22" t="str">
        <f>Лист4!A1643</f>
        <v xml:space="preserve">Савушкина ул. д.20/10 </v>
      </c>
      <c r="B1645" s="64" t="str">
        <f>Лист4!C1643</f>
        <v>г. Астрахань</v>
      </c>
      <c r="C1645" s="39">
        <f t="shared" si="50"/>
        <v>1309.0813701408445</v>
      </c>
      <c r="D1645" s="39">
        <f t="shared" si="51"/>
        <v>57.753589859154914</v>
      </c>
      <c r="E1645" s="28">
        <v>0</v>
      </c>
      <c r="F1645" s="29">
        <v>57.753589859154914</v>
      </c>
      <c r="G1645" s="30">
        <v>0</v>
      </c>
      <c r="H1645" s="30">
        <v>0</v>
      </c>
      <c r="I1645" s="30">
        <v>0</v>
      </c>
      <c r="J1645" s="30"/>
      <c r="K1645" s="168">
        <f>Лист4!E1643/1000</f>
        <v>1366.8349599999995</v>
      </c>
      <c r="L1645" s="31"/>
      <c r="M1645" s="31"/>
    </row>
    <row r="1646" spans="1:13" s="32" customFormat="1" ht="18.75" customHeight="1" x14ac:dyDescent="0.25">
      <c r="A1646" s="22" t="str">
        <f>Лист4!A1644</f>
        <v xml:space="preserve">Савушкина ул. д.21 </v>
      </c>
      <c r="B1646" s="64" t="str">
        <f>Лист4!C1644</f>
        <v>г. Астрахань</v>
      </c>
      <c r="C1646" s="39">
        <f t="shared" si="50"/>
        <v>32.44716732394366</v>
      </c>
      <c r="D1646" s="39">
        <f t="shared" si="51"/>
        <v>1.4314926760563378</v>
      </c>
      <c r="E1646" s="28">
        <v>0</v>
      </c>
      <c r="F1646" s="29">
        <v>1.4314926760563378</v>
      </c>
      <c r="G1646" s="30">
        <v>0</v>
      </c>
      <c r="H1646" s="30">
        <v>0</v>
      </c>
      <c r="I1646" s="30">
        <v>0</v>
      </c>
      <c r="J1646" s="30"/>
      <c r="K1646" s="168">
        <f>Лист4!E1644/1000-J1646</f>
        <v>33.878659999999996</v>
      </c>
      <c r="L1646" s="31"/>
      <c r="M1646" s="31"/>
    </row>
    <row r="1647" spans="1:13" s="32" customFormat="1" ht="18.75" customHeight="1" x14ac:dyDescent="0.25">
      <c r="A1647" s="22" t="str">
        <f>Лист4!A1645</f>
        <v xml:space="preserve">Савушкина ул. д.23 </v>
      </c>
      <c r="B1647" s="64" t="str">
        <f>Лист4!C1645</f>
        <v>г. Астрахань</v>
      </c>
      <c r="C1647" s="39">
        <f t="shared" si="50"/>
        <v>583.02980676056325</v>
      </c>
      <c r="D1647" s="39">
        <f t="shared" si="51"/>
        <v>25.721903239436614</v>
      </c>
      <c r="E1647" s="28">
        <v>0</v>
      </c>
      <c r="F1647" s="29">
        <v>25.721903239436614</v>
      </c>
      <c r="G1647" s="30">
        <v>0</v>
      </c>
      <c r="H1647" s="30">
        <v>0</v>
      </c>
      <c r="I1647" s="30">
        <v>0</v>
      </c>
      <c r="J1647" s="30"/>
      <c r="K1647" s="168">
        <f>Лист4!E1645/1000</f>
        <v>608.75170999999989</v>
      </c>
      <c r="L1647" s="31"/>
      <c r="M1647" s="31"/>
    </row>
    <row r="1648" spans="1:13" s="32" customFormat="1" ht="18.75" customHeight="1" x14ac:dyDescent="0.25">
      <c r="A1648" s="22" t="str">
        <f>Лист4!A1646</f>
        <v xml:space="preserve">Савушкина ул. д.25 - корп. 2 </v>
      </c>
      <c r="B1648" s="64" t="str">
        <f>Лист4!C1646</f>
        <v>г. Астрахань</v>
      </c>
      <c r="C1648" s="39">
        <f t="shared" si="50"/>
        <v>986.91071154929568</v>
      </c>
      <c r="D1648" s="39">
        <f t="shared" si="51"/>
        <v>43.540178450704218</v>
      </c>
      <c r="E1648" s="28">
        <v>0</v>
      </c>
      <c r="F1648" s="29">
        <v>43.540178450704218</v>
      </c>
      <c r="G1648" s="30">
        <v>0</v>
      </c>
      <c r="H1648" s="30">
        <v>0</v>
      </c>
      <c r="I1648" s="30">
        <v>0</v>
      </c>
      <c r="J1648" s="30"/>
      <c r="K1648" s="168">
        <f>Лист4!E1646/1000-J1648</f>
        <v>1030.4508899999998</v>
      </c>
      <c r="L1648" s="31"/>
      <c r="M1648" s="31"/>
    </row>
    <row r="1649" spans="1:13" s="32" customFormat="1" ht="18.75" customHeight="1" x14ac:dyDescent="0.25">
      <c r="A1649" s="22" t="str">
        <f>Лист4!A1647</f>
        <v xml:space="preserve">Савушкина ул. д.27 </v>
      </c>
      <c r="B1649" s="64" t="str">
        <f>Лист4!C1647</f>
        <v>г. Астрахань</v>
      </c>
      <c r="C1649" s="39">
        <f t="shared" si="50"/>
        <v>1007.3072540845071</v>
      </c>
      <c r="D1649" s="39">
        <f t="shared" si="51"/>
        <v>44.44002591549296</v>
      </c>
      <c r="E1649" s="28">
        <v>0</v>
      </c>
      <c r="F1649" s="29">
        <v>44.44002591549296</v>
      </c>
      <c r="G1649" s="30">
        <v>0</v>
      </c>
      <c r="H1649" s="30">
        <v>0</v>
      </c>
      <c r="I1649" s="30">
        <v>0</v>
      </c>
      <c r="J1649" s="30"/>
      <c r="K1649" s="168">
        <f>Лист4!E1647/1000</f>
        <v>1051.74728</v>
      </c>
      <c r="L1649" s="31"/>
      <c r="M1649" s="31"/>
    </row>
    <row r="1650" spans="1:13" s="32" customFormat="1" ht="18.75" customHeight="1" x14ac:dyDescent="0.25">
      <c r="A1650" s="22" t="str">
        <f>Лист4!A1648</f>
        <v xml:space="preserve">Савушкина ул. д.3 - корп. 2 </v>
      </c>
      <c r="B1650" s="64" t="str">
        <f>Лист4!C1648</f>
        <v>г. Астрахань</v>
      </c>
      <c r="C1650" s="39">
        <f t="shared" si="50"/>
        <v>667.85486478873247</v>
      </c>
      <c r="D1650" s="39">
        <f t="shared" si="51"/>
        <v>29.464185211267608</v>
      </c>
      <c r="E1650" s="28">
        <v>0</v>
      </c>
      <c r="F1650" s="29">
        <v>29.464185211267608</v>
      </c>
      <c r="G1650" s="30">
        <v>0</v>
      </c>
      <c r="H1650" s="30">
        <v>0</v>
      </c>
      <c r="I1650" s="30">
        <v>0</v>
      </c>
      <c r="J1650" s="153"/>
      <c r="K1650" s="168">
        <f>Лист4!E1648/1000-J1650</f>
        <v>697.31905000000006</v>
      </c>
      <c r="L1650" s="31"/>
      <c r="M1650" s="31"/>
    </row>
    <row r="1651" spans="1:13" s="32" customFormat="1" ht="18.75" customHeight="1" x14ac:dyDescent="0.25">
      <c r="A1651" s="22" t="str">
        <f>Лист4!A1649</f>
        <v xml:space="preserve">Савушкина ул. д.33 - корп. 2 </v>
      </c>
      <c r="B1651" s="64" t="str">
        <f>Лист4!C1649</f>
        <v>г. Астрахань</v>
      </c>
      <c r="C1651" s="39">
        <f t="shared" si="50"/>
        <v>996.12218309859168</v>
      </c>
      <c r="D1651" s="39">
        <f t="shared" si="51"/>
        <v>43.94656690140846</v>
      </c>
      <c r="E1651" s="28">
        <v>0</v>
      </c>
      <c r="F1651" s="29">
        <v>43.94656690140846</v>
      </c>
      <c r="G1651" s="30">
        <v>0</v>
      </c>
      <c r="H1651" s="30">
        <v>0</v>
      </c>
      <c r="I1651" s="30">
        <v>0</v>
      </c>
      <c r="J1651" s="30"/>
      <c r="K1651" s="168">
        <f>Лист4!E1649/1000</f>
        <v>1040.0687500000001</v>
      </c>
      <c r="L1651" s="31"/>
      <c r="M1651" s="31"/>
    </row>
    <row r="1652" spans="1:13" s="32" customFormat="1" ht="18.75" customHeight="1" x14ac:dyDescent="0.25">
      <c r="A1652" s="22" t="str">
        <f>Лист4!A1650</f>
        <v xml:space="preserve">Савушкина ул. д.37 - корп. 1 </v>
      </c>
      <c r="B1652" s="64" t="str">
        <f>Лист4!C1650</f>
        <v>г. Астрахань</v>
      </c>
      <c r="C1652" s="39">
        <f t="shared" si="50"/>
        <v>1595.8372935211264</v>
      </c>
      <c r="D1652" s="39">
        <f t="shared" si="51"/>
        <v>70.404586478873227</v>
      </c>
      <c r="E1652" s="28">
        <v>0</v>
      </c>
      <c r="F1652" s="29">
        <v>70.404586478873227</v>
      </c>
      <c r="G1652" s="30">
        <v>0</v>
      </c>
      <c r="H1652" s="30">
        <v>0</v>
      </c>
      <c r="I1652" s="30">
        <v>0</v>
      </c>
      <c r="J1652" s="153"/>
      <c r="K1652" s="168">
        <f>Лист4!E1650/1000-J1652</f>
        <v>1666.2418799999996</v>
      </c>
      <c r="L1652" s="31"/>
      <c r="M1652" s="31"/>
    </row>
    <row r="1653" spans="1:13" s="32" customFormat="1" ht="18.75" customHeight="1" x14ac:dyDescent="0.25">
      <c r="A1653" s="22" t="str">
        <f>Лист4!A1651</f>
        <v xml:space="preserve">Савушкина ул. д.37 - корп. 2 </v>
      </c>
      <c r="B1653" s="64" t="str">
        <f>Лист4!C1651</f>
        <v>г. Астрахань</v>
      </c>
      <c r="C1653" s="39">
        <f t="shared" si="50"/>
        <v>1207.3290721126764</v>
      </c>
      <c r="D1653" s="39">
        <f t="shared" si="51"/>
        <v>53.264517887323962</v>
      </c>
      <c r="E1653" s="28">
        <v>0</v>
      </c>
      <c r="F1653" s="29">
        <v>53.264517887323962</v>
      </c>
      <c r="G1653" s="30">
        <v>0</v>
      </c>
      <c r="H1653" s="30">
        <v>0</v>
      </c>
      <c r="I1653" s="30">
        <v>0</v>
      </c>
      <c r="J1653" s="153"/>
      <c r="K1653" s="168">
        <f>Лист4!E1651/1000-J1653</f>
        <v>1260.5935900000004</v>
      </c>
      <c r="L1653" s="31"/>
      <c r="M1653" s="31"/>
    </row>
    <row r="1654" spans="1:13" s="32" customFormat="1" ht="18.75" customHeight="1" x14ac:dyDescent="0.25">
      <c r="A1654" s="22" t="str">
        <f>Лист4!A1652</f>
        <v xml:space="preserve">Савушкина ул. д.4 - корп. 1 </v>
      </c>
      <c r="B1654" s="64" t="str">
        <f>Лист4!C1652</f>
        <v>г. Астрахань</v>
      </c>
      <c r="C1654" s="39">
        <f t="shared" si="50"/>
        <v>4550.3863222535219</v>
      </c>
      <c r="D1654" s="39">
        <f t="shared" si="51"/>
        <v>200.75233774647887</v>
      </c>
      <c r="E1654" s="28">
        <v>0</v>
      </c>
      <c r="F1654" s="29">
        <v>200.75233774647887</v>
      </c>
      <c r="G1654" s="30">
        <v>0</v>
      </c>
      <c r="H1654" s="30">
        <v>0</v>
      </c>
      <c r="I1654" s="30">
        <v>0</v>
      </c>
      <c r="J1654" s="30"/>
      <c r="K1654" s="168">
        <f>Лист4!E1652/1000</f>
        <v>4751.1386600000005</v>
      </c>
      <c r="L1654" s="31"/>
      <c r="M1654" s="31"/>
    </row>
    <row r="1655" spans="1:13" s="32" customFormat="1" ht="18.75" customHeight="1" x14ac:dyDescent="0.25">
      <c r="A1655" s="22" t="str">
        <f>Лист4!A1653</f>
        <v xml:space="preserve">Савушкина ул. д.40 </v>
      </c>
      <c r="B1655" s="64" t="str">
        <f>Лист4!C1653</f>
        <v>г. Астрахань</v>
      </c>
      <c r="C1655" s="39">
        <f t="shared" si="50"/>
        <v>27.270787042253517</v>
      </c>
      <c r="D1655" s="39">
        <f t="shared" si="51"/>
        <v>1.2031229577464788</v>
      </c>
      <c r="E1655" s="28">
        <v>0</v>
      </c>
      <c r="F1655" s="29">
        <v>1.2031229577464788</v>
      </c>
      <c r="G1655" s="30">
        <v>0</v>
      </c>
      <c r="H1655" s="30">
        <v>0</v>
      </c>
      <c r="I1655" s="30">
        <v>0</v>
      </c>
      <c r="J1655" s="30"/>
      <c r="K1655" s="168">
        <f>Лист4!E1653/1000</f>
        <v>28.473909999999997</v>
      </c>
      <c r="L1655" s="31"/>
      <c r="M1655" s="31"/>
    </row>
    <row r="1656" spans="1:13" s="32" customFormat="1" ht="18.75" customHeight="1" x14ac:dyDescent="0.25">
      <c r="A1656" s="22" t="str">
        <f>Лист4!A1654</f>
        <v xml:space="preserve">Савушкина ул. д.42/4А </v>
      </c>
      <c r="B1656" s="64" t="str">
        <f>Лист4!C1654</f>
        <v>г. Астрахань</v>
      </c>
      <c r="C1656" s="39">
        <f t="shared" si="50"/>
        <v>4.3041222535211272</v>
      </c>
      <c r="D1656" s="39">
        <f t="shared" si="51"/>
        <v>0.18988774647887324</v>
      </c>
      <c r="E1656" s="28">
        <v>0</v>
      </c>
      <c r="F1656" s="29">
        <v>0.18988774647887324</v>
      </c>
      <c r="G1656" s="30">
        <v>0</v>
      </c>
      <c r="H1656" s="30">
        <v>0</v>
      </c>
      <c r="I1656" s="30">
        <v>0</v>
      </c>
      <c r="J1656" s="30"/>
      <c r="K1656" s="168">
        <f>Лист4!E1654/1000</f>
        <v>4.4940100000000003</v>
      </c>
      <c r="L1656" s="31"/>
      <c r="M1656" s="31"/>
    </row>
    <row r="1657" spans="1:13" s="32" customFormat="1" ht="18.75" customHeight="1" x14ac:dyDescent="0.25">
      <c r="A1657" s="22" t="str">
        <f>Лист4!A1655</f>
        <v xml:space="preserve">Савушкина ул. д.42/4Б </v>
      </c>
      <c r="B1657" s="64" t="str">
        <f>Лист4!C1655</f>
        <v>г. Астрахань</v>
      </c>
      <c r="C1657" s="39">
        <f t="shared" si="50"/>
        <v>9.6540845070422543E-2</v>
      </c>
      <c r="D1657" s="39">
        <f t="shared" si="51"/>
        <v>4.2591549295774647E-3</v>
      </c>
      <c r="E1657" s="28">
        <v>0</v>
      </c>
      <c r="F1657" s="29">
        <v>4.2591549295774647E-3</v>
      </c>
      <c r="G1657" s="30">
        <v>0</v>
      </c>
      <c r="H1657" s="30">
        <v>0</v>
      </c>
      <c r="I1657" s="30">
        <v>0</v>
      </c>
      <c r="J1657" s="30"/>
      <c r="K1657" s="168">
        <f>Лист4!E1655/1000</f>
        <v>0.1008</v>
      </c>
      <c r="L1657" s="31"/>
      <c r="M1657" s="31"/>
    </row>
    <row r="1658" spans="1:13" s="32" customFormat="1" ht="18.75" customHeight="1" x14ac:dyDescent="0.25">
      <c r="A1658" s="22" t="str">
        <f>Лист4!A1656</f>
        <v xml:space="preserve">Савушкина ул. д.46 </v>
      </c>
      <c r="B1658" s="64" t="str">
        <f>Лист4!C1656</f>
        <v>г. Астрахань</v>
      </c>
      <c r="C1658" s="39">
        <f t="shared" si="50"/>
        <v>3202.051770140843</v>
      </c>
      <c r="D1658" s="39">
        <f t="shared" si="51"/>
        <v>141.26698985915485</v>
      </c>
      <c r="E1658" s="28">
        <v>0</v>
      </c>
      <c r="F1658" s="29">
        <v>141.26698985915485</v>
      </c>
      <c r="G1658" s="30">
        <v>0</v>
      </c>
      <c r="H1658" s="30">
        <v>0</v>
      </c>
      <c r="I1658" s="30">
        <v>0</v>
      </c>
      <c r="J1658" s="30"/>
      <c r="K1658" s="168">
        <f>Лист4!E1656/1000</f>
        <v>3343.3187599999978</v>
      </c>
      <c r="L1658" s="31"/>
      <c r="M1658" s="31"/>
    </row>
    <row r="1659" spans="1:13" s="32" customFormat="1" ht="18.75" customHeight="1" x14ac:dyDescent="0.25">
      <c r="A1659" s="22" t="str">
        <f>Лист4!A1657</f>
        <v xml:space="preserve">Савушкина ул. д.50 </v>
      </c>
      <c r="B1659" s="64" t="str">
        <f>Лист4!C1657</f>
        <v>г. Астрахань</v>
      </c>
      <c r="C1659" s="39">
        <f t="shared" si="50"/>
        <v>592.3348118309857</v>
      </c>
      <c r="D1659" s="39">
        <f t="shared" si="51"/>
        <v>26.132418169014073</v>
      </c>
      <c r="E1659" s="28">
        <v>0</v>
      </c>
      <c r="F1659" s="29">
        <v>26.132418169014073</v>
      </c>
      <c r="G1659" s="30">
        <v>0</v>
      </c>
      <c r="H1659" s="30">
        <v>0</v>
      </c>
      <c r="I1659" s="30">
        <v>0</v>
      </c>
      <c r="J1659" s="30"/>
      <c r="K1659" s="168">
        <f>Лист4!E1657/1000</f>
        <v>618.46722999999974</v>
      </c>
      <c r="L1659" s="31"/>
      <c r="M1659" s="31"/>
    </row>
    <row r="1660" spans="1:13" s="32" customFormat="1" ht="18.75" customHeight="1" x14ac:dyDescent="0.25">
      <c r="A1660" s="22" t="str">
        <f>Лист4!A1658</f>
        <v xml:space="preserve">Савушкина ул. д.52 </v>
      </c>
      <c r="B1660" s="64" t="str">
        <f>Лист4!C1658</f>
        <v>г. Астрахань</v>
      </c>
      <c r="C1660" s="39">
        <f t="shared" si="50"/>
        <v>717.14174366197221</v>
      </c>
      <c r="D1660" s="39">
        <f t="shared" si="51"/>
        <v>31.638606338028183</v>
      </c>
      <c r="E1660" s="28">
        <v>0</v>
      </c>
      <c r="F1660" s="29">
        <v>31.638606338028183</v>
      </c>
      <c r="G1660" s="30">
        <v>0</v>
      </c>
      <c r="H1660" s="30">
        <v>0</v>
      </c>
      <c r="I1660" s="30">
        <v>0</v>
      </c>
      <c r="J1660" s="30"/>
      <c r="K1660" s="168">
        <f>Лист4!E1658/1000</f>
        <v>748.78035000000034</v>
      </c>
      <c r="L1660" s="31"/>
      <c r="M1660" s="31"/>
    </row>
    <row r="1661" spans="1:13" s="32" customFormat="1" ht="18.75" customHeight="1" x14ac:dyDescent="0.25">
      <c r="A1661" s="22" t="str">
        <f>Лист4!A1659</f>
        <v xml:space="preserve">Савушкина ул. д.7/2 </v>
      </c>
      <c r="B1661" s="64" t="str">
        <f>Лист4!C1659</f>
        <v>г. Астрахань</v>
      </c>
      <c r="C1661" s="39">
        <f t="shared" si="50"/>
        <v>1032.0881301408451</v>
      </c>
      <c r="D1661" s="39">
        <f t="shared" si="51"/>
        <v>45.533299859154937</v>
      </c>
      <c r="E1661" s="28">
        <v>0</v>
      </c>
      <c r="F1661" s="29">
        <v>45.533299859154937</v>
      </c>
      <c r="G1661" s="30">
        <v>0</v>
      </c>
      <c r="H1661" s="30">
        <v>0</v>
      </c>
      <c r="I1661" s="30">
        <v>0</v>
      </c>
      <c r="J1661" s="30"/>
      <c r="K1661" s="168">
        <f>Лист4!E1659/1000</f>
        <v>1077.6214300000001</v>
      </c>
      <c r="L1661" s="31"/>
      <c r="M1661" s="31"/>
    </row>
    <row r="1662" spans="1:13" s="32" customFormat="1" ht="18.75" customHeight="1" x14ac:dyDescent="0.25">
      <c r="A1662" s="22" t="str">
        <f>Лист4!A1660</f>
        <v xml:space="preserve">Савушкина ул. д.9 </v>
      </c>
      <c r="B1662" s="64" t="str">
        <f>Лист4!C1660</f>
        <v>г. Астрахань</v>
      </c>
      <c r="C1662" s="39">
        <f t="shared" ref="C1662:C1725" si="52">K1662+J1662-F1662</f>
        <v>1116.5576918309864</v>
      </c>
      <c r="D1662" s="39">
        <f t="shared" ref="D1662:D1725" si="53">F1662</f>
        <v>49.259898169014107</v>
      </c>
      <c r="E1662" s="28">
        <v>0</v>
      </c>
      <c r="F1662" s="29">
        <v>49.259898169014107</v>
      </c>
      <c r="G1662" s="30">
        <v>0</v>
      </c>
      <c r="H1662" s="30">
        <v>0</v>
      </c>
      <c r="I1662" s="30">
        <v>0</v>
      </c>
      <c r="J1662" s="30"/>
      <c r="K1662" s="168">
        <f>Лист4!E1660/1000</f>
        <v>1165.8175900000006</v>
      </c>
      <c r="L1662" s="31"/>
      <c r="M1662" s="31"/>
    </row>
    <row r="1663" spans="1:13" s="32" customFormat="1" ht="18.75" customHeight="1" x14ac:dyDescent="0.25">
      <c r="A1663" s="22" t="str">
        <f>Лист4!A1661</f>
        <v xml:space="preserve">Садовый 2-й пер. д.4 </v>
      </c>
      <c r="B1663" s="64" t="str">
        <f>Лист4!C1661</f>
        <v>г. Астрахань</v>
      </c>
      <c r="C1663" s="39">
        <f t="shared" si="52"/>
        <v>795.62635718309855</v>
      </c>
      <c r="D1663" s="39">
        <f t="shared" si="53"/>
        <v>35.101162816901407</v>
      </c>
      <c r="E1663" s="28">
        <v>0</v>
      </c>
      <c r="F1663" s="29">
        <v>35.101162816901407</v>
      </c>
      <c r="G1663" s="30">
        <v>0</v>
      </c>
      <c r="H1663" s="30">
        <v>0</v>
      </c>
      <c r="I1663" s="30">
        <v>0</v>
      </c>
      <c r="J1663" s="30"/>
      <c r="K1663" s="168">
        <f>Лист4!E1661/1000-J1663</f>
        <v>830.72751999999991</v>
      </c>
      <c r="L1663" s="31"/>
      <c r="M1663" s="31"/>
    </row>
    <row r="1664" spans="1:13" s="32" customFormat="1" ht="18.75" customHeight="1" x14ac:dyDescent="0.25">
      <c r="A1664" s="22" t="str">
        <f>Лист4!A1662</f>
        <v xml:space="preserve">Санаторная (Тинаки -2) ул. д.4 </v>
      </c>
      <c r="B1664" s="64" t="str">
        <f>Лист4!C1662</f>
        <v>г. Астрахань</v>
      </c>
      <c r="C1664" s="39">
        <f t="shared" si="52"/>
        <v>19.282501408450713</v>
      </c>
      <c r="D1664" s="39">
        <f t="shared" si="53"/>
        <v>0.85069859154929617</v>
      </c>
      <c r="E1664" s="28">
        <v>0</v>
      </c>
      <c r="F1664" s="29">
        <v>0.85069859154929617</v>
      </c>
      <c r="G1664" s="30">
        <v>0</v>
      </c>
      <c r="H1664" s="30">
        <v>0</v>
      </c>
      <c r="I1664" s="30">
        <v>0</v>
      </c>
      <c r="J1664" s="30"/>
      <c r="K1664" s="168">
        <f>Лист4!E1662/1000-J1664</f>
        <v>20.133200000000009</v>
      </c>
      <c r="L1664" s="31"/>
      <c r="M1664" s="31"/>
    </row>
    <row r="1665" spans="1:13" s="32" customFormat="1" ht="18.75" customHeight="1" x14ac:dyDescent="0.25">
      <c r="A1665" s="22" t="str">
        <f>Лист4!A1663</f>
        <v xml:space="preserve">Саратовская ул. д.12 </v>
      </c>
      <c r="B1665" s="64" t="str">
        <f>Лист4!C1663</f>
        <v>г. Астрахань</v>
      </c>
      <c r="C1665" s="39">
        <f t="shared" si="52"/>
        <v>43.440277183098594</v>
      </c>
      <c r="D1665" s="39">
        <f t="shared" si="53"/>
        <v>1.9164828169014085</v>
      </c>
      <c r="E1665" s="28">
        <v>0</v>
      </c>
      <c r="F1665" s="29">
        <v>1.9164828169014085</v>
      </c>
      <c r="G1665" s="30">
        <v>0</v>
      </c>
      <c r="H1665" s="30">
        <v>0</v>
      </c>
      <c r="I1665" s="30">
        <v>0</v>
      </c>
      <c r="J1665" s="30"/>
      <c r="K1665" s="168">
        <f>Лист4!E1663/1000-J1665</f>
        <v>45.356760000000001</v>
      </c>
      <c r="L1665" s="31"/>
      <c r="M1665" s="31"/>
    </row>
    <row r="1666" spans="1:13" s="32" customFormat="1" ht="18.75" customHeight="1" x14ac:dyDescent="0.25">
      <c r="A1666" s="22" t="str">
        <f>Лист4!A1664</f>
        <v xml:space="preserve">Сахалинская ул. д.9 </v>
      </c>
      <c r="B1666" s="64" t="str">
        <f>Лист4!C1664</f>
        <v>г. Астрахань</v>
      </c>
      <c r="C1666" s="39">
        <f t="shared" si="52"/>
        <v>707.91108845070403</v>
      </c>
      <c r="D1666" s="39">
        <f t="shared" si="53"/>
        <v>31.231371549295766</v>
      </c>
      <c r="E1666" s="28">
        <v>0</v>
      </c>
      <c r="F1666" s="29">
        <v>31.231371549295766</v>
      </c>
      <c r="G1666" s="30">
        <v>0</v>
      </c>
      <c r="H1666" s="30">
        <v>0</v>
      </c>
      <c r="I1666" s="30">
        <v>0</v>
      </c>
      <c r="J1666" s="30"/>
      <c r="K1666" s="168">
        <f>Лист4!E1664/1000-J1666</f>
        <v>739.1424599999998</v>
      </c>
      <c r="L1666" s="31"/>
      <c r="M1666" s="31"/>
    </row>
    <row r="1667" spans="1:13" s="32" customFormat="1" ht="18.75" customHeight="1" x14ac:dyDescent="0.25">
      <c r="A1667" s="22" t="str">
        <f>Лист4!A1665</f>
        <v xml:space="preserve">Сахалинская ул. д.9 - корп. 1 </v>
      </c>
      <c r="B1667" s="64" t="str">
        <f>Лист4!C1665</f>
        <v>г. Астрахань</v>
      </c>
      <c r="C1667" s="39">
        <f t="shared" si="52"/>
        <v>1361.0844371830985</v>
      </c>
      <c r="D1667" s="39">
        <f t="shared" si="53"/>
        <v>60.047842816901415</v>
      </c>
      <c r="E1667" s="28">
        <v>0</v>
      </c>
      <c r="F1667" s="29">
        <v>60.047842816901415</v>
      </c>
      <c r="G1667" s="30">
        <v>0</v>
      </c>
      <c r="H1667" s="30">
        <v>0</v>
      </c>
      <c r="I1667" s="30">
        <v>0</v>
      </c>
      <c r="J1667" s="30"/>
      <c r="K1667" s="168">
        <f>Лист4!E1665/1000</f>
        <v>1421.13228</v>
      </c>
      <c r="L1667" s="31"/>
      <c r="M1667" s="31"/>
    </row>
    <row r="1668" spans="1:13" s="32" customFormat="1" ht="18.75" customHeight="1" x14ac:dyDescent="0.25">
      <c r="A1668" s="22" t="str">
        <f>Лист4!A1666</f>
        <v xml:space="preserve">Свердлова ул. д. 46 </v>
      </c>
      <c r="B1668" s="64" t="str">
        <f>Лист4!C1666</f>
        <v>г. Астрахань</v>
      </c>
      <c r="C1668" s="39">
        <f t="shared" si="52"/>
        <v>135.1476247887324</v>
      </c>
      <c r="D1668" s="39">
        <f t="shared" si="53"/>
        <v>5.9623952112676051</v>
      </c>
      <c r="E1668" s="28">
        <v>0</v>
      </c>
      <c r="F1668" s="29">
        <v>5.9623952112676051</v>
      </c>
      <c r="G1668" s="30">
        <v>0</v>
      </c>
      <c r="H1668" s="30">
        <v>0</v>
      </c>
      <c r="I1668" s="30">
        <v>0</v>
      </c>
      <c r="J1668" s="30"/>
      <c r="K1668" s="168">
        <f>Лист4!E1666/1000</f>
        <v>141.11001999999999</v>
      </c>
      <c r="L1668" s="31"/>
      <c r="M1668" s="31"/>
    </row>
    <row r="1669" spans="1:13" s="32" customFormat="1" ht="18.75" customHeight="1" x14ac:dyDescent="0.25">
      <c r="A1669" s="22" t="str">
        <f>Лист4!A1667</f>
        <v xml:space="preserve">Свердлова ул. д.103 </v>
      </c>
      <c r="B1669" s="64" t="str">
        <f>Лист4!C1667</f>
        <v>г. Астрахань</v>
      </c>
      <c r="C1669" s="39">
        <f t="shared" si="52"/>
        <v>3.6227526760563378</v>
      </c>
      <c r="D1669" s="39">
        <f t="shared" si="53"/>
        <v>0.15982732394366195</v>
      </c>
      <c r="E1669" s="28">
        <v>0</v>
      </c>
      <c r="F1669" s="29">
        <v>0.15982732394366195</v>
      </c>
      <c r="G1669" s="30">
        <v>0</v>
      </c>
      <c r="H1669" s="30">
        <v>0</v>
      </c>
      <c r="I1669" s="30">
        <v>0</v>
      </c>
      <c r="J1669" s="30"/>
      <c r="K1669" s="168">
        <f>Лист4!E1667/1000-J1669</f>
        <v>3.7825799999999998</v>
      </c>
      <c r="L1669" s="31"/>
      <c r="M1669" s="31"/>
    </row>
    <row r="1670" spans="1:13" s="32" customFormat="1" ht="18.75" customHeight="1" x14ac:dyDescent="0.25">
      <c r="A1670" s="22" t="str">
        <f>Лист4!A1668</f>
        <v xml:space="preserve">Свердлова ул. д.105 </v>
      </c>
      <c r="B1670" s="64" t="str">
        <f>Лист4!C1668</f>
        <v>г. Астрахань</v>
      </c>
      <c r="C1670" s="39">
        <f t="shared" si="52"/>
        <v>84.865149295774643</v>
      </c>
      <c r="D1670" s="39">
        <f t="shared" si="53"/>
        <v>3.7440507042253524</v>
      </c>
      <c r="E1670" s="28">
        <v>0</v>
      </c>
      <c r="F1670" s="29">
        <v>3.7440507042253524</v>
      </c>
      <c r="G1670" s="30">
        <v>0</v>
      </c>
      <c r="H1670" s="30">
        <v>0</v>
      </c>
      <c r="I1670" s="30">
        <v>0</v>
      </c>
      <c r="J1670" s="30"/>
      <c r="K1670" s="168">
        <f>Лист4!E1668/1000</f>
        <v>88.609200000000001</v>
      </c>
      <c r="L1670" s="31"/>
      <c r="M1670" s="31"/>
    </row>
    <row r="1671" spans="1:13" s="32" customFormat="1" ht="18.75" customHeight="1" x14ac:dyDescent="0.25">
      <c r="A1671" s="22" t="str">
        <f>Лист4!A1669</f>
        <v xml:space="preserve">Свердлова ул. д.109 </v>
      </c>
      <c r="B1671" s="64" t="str">
        <f>Лист4!C1669</f>
        <v>г. Астрахань</v>
      </c>
      <c r="C1671" s="39">
        <f t="shared" si="52"/>
        <v>37.678512676056343</v>
      </c>
      <c r="D1671" s="39">
        <f t="shared" si="53"/>
        <v>1.6622873239436622</v>
      </c>
      <c r="E1671" s="28">
        <v>0</v>
      </c>
      <c r="F1671" s="29">
        <v>1.6622873239436622</v>
      </c>
      <c r="G1671" s="30">
        <v>0</v>
      </c>
      <c r="H1671" s="30">
        <v>0</v>
      </c>
      <c r="I1671" s="30">
        <v>0</v>
      </c>
      <c r="J1671" s="30"/>
      <c r="K1671" s="168">
        <f>Лист4!E1669/1000</f>
        <v>39.340800000000002</v>
      </c>
      <c r="L1671" s="31"/>
      <c r="M1671" s="31"/>
    </row>
    <row r="1672" spans="1:13" s="32" customFormat="1" ht="18.75" customHeight="1" x14ac:dyDescent="0.25">
      <c r="A1672" s="22" t="str">
        <f>Лист4!A1670</f>
        <v xml:space="preserve">Свердлова ул. д.115 </v>
      </c>
      <c r="B1672" s="64" t="str">
        <f>Лист4!C1670</f>
        <v>г. Астрахань</v>
      </c>
      <c r="C1672" s="39">
        <f t="shared" si="52"/>
        <v>29.016270422535214</v>
      </c>
      <c r="D1672" s="39">
        <f t="shared" si="53"/>
        <v>1.2801295774647887</v>
      </c>
      <c r="E1672" s="28">
        <v>0</v>
      </c>
      <c r="F1672" s="29">
        <v>1.2801295774647887</v>
      </c>
      <c r="G1672" s="30">
        <v>0</v>
      </c>
      <c r="H1672" s="30">
        <v>0</v>
      </c>
      <c r="I1672" s="30">
        <v>0</v>
      </c>
      <c r="J1672" s="30"/>
      <c r="K1672" s="168">
        <f>Лист4!E1670/1000</f>
        <v>30.296400000000002</v>
      </c>
      <c r="L1672" s="31"/>
      <c r="M1672" s="31"/>
    </row>
    <row r="1673" spans="1:13" s="32" customFormat="1" ht="18.75" customHeight="1" x14ac:dyDescent="0.25">
      <c r="A1673" s="22" t="str">
        <f>Лист4!A1671</f>
        <v xml:space="preserve">Свердлова ул. д.12 </v>
      </c>
      <c r="B1673" s="64" t="str">
        <f>Лист4!C1671</f>
        <v>г. Астрахань</v>
      </c>
      <c r="C1673" s="39">
        <f t="shared" si="52"/>
        <v>669.67053183098596</v>
      </c>
      <c r="D1673" s="39">
        <f t="shared" si="53"/>
        <v>29.544288169014088</v>
      </c>
      <c r="E1673" s="28">
        <v>0</v>
      </c>
      <c r="F1673" s="29">
        <v>29.544288169014088</v>
      </c>
      <c r="G1673" s="30">
        <v>0</v>
      </c>
      <c r="H1673" s="30">
        <v>0</v>
      </c>
      <c r="I1673" s="30">
        <v>0</v>
      </c>
      <c r="J1673" s="30">
        <v>420.8</v>
      </c>
      <c r="K1673" s="168">
        <f>Лист4!E1671/1000-J1673</f>
        <v>278.41482000000002</v>
      </c>
      <c r="L1673" s="31"/>
      <c r="M1673" s="31"/>
    </row>
    <row r="1674" spans="1:13" s="32" customFormat="1" ht="18.75" customHeight="1" x14ac:dyDescent="0.25">
      <c r="A1674" s="22" t="str">
        <f>Лист4!A1672</f>
        <v xml:space="preserve">Свердлова ул. д.15 </v>
      </c>
      <c r="B1674" s="64" t="str">
        <f>Лист4!C1672</f>
        <v>г. Астрахань</v>
      </c>
      <c r="C1674" s="39">
        <f t="shared" si="52"/>
        <v>92.920209014084492</v>
      </c>
      <c r="D1674" s="39">
        <f t="shared" si="53"/>
        <v>4.0994209859154918</v>
      </c>
      <c r="E1674" s="28">
        <v>0</v>
      </c>
      <c r="F1674" s="29">
        <v>4.0994209859154918</v>
      </c>
      <c r="G1674" s="30">
        <v>0</v>
      </c>
      <c r="H1674" s="30">
        <v>0</v>
      </c>
      <c r="I1674" s="30">
        <v>0</v>
      </c>
      <c r="J1674" s="30"/>
      <c r="K1674" s="168">
        <f>Лист4!E1672/1000</f>
        <v>97.019629999999978</v>
      </c>
      <c r="L1674" s="31"/>
      <c r="M1674" s="31"/>
    </row>
    <row r="1675" spans="1:13" s="32" customFormat="1" ht="18.75" customHeight="1" x14ac:dyDescent="0.25">
      <c r="A1675" s="22" t="str">
        <f>Лист4!A1673</f>
        <v xml:space="preserve">Свердлова ул. д.17/19 </v>
      </c>
      <c r="B1675" s="64" t="str">
        <f>Лист4!C1673</f>
        <v>г. Астрахань</v>
      </c>
      <c r="C1675" s="39">
        <f t="shared" si="52"/>
        <v>438.45274647887322</v>
      </c>
      <c r="D1675" s="39">
        <f t="shared" si="53"/>
        <v>19.34350352112676</v>
      </c>
      <c r="E1675" s="28">
        <v>0</v>
      </c>
      <c r="F1675" s="29">
        <v>19.34350352112676</v>
      </c>
      <c r="G1675" s="30">
        <v>0</v>
      </c>
      <c r="H1675" s="30">
        <v>0</v>
      </c>
      <c r="I1675" s="30">
        <v>0</v>
      </c>
      <c r="J1675" s="153"/>
      <c r="K1675" s="168">
        <f>Лист4!E1673/1000-J1675</f>
        <v>457.79624999999999</v>
      </c>
      <c r="L1675" s="31"/>
      <c r="M1675" s="31"/>
    </row>
    <row r="1676" spans="1:13" s="32" customFormat="1" ht="18.75" customHeight="1" x14ac:dyDescent="0.25">
      <c r="A1676" s="22" t="str">
        <f>Лист4!A1674</f>
        <v xml:space="preserve">Свердлова ул. д.18 </v>
      </c>
      <c r="B1676" s="64" t="str">
        <f>Лист4!C1674</f>
        <v>г. Астрахань</v>
      </c>
      <c r="C1676" s="39">
        <f t="shared" si="52"/>
        <v>138.40258366197185</v>
      </c>
      <c r="D1676" s="39">
        <f t="shared" si="53"/>
        <v>6.1059963380281701</v>
      </c>
      <c r="E1676" s="28">
        <v>0</v>
      </c>
      <c r="F1676" s="29">
        <v>6.1059963380281701</v>
      </c>
      <c r="G1676" s="30">
        <v>0</v>
      </c>
      <c r="H1676" s="30">
        <v>0</v>
      </c>
      <c r="I1676" s="30">
        <v>0</v>
      </c>
      <c r="J1676" s="30"/>
      <c r="K1676" s="168">
        <f>Лист4!E1674/1000</f>
        <v>144.50858000000002</v>
      </c>
      <c r="L1676" s="31"/>
      <c r="M1676" s="31"/>
    </row>
    <row r="1677" spans="1:13" s="32" customFormat="1" ht="18.75" customHeight="1" x14ac:dyDescent="0.25">
      <c r="A1677" s="22" t="str">
        <f>Лист4!A1675</f>
        <v xml:space="preserve">Свердлова ул. д.19 </v>
      </c>
      <c r="B1677" s="64" t="str">
        <f>Лист4!C1675</f>
        <v>г. Астрахань</v>
      </c>
      <c r="C1677" s="39">
        <f t="shared" si="52"/>
        <v>25.58879267605634</v>
      </c>
      <c r="D1677" s="39">
        <f t="shared" si="53"/>
        <v>1.1289173239436621</v>
      </c>
      <c r="E1677" s="28">
        <v>0</v>
      </c>
      <c r="F1677" s="29">
        <v>1.1289173239436621</v>
      </c>
      <c r="G1677" s="30">
        <v>0</v>
      </c>
      <c r="H1677" s="30">
        <v>0</v>
      </c>
      <c r="I1677" s="30">
        <v>0</v>
      </c>
      <c r="J1677" s="30"/>
      <c r="K1677" s="168">
        <f>Лист4!E1675/1000-J1677</f>
        <v>26.71771</v>
      </c>
      <c r="L1677" s="31"/>
      <c r="M1677" s="31"/>
    </row>
    <row r="1678" spans="1:13" s="32" customFormat="1" ht="18.75" customHeight="1" x14ac:dyDescent="0.25">
      <c r="A1678" s="22" t="str">
        <f>Лист4!A1676</f>
        <v xml:space="preserve">Свердлова ул. д.21 </v>
      </c>
      <c r="B1678" s="64" t="str">
        <f>Лист4!C1676</f>
        <v>г. Астрахань</v>
      </c>
      <c r="C1678" s="39">
        <f t="shared" si="52"/>
        <v>43.892946478873235</v>
      </c>
      <c r="D1678" s="39">
        <f t="shared" si="53"/>
        <v>1.9364535211267604</v>
      </c>
      <c r="E1678" s="28">
        <v>0</v>
      </c>
      <c r="F1678" s="29">
        <v>1.9364535211267604</v>
      </c>
      <c r="G1678" s="30">
        <v>0</v>
      </c>
      <c r="H1678" s="30">
        <v>0</v>
      </c>
      <c r="I1678" s="30">
        <v>0</v>
      </c>
      <c r="J1678" s="30"/>
      <c r="K1678" s="168">
        <f>Лист4!E1676/1000</f>
        <v>45.829399999999993</v>
      </c>
      <c r="L1678" s="31"/>
      <c r="M1678" s="31"/>
    </row>
    <row r="1679" spans="1:13" s="32" customFormat="1" ht="18.75" customHeight="1" x14ac:dyDescent="0.25">
      <c r="A1679" s="22" t="str">
        <f>Лист4!A1677</f>
        <v xml:space="preserve">Свердлова ул. д.31 </v>
      </c>
      <c r="B1679" s="64" t="str">
        <f>Лист4!C1677</f>
        <v>г. Астрахань</v>
      </c>
      <c r="C1679" s="39">
        <f t="shared" si="52"/>
        <v>2015.7836963380282</v>
      </c>
      <c r="D1679" s="39">
        <f t="shared" si="53"/>
        <v>88.93163366197183</v>
      </c>
      <c r="E1679" s="28">
        <v>0</v>
      </c>
      <c r="F1679" s="29">
        <v>88.93163366197183</v>
      </c>
      <c r="G1679" s="30">
        <v>0</v>
      </c>
      <c r="H1679" s="30">
        <v>0</v>
      </c>
      <c r="I1679" s="30">
        <v>0</v>
      </c>
      <c r="J1679" s="30"/>
      <c r="K1679" s="168">
        <f>Лист4!E1677/1000</f>
        <v>2104.71533</v>
      </c>
      <c r="L1679" s="31"/>
      <c r="M1679" s="31"/>
    </row>
    <row r="1680" spans="1:13" s="32" customFormat="1" ht="18.75" customHeight="1" x14ac:dyDescent="0.25">
      <c r="A1680" s="22" t="str">
        <f>Лист4!A1678</f>
        <v xml:space="preserve">Свердлова ул. д.41 </v>
      </c>
      <c r="B1680" s="64" t="str">
        <f>Лист4!C1678</f>
        <v>г. Астрахань</v>
      </c>
      <c r="C1680" s="39">
        <f t="shared" si="52"/>
        <v>200.34422422535212</v>
      </c>
      <c r="D1680" s="39">
        <f t="shared" si="53"/>
        <v>8.8387157746478877</v>
      </c>
      <c r="E1680" s="28">
        <v>0</v>
      </c>
      <c r="F1680" s="29">
        <v>8.8387157746478877</v>
      </c>
      <c r="G1680" s="30">
        <v>0</v>
      </c>
      <c r="H1680" s="30">
        <v>0</v>
      </c>
      <c r="I1680" s="30">
        <v>0</v>
      </c>
      <c r="J1680" s="153"/>
      <c r="K1680" s="168">
        <f>Лист4!E1678/1000-J1680</f>
        <v>209.18294</v>
      </c>
      <c r="L1680" s="31"/>
      <c r="M1680" s="31"/>
    </row>
    <row r="1681" spans="1:13" s="32" customFormat="1" ht="18.75" customHeight="1" x14ac:dyDescent="0.25">
      <c r="A1681" s="22" t="str">
        <f>Лист4!A1679</f>
        <v xml:space="preserve">Свердлова ул. д.44 </v>
      </c>
      <c r="B1681" s="64" t="str">
        <f>Лист4!C1679</f>
        <v>г. Астрахань</v>
      </c>
      <c r="C1681" s="39">
        <f t="shared" si="52"/>
        <v>170.5295092957746</v>
      </c>
      <c r="D1681" s="39">
        <f t="shared" si="53"/>
        <v>7.5233607042253503</v>
      </c>
      <c r="E1681" s="28">
        <v>0</v>
      </c>
      <c r="F1681" s="29">
        <v>7.5233607042253503</v>
      </c>
      <c r="G1681" s="30">
        <v>0</v>
      </c>
      <c r="H1681" s="30">
        <v>0</v>
      </c>
      <c r="I1681" s="30">
        <v>0</v>
      </c>
      <c r="J1681" s="30"/>
      <c r="K1681" s="168">
        <f>Лист4!E1679/1000</f>
        <v>178.05286999999996</v>
      </c>
      <c r="L1681" s="31"/>
      <c r="M1681" s="31"/>
    </row>
    <row r="1682" spans="1:13" s="32" customFormat="1" ht="18.75" customHeight="1" x14ac:dyDescent="0.25">
      <c r="A1682" s="22" t="str">
        <f>Лист4!A1680</f>
        <v xml:space="preserve">Свердлова ул. д.47 </v>
      </c>
      <c r="B1682" s="64" t="str">
        <f>Лист4!C1680</f>
        <v>г. Астрахань</v>
      </c>
      <c r="C1682" s="39">
        <f t="shared" si="52"/>
        <v>39.718560563380258</v>
      </c>
      <c r="D1682" s="39">
        <f t="shared" si="53"/>
        <v>1.7522894366197175</v>
      </c>
      <c r="E1682" s="28">
        <v>0</v>
      </c>
      <c r="F1682" s="29">
        <v>1.7522894366197175</v>
      </c>
      <c r="G1682" s="30">
        <v>0</v>
      </c>
      <c r="H1682" s="30">
        <v>0</v>
      </c>
      <c r="I1682" s="30">
        <v>0</v>
      </c>
      <c r="J1682" s="30"/>
      <c r="K1682" s="168">
        <f>Лист4!E1680/1000-J1682</f>
        <v>41.470849999999977</v>
      </c>
      <c r="L1682" s="31"/>
      <c r="M1682" s="31"/>
    </row>
    <row r="1683" spans="1:13" s="32" customFormat="1" ht="18.75" customHeight="1" x14ac:dyDescent="0.25">
      <c r="A1683" s="22" t="str">
        <f>Лист4!A1681</f>
        <v xml:space="preserve">Свердлова ул. д.48 </v>
      </c>
      <c r="B1683" s="64" t="str">
        <f>Лист4!C1681</f>
        <v>г. Астрахань</v>
      </c>
      <c r="C1683" s="39">
        <f t="shared" si="52"/>
        <v>139.34018873239438</v>
      </c>
      <c r="D1683" s="39">
        <f t="shared" si="53"/>
        <v>6.1473612676056346</v>
      </c>
      <c r="E1683" s="28">
        <v>0</v>
      </c>
      <c r="F1683" s="29">
        <v>6.1473612676056346</v>
      </c>
      <c r="G1683" s="30">
        <v>0</v>
      </c>
      <c r="H1683" s="30">
        <v>0</v>
      </c>
      <c r="I1683" s="30">
        <v>0</v>
      </c>
      <c r="J1683" s="30"/>
      <c r="K1683" s="168">
        <f>Лист4!E1681/1000</f>
        <v>145.48755000000003</v>
      </c>
      <c r="L1683" s="31"/>
      <c r="M1683" s="31"/>
    </row>
    <row r="1684" spans="1:13" s="32" customFormat="1" ht="18.75" customHeight="1" x14ac:dyDescent="0.25">
      <c r="A1684" s="22" t="str">
        <f>Лист4!A1682</f>
        <v xml:space="preserve">Свердлова ул. д.51 </v>
      </c>
      <c r="B1684" s="64" t="str">
        <f>Лист4!C1682</f>
        <v>г. Астрахань</v>
      </c>
      <c r="C1684" s="39">
        <f t="shared" si="52"/>
        <v>8.8434478873239453</v>
      </c>
      <c r="D1684" s="39">
        <f t="shared" si="53"/>
        <v>0.39015211267605632</v>
      </c>
      <c r="E1684" s="28">
        <v>0</v>
      </c>
      <c r="F1684" s="29">
        <v>0.39015211267605632</v>
      </c>
      <c r="G1684" s="30">
        <v>0</v>
      </c>
      <c r="H1684" s="30">
        <v>0</v>
      </c>
      <c r="I1684" s="30">
        <v>0</v>
      </c>
      <c r="J1684" s="30"/>
      <c r="K1684" s="168">
        <f>Лист4!E1682/1000</f>
        <v>9.2336000000000009</v>
      </c>
      <c r="L1684" s="31"/>
      <c r="M1684" s="31"/>
    </row>
    <row r="1685" spans="1:13" s="32" customFormat="1" ht="18.75" customHeight="1" x14ac:dyDescent="0.25">
      <c r="A1685" s="22" t="str">
        <f>Лист4!A1683</f>
        <v xml:space="preserve">Свердлова ул. д.53 </v>
      </c>
      <c r="B1685" s="64" t="str">
        <f>Лист4!C1683</f>
        <v>г. Астрахань</v>
      </c>
      <c r="C1685" s="39">
        <f t="shared" si="52"/>
        <v>121.98294929577465</v>
      </c>
      <c r="D1685" s="39">
        <f t="shared" si="53"/>
        <v>5.3816007042253524</v>
      </c>
      <c r="E1685" s="28">
        <v>0</v>
      </c>
      <c r="F1685" s="29">
        <v>5.3816007042253524</v>
      </c>
      <c r="G1685" s="30">
        <v>0</v>
      </c>
      <c r="H1685" s="30">
        <v>0</v>
      </c>
      <c r="I1685" s="30">
        <v>0</v>
      </c>
      <c r="J1685" s="30"/>
      <c r="K1685" s="168">
        <f>Лист4!E1683/1000</f>
        <v>127.36454999999999</v>
      </c>
      <c r="L1685" s="31"/>
      <c r="M1685" s="31"/>
    </row>
    <row r="1686" spans="1:13" s="32" customFormat="1" ht="18.75" customHeight="1" x14ac:dyDescent="0.25">
      <c r="A1686" s="22" t="str">
        <f>Лист4!A1684</f>
        <v xml:space="preserve">Свердлова ул. д.54 </v>
      </c>
      <c r="B1686" s="64" t="str">
        <f>Лист4!C1684</f>
        <v>г. Астрахань</v>
      </c>
      <c r="C1686" s="39">
        <f t="shared" si="52"/>
        <v>69.880152112676058</v>
      </c>
      <c r="D1686" s="39">
        <f t="shared" si="53"/>
        <v>3.082947887323944</v>
      </c>
      <c r="E1686" s="28">
        <v>0</v>
      </c>
      <c r="F1686" s="29">
        <v>3.082947887323944</v>
      </c>
      <c r="G1686" s="30">
        <v>0</v>
      </c>
      <c r="H1686" s="30">
        <v>0</v>
      </c>
      <c r="I1686" s="30">
        <v>0</v>
      </c>
      <c r="J1686" s="30"/>
      <c r="K1686" s="168">
        <f>Лист4!E1684/1000</f>
        <v>72.963099999999997</v>
      </c>
      <c r="L1686" s="31"/>
      <c r="M1686" s="31"/>
    </row>
    <row r="1687" spans="1:13" s="32" customFormat="1" ht="18.75" customHeight="1" x14ac:dyDescent="0.25">
      <c r="A1687" s="22" t="str">
        <f>Лист4!A1685</f>
        <v xml:space="preserve">Свердлова ул. д.55 </v>
      </c>
      <c r="B1687" s="64" t="str">
        <f>Лист4!C1685</f>
        <v>г. Астрахань</v>
      </c>
      <c r="C1687" s="39">
        <f t="shared" si="52"/>
        <v>205.49882535211268</v>
      </c>
      <c r="D1687" s="39">
        <f t="shared" si="53"/>
        <v>9.0661246478873245</v>
      </c>
      <c r="E1687" s="28">
        <v>0</v>
      </c>
      <c r="F1687" s="29">
        <v>9.0661246478873245</v>
      </c>
      <c r="G1687" s="30">
        <v>0</v>
      </c>
      <c r="H1687" s="30">
        <v>0</v>
      </c>
      <c r="I1687" s="30">
        <v>0</v>
      </c>
      <c r="J1687" s="30"/>
      <c r="K1687" s="168">
        <f>Лист4!E1685/1000-J1687</f>
        <v>214.56495000000001</v>
      </c>
      <c r="L1687" s="31"/>
      <c r="M1687" s="31"/>
    </row>
    <row r="1688" spans="1:13" s="32" customFormat="1" ht="18.75" customHeight="1" x14ac:dyDescent="0.25">
      <c r="A1688" s="22" t="str">
        <f>Лист4!A1686</f>
        <v xml:space="preserve">Свердлова ул. д.56 </v>
      </c>
      <c r="B1688" s="64" t="str">
        <f>Лист4!C1686</f>
        <v>г. Астрахань</v>
      </c>
      <c r="C1688" s="39">
        <f t="shared" si="52"/>
        <v>0</v>
      </c>
      <c r="D1688" s="39">
        <f t="shared" si="53"/>
        <v>0</v>
      </c>
      <c r="E1688" s="28">
        <v>0</v>
      </c>
      <c r="F1688" s="29">
        <v>0</v>
      </c>
      <c r="G1688" s="30">
        <v>0</v>
      </c>
      <c r="H1688" s="30">
        <v>0</v>
      </c>
      <c r="I1688" s="30">
        <v>0</v>
      </c>
      <c r="J1688" s="30"/>
      <c r="K1688" s="168">
        <f>Лист4!E1686/1000-J1688</f>
        <v>0</v>
      </c>
      <c r="L1688" s="31"/>
      <c r="M1688" s="31"/>
    </row>
    <row r="1689" spans="1:13" s="32" customFormat="1" ht="18.75" customHeight="1" x14ac:dyDescent="0.25">
      <c r="A1689" s="22" t="str">
        <f>Лист4!A1687</f>
        <v xml:space="preserve">Свердлова ул. д.57 </v>
      </c>
      <c r="B1689" s="64" t="str">
        <f>Лист4!C1687</f>
        <v>г. Астрахань</v>
      </c>
      <c r="C1689" s="39">
        <f t="shared" si="52"/>
        <v>1.8112901408450706</v>
      </c>
      <c r="D1689" s="39">
        <f t="shared" si="53"/>
        <v>7.9909859154929597E-2</v>
      </c>
      <c r="E1689" s="28">
        <v>0</v>
      </c>
      <c r="F1689" s="29">
        <v>7.9909859154929597E-2</v>
      </c>
      <c r="G1689" s="30">
        <v>0</v>
      </c>
      <c r="H1689" s="30">
        <v>0</v>
      </c>
      <c r="I1689" s="30">
        <v>0</v>
      </c>
      <c r="J1689" s="30"/>
      <c r="K1689" s="168">
        <f>Лист4!E1687/1000</f>
        <v>1.8912000000000002</v>
      </c>
      <c r="L1689" s="31"/>
      <c r="M1689" s="31"/>
    </row>
    <row r="1690" spans="1:13" s="32" customFormat="1" ht="18.75" customHeight="1" x14ac:dyDescent="0.25">
      <c r="A1690" s="22" t="str">
        <f>Лист4!A1688</f>
        <v xml:space="preserve">Свердлова ул. д.58 </v>
      </c>
      <c r="B1690" s="64" t="str">
        <f>Лист4!C1688</f>
        <v>г. Астрахань</v>
      </c>
      <c r="C1690" s="39">
        <f t="shared" si="52"/>
        <v>0</v>
      </c>
      <c r="D1690" s="39">
        <f t="shared" si="53"/>
        <v>0</v>
      </c>
      <c r="E1690" s="28">
        <v>0</v>
      </c>
      <c r="F1690" s="29">
        <v>0</v>
      </c>
      <c r="G1690" s="30">
        <v>0</v>
      </c>
      <c r="H1690" s="30">
        <v>0</v>
      </c>
      <c r="I1690" s="30">
        <v>0</v>
      </c>
      <c r="J1690" s="30"/>
      <c r="K1690" s="168">
        <f>Лист4!E1688/1000</f>
        <v>0</v>
      </c>
      <c r="L1690" s="31"/>
      <c r="M1690" s="31"/>
    </row>
    <row r="1691" spans="1:13" s="32" customFormat="1" ht="18.75" customHeight="1" x14ac:dyDescent="0.25">
      <c r="A1691" s="22" t="str">
        <f>Лист4!A1689</f>
        <v xml:space="preserve">Свердлова ул. д.59 </v>
      </c>
      <c r="B1691" s="64" t="str">
        <f>Лист4!C1689</f>
        <v>г. Астрахань</v>
      </c>
      <c r="C1691" s="39">
        <f t="shared" si="52"/>
        <v>0</v>
      </c>
      <c r="D1691" s="39">
        <f t="shared" si="53"/>
        <v>0</v>
      </c>
      <c r="E1691" s="28">
        <v>0</v>
      </c>
      <c r="F1691" s="29">
        <v>0</v>
      </c>
      <c r="G1691" s="30">
        <v>0</v>
      </c>
      <c r="H1691" s="30">
        <v>0</v>
      </c>
      <c r="I1691" s="30">
        <v>0</v>
      </c>
      <c r="J1691" s="153"/>
      <c r="K1691" s="168">
        <f>Лист4!E1689/1000-J1691</f>
        <v>0</v>
      </c>
      <c r="L1691" s="31"/>
      <c r="M1691" s="31"/>
    </row>
    <row r="1692" spans="1:13" s="32" customFormat="1" ht="18.75" customHeight="1" x14ac:dyDescent="0.25">
      <c r="A1692" s="22" t="str">
        <f>Лист4!A1690</f>
        <v xml:space="preserve">Свердлова ул. д.60 </v>
      </c>
      <c r="B1692" s="64" t="str">
        <f>Лист4!C1690</f>
        <v>г. Астрахань</v>
      </c>
      <c r="C1692" s="39">
        <f t="shared" si="52"/>
        <v>42.010898028169017</v>
      </c>
      <c r="D1692" s="39">
        <f t="shared" si="53"/>
        <v>1.8534219718309859</v>
      </c>
      <c r="E1692" s="28">
        <v>0</v>
      </c>
      <c r="F1692" s="29">
        <v>1.8534219718309859</v>
      </c>
      <c r="G1692" s="30">
        <v>0</v>
      </c>
      <c r="H1692" s="30">
        <v>0</v>
      </c>
      <c r="I1692" s="30">
        <v>0</v>
      </c>
      <c r="J1692" s="30"/>
      <c r="K1692" s="168">
        <f>Лист4!E1690/1000</f>
        <v>43.864319999999999</v>
      </c>
      <c r="L1692" s="31"/>
      <c r="M1692" s="31"/>
    </row>
    <row r="1693" spans="1:13" s="32" customFormat="1" ht="18.75" customHeight="1" x14ac:dyDescent="0.25">
      <c r="A1693" s="22" t="str">
        <f>Лист4!A1691</f>
        <v xml:space="preserve">Свердлова ул. д.61А </v>
      </c>
      <c r="B1693" s="64" t="str">
        <f>Лист4!C1691</f>
        <v>г. Астрахань</v>
      </c>
      <c r="C1693" s="39">
        <f t="shared" si="52"/>
        <v>23.337600000000002</v>
      </c>
      <c r="D1693" s="39">
        <f t="shared" si="53"/>
        <v>1.0296000000000001</v>
      </c>
      <c r="E1693" s="28">
        <v>0</v>
      </c>
      <c r="F1693" s="29">
        <v>1.0296000000000001</v>
      </c>
      <c r="G1693" s="30">
        <v>0</v>
      </c>
      <c r="H1693" s="30">
        <v>0</v>
      </c>
      <c r="I1693" s="30">
        <v>0</v>
      </c>
      <c r="J1693" s="30"/>
      <c r="K1693" s="168">
        <f>Лист4!E1691/1000</f>
        <v>24.3672</v>
      </c>
      <c r="L1693" s="31"/>
      <c r="M1693" s="31"/>
    </row>
    <row r="1694" spans="1:13" s="32" customFormat="1" ht="18.75" customHeight="1" x14ac:dyDescent="0.25">
      <c r="A1694" s="22" t="str">
        <f>Лист4!A1692</f>
        <v xml:space="preserve">Свердлова ул. д.62 </v>
      </c>
      <c r="B1694" s="64" t="str">
        <f>Лист4!C1692</f>
        <v>г. Астрахань</v>
      </c>
      <c r="C1694" s="39">
        <f t="shared" si="52"/>
        <v>10.619971830985914</v>
      </c>
      <c r="D1694" s="39">
        <f t="shared" si="53"/>
        <v>0.46852816901408445</v>
      </c>
      <c r="E1694" s="28">
        <v>0</v>
      </c>
      <c r="F1694" s="29">
        <v>0.46852816901408445</v>
      </c>
      <c r="G1694" s="30">
        <v>0</v>
      </c>
      <c r="H1694" s="30">
        <v>0</v>
      </c>
      <c r="I1694" s="30">
        <v>0</v>
      </c>
      <c r="J1694" s="30"/>
      <c r="K1694" s="168">
        <f>Лист4!E1692/1000</f>
        <v>11.088499999999998</v>
      </c>
      <c r="L1694" s="31"/>
      <c r="M1694" s="31"/>
    </row>
    <row r="1695" spans="1:13" s="32" customFormat="1" ht="18.75" customHeight="1" x14ac:dyDescent="0.25">
      <c r="A1695" s="22" t="str">
        <f>Лист4!A1693</f>
        <v xml:space="preserve">Свердлова ул. д.66 </v>
      </c>
      <c r="B1695" s="64" t="str">
        <f>Лист4!C1693</f>
        <v>г. Астрахань</v>
      </c>
      <c r="C1695" s="39">
        <f t="shared" si="52"/>
        <v>25.6750952112676</v>
      </c>
      <c r="D1695" s="39">
        <f t="shared" si="53"/>
        <v>1.1327247887323941</v>
      </c>
      <c r="E1695" s="28">
        <v>0</v>
      </c>
      <c r="F1695" s="29">
        <v>1.1327247887323941</v>
      </c>
      <c r="G1695" s="30">
        <v>0</v>
      </c>
      <c r="H1695" s="30">
        <v>0</v>
      </c>
      <c r="I1695" s="30">
        <v>0</v>
      </c>
      <c r="J1695" s="30"/>
      <c r="K1695" s="168">
        <f>Лист4!E1693/1000</f>
        <v>26.807819999999992</v>
      </c>
      <c r="L1695" s="31"/>
      <c r="M1695" s="31"/>
    </row>
    <row r="1696" spans="1:13" s="32" customFormat="1" ht="18.75" customHeight="1" x14ac:dyDescent="0.25">
      <c r="A1696" s="22" t="str">
        <f>Лист4!A1694</f>
        <v xml:space="preserve">Свердлова ул. д.70 </v>
      </c>
      <c r="B1696" s="64" t="str">
        <f>Лист4!C1694</f>
        <v>г. Астрахань</v>
      </c>
      <c r="C1696" s="39">
        <f t="shared" si="52"/>
        <v>79.603338028169034</v>
      </c>
      <c r="D1696" s="39">
        <f t="shared" si="53"/>
        <v>3.5119119718309868</v>
      </c>
      <c r="E1696" s="28">
        <v>0</v>
      </c>
      <c r="F1696" s="29">
        <v>3.5119119718309868</v>
      </c>
      <c r="G1696" s="30">
        <v>0</v>
      </c>
      <c r="H1696" s="30">
        <v>0</v>
      </c>
      <c r="I1696" s="30">
        <v>0</v>
      </c>
      <c r="J1696" s="30"/>
      <c r="K1696" s="168">
        <f>Лист4!E1694/1000</f>
        <v>83.115250000000017</v>
      </c>
      <c r="L1696" s="31"/>
      <c r="M1696" s="31"/>
    </row>
    <row r="1697" spans="1:13" s="32" customFormat="1" ht="18.75" customHeight="1" x14ac:dyDescent="0.25">
      <c r="A1697" s="22" t="str">
        <f>Лист4!A1695</f>
        <v xml:space="preserve">Свердлова ул. д.76 </v>
      </c>
      <c r="B1697" s="64" t="str">
        <f>Лист4!C1695</f>
        <v>г. Астрахань</v>
      </c>
      <c r="C1697" s="39">
        <f t="shared" si="52"/>
        <v>49.683385915492963</v>
      </c>
      <c r="D1697" s="39">
        <f t="shared" si="53"/>
        <v>2.1919140845070424</v>
      </c>
      <c r="E1697" s="28">
        <v>0</v>
      </c>
      <c r="F1697" s="29">
        <v>2.1919140845070424</v>
      </c>
      <c r="G1697" s="30">
        <v>0</v>
      </c>
      <c r="H1697" s="30">
        <v>0</v>
      </c>
      <c r="I1697" s="30">
        <v>0</v>
      </c>
      <c r="J1697" s="30"/>
      <c r="K1697" s="168">
        <f>Лист4!E1695/1000-J1697</f>
        <v>51.875300000000003</v>
      </c>
      <c r="L1697" s="31"/>
      <c r="M1697" s="31"/>
    </row>
    <row r="1698" spans="1:13" s="32" customFormat="1" ht="18.75" customHeight="1" x14ac:dyDescent="0.25">
      <c r="A1698" s="22" t="str">
        <f>Лист4!A1696</f>
        <v xml:space="preserve">Свердлова ул. д.77 </v>
      </c>
      <c r="B1698" s="64" t="str">
        <f>Лист4!C1696</f>
        <v>г. Астрахань</v>
      </c>
      <c r="C1698" s="39">
        <f t="shared" si="52"/>
        <v>44.059738028169015</v>
      </c>
      <c r="D1698" s="39">
        <f t="shared" si="53"/>
        <v>1.9438119718309861</v>
      </c>
      <c r="E1698" s="28">
        <v>0</v>
      </c>
      <c r="F1698" s="29">
        <v>1.9438119718309861</v>
      </c>
      <c r="G1698" s="30">
        <v>0</v>
      </c>
      <c r="H1698" s="30">
        <v>0</v>
      </c>
      <c r="I1698" s="30">
        <v>0</v>
      </c>
      <c r="J1698" s="30"/>
      <c r="K1698" s="168">
        <f>Лист4!E1696/1000</f>
        <v>46.003550000000004</v>
      </c>
      <c r="L1698" s="31"/>
      <c r="M1698" s="31"/>
    </row>
    <row r="1699" spans="1:13" s="32" customFormat="1" ht="18.75" customHeight="1" x14ac:dyDescent="0.25">
      <c r="A1699" s="22" t="str">
        <f>Лист4!A1697</f>
        <v xml:space="preserve">Свердлова ул. д.78 </v>
      </c>
      <c r="B1699" s="64" t="str">
        <f>Лист4!C1697</f>
        <v>г. Астрахань</v>
      </c>
      <c r="C1699" s="39">
        <f t="shared" si="52"/>
        <v>53.708507042253522</v>
      </c>
      <c r="D1699" s="39">
        <f t="shared" si="53"/>
        <v>2.3694929577464787</v>
      </c>
      <c r="E1699" s="28">
        <v>0</v>
      </c>
      <c r="F1699" s="29">
        <v>2.3694929577464787</v>
      </c>
      <c r="G1699" s="30">
        <v>0</v>
      </c>
      <c r="H1699" s="30">
        <v>0</v>
      </c>
      <c r="I1699" s="30">
        <v>0</v>
      </c>
      <c r="J1699" s="30"/>
      <c r="K1699" s="168">
        <f>Лист4!E1697/1000-J1699</f>
        <v>56.078000000000003</v>
      </c>
      <c r="L1699" s="31"/>
      <c r="M1699" s="31"/>
    </row>
    <row r="1700" spans="1:13" s="32" customFormat="1" ht="18.75" customHeight="1" x14ac:dyDescent="0.25">
      <c r="A1700" s="22" t="str">
        <f>Лист4!A1698</f>
        <v xml:space="preserve">Свердлова ул. д.79 </v>
      </c>
      <c r="B1700" s="64" t="str">
        <f>Лист4!C1698</f>
        <v>г. Астрахань</v>
      </c>
      <c r="C1700" s="39">
        <f t="shared" si="52"/>
        <v>25.304811267605629</v>
      </c>
      <c r="D1700" s="39">
        <f t="shared" si="53"/>
        <v>1.116388732394366</v>
      </c>
      <c r="E1700" s="28">
        <v>0</v>
      </c>
      <c r="F1700" s="29">
        <v>1.116388732394366</v>
      </c>
      <c r="G1700" s="30">
        <v>0</v>
      </c>
      <c r="H1700" s="30">
        <v>0</v>
      </c>
      <c r="I1700" s="30">
        <v>0</v>
      </c>
      <c r="J1700" s="30"/>
      <c r="K1700" s="168">
        <f>Лист4!E1698/1000</f>
        <v>26.421199999999995</v>
      </c>
      <c r="L1700" s="31"/>
      <c r="M1700" s="31"/>
    </row>
    <row r="1701" spans="1:13" s="32" customFormat="1" ht="18.75" customHeight="1" x14ac:dyDescent="0.25">
      <c r="A1701" s="22" t="str">
        <f>Лист4!A1699</f>
        <v xml:space="preserve">Свердлова ул. д.83 </v>
      </c>
      <c r="B1701" s="64" t="str">
        <f>Лист4!C1699</f>
        <v>г. Астрахань</v>
      </c>
      <c r="C1701" s="39">
        <f t="shared" si="52"/>
        <v>23.900563380281689</v>
      </c>
      <c r="D1701" s="39">
        <f t="shared" si="53"/>
        <v>1.0544366197183099</v>
      </c>
      <c r="E1701" s="28">
        <v>0</v>
      </c>
      <c r="F1701" s="29">
        <v>1.0544366197183099</v>
      </c>
      <c r="G1701" s="30">
        <v>0</v>
      </c>
      <c r="H1701" s="30">
        <v>0</v>
      </c>
      <c r="I1701" s="30">
        <v>0</v>
      </c>
      <c r="J1701" s="30"/>
      <c r="K1701" s="168">
        <f>Лист4!E1699/1000</f>
        <v>24.954999999999998</v>
      </c>
      <c r="L1701" s="31"/>
      <c r="M1701" s="31"/>
    </row>
    <row r="1702" spans="1:13" s="32" customFormat="1" ht="18.75" customHeight="1" x14ac:dyDescent="0.25">
      <c r="A1702" s="22" t="str">
        <f>Лист4!A1700</f>
        <v xml:space="preserve">Свердлова ул. д.91 </v>
      </c>
      <c r="B1702" s="64" t="str">
        <f>Лист4!C1700</f>
        <v>г. Астрахань</v>
      </c>
      <c r="C1702" s="39">
        <f t="shared" si="52"/>
        <v>1.1579154929577467</v>
      </c>
      <c r="D1702" s="39">
        <f t="shared" si="53"/>
        <v>5.1084507042253521E-2</v>
      </c>
      <c r="E1702" s="28">
        <v>0</v>
      </c>
      <c r="F1702" s="29">
        <v>5.1084507042253521E-2</v>
      </c>
      <c r="G1702" s="30">
        <v>0</v>
      </c>
      <c r="H1702" s="30">
        <v>0</v>
      </c>
      <c r="I1702" s="30">
        <v>0</v>
      </c>
      <c r="J1702" s="30"/>
      <c r="K1702" s="168">
        <f>Лист4!E1700/1000</f>
        <v>1.2090000000000001</v>
      </c>
      <c r="L1702" s="31"/>
      <c r="M1702" s="31"/>
    </row>
    <row r="1703" spans="1:13" s="32" customFormat="1" ht="18.75" customHeight="1" x14ac:dyDescent="0.25">
      <c r="A1703" s="22" t="str">
        <f>Лист4!A1701</f>
        <v xml:space="preserve">Свердлова ул. д.93 </v>
      </c>
      <c r="B1703" s="64" t="str">
        <f>Лист4!C1701</f>
        <v>г. Астрахань</v>
      </c>
      <c r="C1703" s="39">
        <f t="shared" si="52"/>
        <v>10.343949295774648</v>
      </c>
      <c r="D1703" s="39">
        <f t="shared" si="53"/>
        <v>0.45635070422535218</v>
      </c>
      <c r="E1703" s="28">
        <v>0</v>
      </c>
      <c r="F1703" s="29">
        <v>0.45635070422535218</v>
      </c>
      <c r="G1703" s="30">
        <v>0</v>
      </c>
      <c r="H1703" s="30">
        <v>0</v>
      </c>
      <c r="I1703" s="30">
        <v>0</v>
      </c>
      <c r="J1703" s="30"/>
      <c r="K1703" s="168">
        <f>Лист4!E1701/1000</f>
        <v>10.8003</v>
      </c>
      <c r="L1703" s="31"/>
      <c r="M1703" s="31"/>
    </row>
    <row r="1704" spans="1:13" s="32" customFormat="1" ht="18.75" customHeight="1" x14ac:dyDescent="0.25">
      <c r="A1704" s="22" t="str">
        <f>Лист4!A1702</f>
        <v xml:space="preserve">Свердлова ул. д.95 </v>
      </c>
      <c r="B1704" s="64" t="str">
        <f>Лист4!C1702</f>
        <v>г. Астрахань</v>
      </c>
      <c r="C1704" s="39">
        <f t="shared" si="52"/>
        <v>70.002456338028168</v>
      </c>
      <c r="D1704" s="39">
        <f t="shared" si="53"/>
        <v>3.0883436619718312</v>
      </c>
      <c r="E1704" s="28">
        <v>0</v>
      </c>
      <c r="F1704" s="29">
        <v>3.0883436619718312</v>
      </c>
      <c r="G1704" s="30">
        <v>0</v>
      </c>
      <c r="H1704" s="30">
        <v>0</v>
      </c>
      <c r="I1704" s="30">
        <v>0</v>
      </c>
      <c r="J1704" s="30"/>
      <c r="K1704" s="168">
        <f>Лист4!E1702/1000</f>
        <v>73.090800000000002</v>
      </c>
      <c r="L1704" s="31"/>
      <c r="M1704" s="31"/>
    </row>
    <row r="1705" spans="1:13" s="32" customFormat="1" ht="18.75" customHeight="1" x14ac:dyDescent="0.25">
      <c r="A1705" s="22" t="str">
        <f>Лист4!A1703</f>
        <v xml:space="preserve">Свердлова ул. д.96 </v>
      </c>
      <c r="B1705" s="64" t="str">
        <f>Лист4!C1703</f>
        <v>г. Астрахань</v>
      </c>
      <c r="C1705" s="39">
        <f t="shared" si="52"/>
        <v>167.19378366197185</v>
      </c>
      <c r="D1705" s="39">
        <f t="shared" si="53"/>
        <v>7.3761963380281692</v>
      </c>
      <c r="E1705" s="28">
        <v>0</v>
      </c>
      <c r="F1705" s="29">
        <v>7.3761963380281692</v>
      </c>
      <c r="G1705" s="30">
        <v>0</v>
      </c>
      <c r="H1705" s="30">
        <v>0</v>
      </c>
      <c r="I1705" s="30">
        <v>0</v>
      </c>
      <c r="J1705" s="30"/>
      <c r="K1705" s="168">
        <f>Лист4!E1703/1000-J1705</f>
        <v>174.56998000000002</v>
      </c>
      <c r="L1705" s="31"/>
      <c r="M1705" s="31"/>
    </row>
    <row r="1706" spans="1:13" s="32" customFormat="1" ht="18.75" customHeight="1" x14ac:dyDescent="0.25">
      <c r="A1706" s="22" t="str">
        <f>Лист4!A1704</f>
        <v xml:space="preserve">Свердлова ул. д.97 </v>
      </c>
      <c r="B1706" s="64" t="str">
        <f>Лист4!C1704</f>
        <v>г. Астрахань</v>
      </c>
      <c r="C1706" s="39">
        <f t="shared" si="52"/>
        <v>253.53890985915487</v>
      </c>
      <c r="D1706" s="39">
        <f t="shared" si="53"/>
        <v>11.185540140845067</v>
      </c>
      <c r="E1706" s="28">
        <v>0</v>
      </c>
      <c r="F1706" s="29">
        <v>11.185540140845067</v>
      </c>
      <c r="G1706" s="30">
        <v>0</v>
      </c>
      <c r="H1706" s="30">
        <v>0</v>
      </c>
      <c r="I1706" s="30">
        <v>0</v>
      </c>
      <c r="J1706" s="30"/>
      <c r="K1706" s="168">
        <f>Лист4!E1704/1000</f>
        <v>264.72444999999993</v>
      </c>
      <c r="L1706" s="31"/>
      <c r="M1706" s="31"/>
    </row>
    <row r="1707" spans="1:13" s="32" customFormat="1" ht="18.75" customHeight="1" x14ac:dyDescent="0.25">
      <c r="A1707" s="22" t="str">
        <f>Лист4!A1705</f>
        <v xml:space="preserve">Свободы пл д.13 </v>
      </c>
      <c r="B1707" s="64" t="str">
        <f>Лист4!C1705</f>
        <v>г. Астрахань</v>
      </c>
      <c r="C1707" s="39">
        <f t="shared" si="52"/>
        <v>7.6625464788732396</v>
      </c>
      <c r="D1707" s="39">
        <f t="shared" si="53"/>
        <v>0.33805352112676057</v>
      </c>
      <c r="E1707" s="28">
        <v>0</v>
      </c>
      <c r="F1707" s="29">
        <v>0.33805352112676057</v>
      </c>
      <c r="G1707" s="30">
        <v>0</v>
      </c>
      <c r="H1707" s="30">
        <v>0</v>
      </c>
      <c r="I1707" s="30">
        <v>0</v>
      </c>
      <c r="J1707" s="30"/>
      <c r="K1707" s="168">
        <f>Лист4!E1705/1000</f>
        <v>8.0006000000000004</v>
      </c>
      <c r="L1707" s="31"/>
      <c r="M1707" s="31"/>
    </row>
    <row r="1708" spans="1:13" s="32" customFormat="1" ht="18.75" customHeight="1" x14ac:dyDescent="0.25">
      <c r="A1708" s="22" t="str">
        <f>Лист4!A1706</f>
        <v xml:space="preserve">Сен-Симона ул. д.35/8 </v>
      </c>
      <c r="B1708" s="64" t="str">
        <f>Лист4!C1706</f>
        <v>г. Астрахань</v>
      </c>
      <c r="C1708" s="39">
        <f t="shared" si="52"/>
        <v>714.90276225352136</v>
      </c>
      <c r="D1708" s="39">
        <f t="shared" si="53"/>
        <v>31.539827746478885</v>
      </c>
      <c r="E1708" s="28">
        <v>0</v>
      </c>
      <c r="F1708" s="29">
        <v>31.539827746478885</v>
      </c>
      <c r="G1708" s="30">
        <v>0</v>
      </c>
      <c r="H1708" s="30">
        <v>0</v>
      </c>
      <c r="I1708" s="30">
        <v>0</v>
      </c>
      <c r="J1708" s="30"/>
      <c r="K1708" s="168">
        <f>Лист4!E1706/1000</f>
        <v>746.44259000000022</v>
      </c>
      <c r="L1708" s="31"/>
      <c r="M1708" s="31"/>
    </row>
    <row r="1709" spans="1:13" s="32" customFormat="1" ht="18.75" customHeight="1" x14ac:dyDescent="0.25">
      <c r="A1709" s="22" t="str">
        <f>Лист4!A1707</f>
        <v xml:space="preserve">Сен-Симона ул. д.38 </v>
      </c>
      <c r="B1709" s="64" t="str">
        <f>Лист4!C1707</f>
        <v>г. Астрахань</v>
      </c>
      <c r="C1709" s="39">
        <f t="shared" si="52"/>
        <v>1565.5434563380275</v>
      </c>
      <c r="D1709" s="39">
        <f t="shared" si="53"/>
        <v>69.068093661971801</v>
      </c>
      <c r="E1709" s="28">
        <v>0</v>
      </c>
      <c r="F1709" s="29">
        <v>69.068093661971801</v>
      </c>
      <c r="G1709" s="30">
        <v>0</v>
      </c>
      <c r="H1709" s="30">
        <v>0</v>
      </c>
      <c r="I1709" s="30">
        <v>0</v>
      </c>
      <c r="J1709" s="153"/>
      <c r="K1709" s="168">
        <f>Лист4!E1707/1000-J1709</f>
        <v>1634.6115499999992</v>
      </c>
      <c r="L1709" s="31"/>
      <c r="M1709" s="31"/>
    </row>
    <row r="1710" spans="1:13" s="32" customFormat="1" ht="18.75" customHeight="1" x14ac:dyDescent="0.25">
      <c r="A1710" s="22" t="str">
        <f>Лист4!A1708</f>
        <v xml:space="preserve">Сен-Симона ул. д.40 </v>
      </c>
      <c r="B1710" s="64" t="str">
        <f>Лист4!C1708</f>
        <v>г. Астрахань</v>
      </c>
      <c r="C1710" s="39">
        <f t="shared" si="52"/>
        <v>524.75467830985929</v>
      </c>
      <c r="D1710" s="39">
        <f t="shared" si="53"/>
        <v>23.150941690140851</v>
      </c>
      <c r="E1710" s="28">
        <v>0</v>
      </c>
      <c r="F1710" s="29">
        <v>23.150941690140851</v>
      </c>
      <c r="G1710" s="30">
        <v>0</v>
      </c>
      <c r="H1710" s="30">
        <v>0</v>
      </c>
      <c r="I1710" s="30">
        <v>0</v>
      </c>
      <c r="J1710" s="153"/>
      <c r="K1710" s="168">
        <f>Лист4!E1708/1000-J1710</f>
        <v>547.90562000000011</v>
      </c>
      <c r="L1710" s="31"/>
      <c r="M1710" s="31"/>
    </row>
    <row r="1711" spans="1:13" s="32" customFormat="1" ht="18.75" customHeight="1" x14ac:dyDescent="0.25">
      <c r="A1711" s="22" t="str">
        <f>Лист4!A1709</f>
        <v xml:space="preserve">Сен-Симона ул. д.40 - корп. 1 </v>
      </c>
      <c r="B1711" s="64" t="str">
        <f>Лист4!C1709</f>
        <v>г. Астрахань</v>
      </c>
      <c r="C1711" s="39">
        <f t="shared" si="52"/>
        <v>538.42864507042259</v>
      </c>
      <c r="D1711" s="39">
        <f t="shared" si="53"/>
        <v>23.754204929577465</v>
      </c>
      <c r="E1711" s="28">
        <v>0</v>
      </c>
      <c r="F1711" s="29">
        <v>23.754204929577465</v>
      </c>
      <c r="G1711" s="30">
        <v>0</v>
      </c>
      <c r="H1711" s="30">
        <v>0</v>
      </c>
      <c r="I1711" s="30">
        <v>0</v>
      </c>
      <c r="J1711" s="30"/>
      <c r="K1711" s="168">
        <f>Лист4!E1709/1000</f>
        <v>562.18285000000003</v>
      </c>
      <c r="L1711" s="31"/>
      <c r="M1711" s="31"/>
    </row>
    <row r="1712" spans="1:13" s="32" customFormat="1" ht="18.75" customHeight="1" x14ac:dyDescent="0.25">
      <c r="A1712" s="22" t="str">
        <f>Лист4!A1710</f>
        <v xml:space="preserve">Сен-Симона ул. д.42 - корп. 2 </v>
      </c>
      <c r="B1712" s="64" t="str">
        <f>Лист4!C1710</f>
        <v>г. Астрахань</v>
      </c>
      <c r="C1712" s="39">
        <f t="shared" si="52"/>
        <v>1343.3240918309862</v>
      </c>
      <c r="D1712" s="39">
        <f t="shared" si="53"/>
        <v>59.264298169014104</v>
      </c>
      <c r="E1712" s="28">
        <v>0</v>
      </c>
      <c r="F1712" s="29">
        <v>59.264298169014104</v>
      </c>
      <c r="G1712" s="30">
        <v>0</v>
      </c>
      <c r="H1712" s="30">
        <v>0</v>
      </c>
      <c r="I1712" s="30">
        <v>0</v>
      </c>
      <c r="J1712" s="30"/>
      <c r="K1712" s="168">
        <f>Лист4!E1710/1000</f>
        <v>1402.5883900000003</v>
      </c>
      <c r="L1712" s="31"/>
      <c r="M1712" s="31"/>
    </row>
    <row r="1713" spans="1:13" s="32" customFormat="1" ht="18.75" customHeight="1" x14ac:dyDescent="0.25">
      <c r="A1713" s="22" t="str">
        <f>Лист4!A1711</f>
        <v xml:space="preserve">Сен-Симона ул. д.6 </v>
      </c>
      <c r="B1713" s="64" t="str">
        <f>Лист4!C1711</f>
        <v>г. Астрахань</v>
      </c>
      <c r="C1713" s="39">
        <f t="shared" si="52"/>
        <v>97.128470422535216</v>
      </c>
      <c r="D1713" s="39">
        <f t="shared" si="53"/>
        <v>4.2850795774647885</v>
      </c>
      <c r="E1713" s="28">
        <v>0</v>
      </c>
      <c r="F1713" s="29">
        <v>4.2850795774647885</v>
      </c>
      <c r="G1713" s="30">
        <v>0</v>
      </c>
      <c r="H1713" s="30">
        <v>0</v>
      </c>
      <c r="I1713" s="30">
        <v>0</v>
      </c>
      <c r="J1713" s="30"/>
      <c r="K1713" s="168">
        <f>Лист4!E1711/1000</f>
        <v>101.41355</v>
      </c>
      <c r="L1713" s="31"/>
      <c r="M1713" s="31"/>
    </row>
    <row r="1714" spans="1:13" s="32" customFormat="1" ht="18.75" customHeight="1" x14ac:dyDescent="0.25">
      <c r="A1714" s="22" t="str">
        <f>Лист4!A1712</f>
        <v xml:space="preserve">Сеченова ул. д.6 </v>
      </c>
      <c r="B1714" s="64" t="str">
        <f>Лист4!C1712</f>
        <v>г. Астрахань</v>
      </c>
      <c r="C1714" s="39">
        <f t="shared" si="52"/>
        <v>13.248315492957751</v>
      </c>
      <c r="D1714" s="39">
        <f t="shared" si="53"/>
        <v>0.58448450704225374</v>
      </c>
      <c r="E1714" s="28">
        <v>0</v>
      </c>
      <c r="F1714" s="29">
        <v>0.58448450704225374</v>
      </c>
      <c r="G1714" s="30">
        <v>0</v>
      </c>
      <c r="H1714" s="30">
        <v>0</v>
      </c>
      <c r="I1714" s="30">
        <v>0</v>
      </c>
      <c r="J1714" s="30"/>
      <c r="K1714" s="168">
        <f>Лист4!E1712/1000</f>
        <v>13.832800000000004</v>
      </c>
      <c r="L1714" s="31"/>
      <c r="M1714" s="31"/>
    </row>
    <row r="1715" spans="1:13" s="32" customFormat="1" ht="18.75" customHeight="1" x14ac:dyDescent="0.25">
      <c r="A1715" s="22" t="str">
        <f>Лист4!A1713</f>
        <v xml:space="preserve">Силикатная ул. д.26 </v>
      </c>
      <c r="B1715" s="64" t="str">
        <f>Лист4!C1713</f>
        <v>г. Астрахань</v>
      </c>
      <c r="C1715" s="39">
        <f t="shared" si="52"/>
        <v>1395.1750783098594</v>
      </c>
      <c r="D1715" s="39">
        <f t="shared" si="53"/>
        <v>61.551841690140861</v>
      </c>
      <c r="E1715" s="28">
        <v>0</v>
      </c>
      <c r="F1715" s="29">
        <v>61.551841690140861</v>
      </c>
      <c r="G1715" s="30">
        <v>0</v>
      </c>
      <c r="H1715" s="30">
        <v>0</v>
      </c>
      <c r="I1715" s="30">
        <v>0</v>
      </c>
      <c r="J1715" s="30"/>
      <c r="K1715" s="168">
        <f>Лист4!E1713/1000</f>
        <v>1456.7269200000003</v>
      </c>
      <c r="L1715" s="31"/>
      <c r="M1715" s="31"/>
    </row>
    <row r="1716" spans="1:13" s="32" customFormat="1" ht="18.75" customHeight="1" x14ac:dyDescent="0.25">
      <c r="A1716" s="22" t="str">
        <f>Лист4!A1714</f>
        <v xml:space="preserve">Симферопольская ул. д.18 </v>
      </c>
      <c r="B1716" s="64" t="str">
        <f>Лист4!C1714</f>
        <v>г. Астрахань</v>
      </c>
      <c r="C1716" s="39">
        <f t="shared" si="52"/>
        <v>51.67851549295775</v>
      </c>
      <c r="D1716" s="39">
        <f t="shared" si="53"/>
        <v>2.2799345070422534</v>
      </c>
      <c r="E1716" s="28">
        <v>0</v>
      </c>
      <c r="F1716" s="29">
        <v>2.2799345070422534</v>
      </c>
      <c r="G1716" s="30">
        <v>0</v>
      </c>
      <c r="H1716" s="30">
        <v>0</v>
      </c>
      <c r="I1716" s="30">
        <v>0</v>
      </c>
      <c r="J1716" s="153"/>
      <c r="K1716" s="168">
        <f>Лист4!E1714/1000-J1716</f>
        <v>53.958450000000006</v>
      </c>
      <c r="L1716" s="31"/>
      <c r="M1716" s="31"/>
    </row>
    <row r="1717" spans="1:13" s="32" customFormat="1" ht="18.75" customHeight="1" x14ac:dyDescent="0.25">
      <c r="A1717" s="22" t="str">
        <f>Лист4!A1715</f>
        <v xml:space="preserve">Славянская ул. д.31 </v>
      </c>
      <c r="B1717" s="64" t="str">
        <f>Лист4!C1715</f>
        <v>г. Астрахань</v>
      </c>
      <c r="C1717" s="39">
        <f t="shared" si="52"/>
        <v>0</v>
      </c>
      <c r="D1717" s="39">
        <f t="shared" si="53"/>
        <v>0</v>
      </c>
      <c r="E1717" s="28">
        <v>0</v>
      </c>
      <c r="F1717" s="29">
        <v>0</v>
      </c>
      <c r="G1717" s="30">
        <v>0</v>
      </c>
      <c r="H1717" s="30">
        <v>0</v>
      </c>
      <c r="I1717" s="30">
        <v>0</v>
      </c>
      <c r="J1717" s="30"/>
      <c r="K1717" s="168">
        <f>Лист4!E1715/1000</f>
        <v>0</v>
      </c>
      <c r="L1717" s="31"/>
      <c r="M1717" s="31"/>
    </row>
    <row r="1718" spans="1:13" s="32" customFormat="1" ht="18.75" customHeight="1" x14ac:dyDescent="0.25">
      <c r="A1718" s="22" t="str">
        <f>Лист4!A1716</f>
        <v xml:space="preserve">Смоляной пер. д.6 </v>
      </c>
      <c r="B1718" s="64" t="str">
        <f>Лист4!C1716</f>
        <v>г. Астрахань</v>
      </c>
      <c r="C1718" s="39">
        <f t="shared" si="52"/>
        <v>850.82719605633815</v>
      </c>
      <c r="D1718" s="39">
        <f t="shared" si="53"/>
        <v>37.536493943661981</v>
      </c>
      <c r="E1718" s="28">
        <v>0</v>
      </c>
      <c r="F1718" s="29">
        <v>37.536493943661981</v>
      </c>
      <c r="G1718" s="30">
        <v>0</v>
      </c>
      <c r="H1718" s="30">
        <v>0</v>
      </c>
      <c r="I1718" s="30">
        <v>0</v>
      </c>
      <c r="J1718" s="30"/>
      <c r="K1718" s="168">
        <f>Лист4!E1716/1000</f>
        <v>888.36369000000013</v>
      </c>
      <c r="L1718" s="31"/>
      <c r="M1718" s="31"/>
    </row>
    <row r="1719" spans="1:13" s="32" customFormat="1" ht="18.75" customHeight="1" x14ac:dyDescent="0.25">
      <c r="A1719" s="22" t="str">
        <f>Лист4!A1717</f>
        <v xml:space="preserve">Советская ул. д.10 </v>
      </c>
      <c r="B1719" s="64" t="str">
        <f>Лист4!C1717</f>
        <v>г. Астрахань</v>
      </c>
      <c r="C1719" s="39">
        <f t="shared" si="52"/>
        <v>526.94698873239429</v>
      </c>
      <c r="D1719" s="39">
        <f t="shared" si="53"/>
        <v>23.247661267605629</v>
      </c>
      <c r="E1719" s="28">
        <v>0</v>
      </c>
      <c r="F1719" s="29">
        <v>23.247661267605629</v>
      </c>
      <c r="G1719" s="30">
        <v>0</v>
      </c>
      <c r="H1719" s="30">
        <v>0</v>
      </c>
      <c r="I1719" s="30">
        <v>0</v>
      </c>
      <c r="J1719" s="30"/>
      <c r="K1719" s="168">
        <f>Лист4!E1717/1000</f>
        <v>550.19464999999991</v>
      </c>
      <c r="L1719" s="31"/>
      <c r="M1719" s="31"/>
    </row>
    <row r="1720" spans="1:13" s="32" customFormat="1" ht="18.75" customHeight="1" x14ac:dyDescent="0.25">
      <c r="A1720" s="22" t="str">
        <f>Лист4!A1718</f>
        <v xml:space="preserve">Советская ул. д.11 </v>
      </c>
      <c r="B1720" s="64" t="str">
        <f>Лист4!C1718</f>
        <v>г. Астрахань</v>
      </c>
      <c r="C1720" s="39">
        <f t="shared" si="52"/>
        <v>482.79819943661965</v>
      </c>
      <c r="D1720" s="39">
        <f t="shared" si="53"/>
        <v>21.29992056338028</v>
      </c>
      <c r="E1720" s="28">
        <v>0</v>
      </c>
      <c r="F1720" s="29">
        <v>21.29992056338028</v>
      </c>
      <c r="G1720" s="30">
        <v>0</v>
      </c>
      <c r="H1720" s="30">
        <v>0</v>
      </c>
      <c r="I1720" s="30">
        <v>0</v>
      </c>
      <c r="J1720" s="153"/>
      <c r="K1720" s="168">
        <f>Лист4!E1718/1000-J1720</f>
        <v>504.09811999999994</v>
      </c>
      <c r="L1720" s="31"/>
      <c r="M1720" s="31"/>
    </row>
    <row r="1721" spans="1:13" s="32" customFormat="1" ht="18.75" customHeight="1" x14ac:dyDescent="0.25">
      <c r="A1721" s="22" t="str">
        <f>Лист4!A1719</f>
        <v xml:space="preserve">Советская ул. д.11/16 </v>
      </c>
      <c r="B1721" s="64" t="str">
        <f>Лист4!C1719</f>
        <v>г. Астрахань</v>
      </c>
      <c r="C1721" s="39">
        <f t="shared" si="52"/>
        <v>1.46343661971831</v>
      </c>
      <c r="D1721" s="39">
        <f t="shared" si="53"/>
        <v>6.4563380281690147E-2</v>
      </c>
      <c r="E1721" s="28">
        <v>0</v>
      </c>
      <c r="F1721" s="29">
        <v>6.4563380281690147E-2</v>
      </c>
      <c r="G1721" s="30">
        <v>0</v>
      </c>
      <c r="H1721" s="30">
        <v>0</v>
      </c>
      <c r="I1721" s="30">
        <v>0</v>
      </c>
      <c r="J1721" s="30"/>
      <c r="K1721" s="168">
        <f>Лист4!E1719/1000</f>
        <v>1.528</v>
      </c>
      <c r="L1721" s="31"/>
      <c r="M1721" s="31"/>
    </row>
    <row r="1722" spans="1:13" s="32" customFormat="1" ht="18.75" customHeight="1" x14ac:dyDescent="0.25">
      <c r="A1722" s="22" t="str">
        <f>Лист4!A1720</f>
        <v xml:space="preserve">Советская ул. д.17 </v>
      </c>
      <c r="B1722" s="64" t="str">
        <f>Лист4!C1720</f>
        <v>г. Астрахань</v>
      </c>
      <c r="C1722" s="39">
        <f t="shared" si="52"/>
        <v>844.7766709859153</v>
      </c>
      <c r="D1722" s="39">
        <f t="shared" si="53"/>
        <v>37.2695590140845</v>
      </c>
      <c r="E1722" s="28">
        <v>0</v>
      </c>
      <c r="F1722" s="29">
        <v>37.2695590140845</v>
      </c>
      <c r="G1722" s="30">
        <v>0</v>
      </c>
      <c r="H1722" s="30">
        <v>0</v>
      </c>
      <c r="I1722" s="30">
        <v>0</v>
      </c>
      <c r="J1722" s="153"/>
      <c r="K1722" s="168">
        <f>Лист4!E1720/1000-J1722</f>
        <v>882.04622999999981</v>
      </c>
      <c r="L1722" s="31"/>
      <c r="M1722" s="31"/>
    </row>
    <row r="1723" spans="1:13" s="32" customFormat="1" ht="18.75" customHeight="1" x14ac:dyDescent="0.25">
      <c r="A1723" s="22" t="str">
        <f>Лист4!A1721</f>
        <v xml:space="preserve">Советская ул. д.2 </v>
      </c>
      <c r="B1723" s="64" t="str">
        <f>Лист4!C1721</f>
        <v>г. Астрахань</v>
      </c>
      <c r="C1723" s="39">
        <f t="shared" si="52"/>
        <v>183.97050422535207</v>
      </c>
      <c r="D1723" s="39">
        <f t="shared" si="53"/>
        <v>8.1163457746478862</v>
      </c>
      <c r="E1723" s="28">
        <v>0</v>
      </c>
      <c r="F1723" s="29">
        <v>8.1163457746478862</v>
      </c>
      <c r="G1723" s="30">
        <v>0</v>
      </c>
      <c r="H1723" s="30">
        <v>0</v>
      </c>
      <c r="I1723" s="30">
        <v>0</v>
      </c>
      <c r="J1723" s="30"/>
      <c r="K1723" s="168">
        <f>Лист4!E1721/1000</f>
        <v>192.08684999999997</v>
      </c>
      <c r="L1723" s="31"/>
      <c r="M1723" s="31"/>
    </row>
    <row r="1724" spans="1:13" s="32" customFormat="1" ht="18.75" customHeight="1" x14ac:dyDescent="0.25">
      <c r="A1724" s="22" t="str">
        <f>Лист4!A1722</f>
        <v xml:space="preserve">Советская ул. д.24 </v>
      </c>
      <c r="B1724" s="64" t="str">
        <f>Лист4!C1722</f>
        <v>г. Астрахань</v>
      </c>
      <c r="C1724" s="39">
        <f t="shared" si="52"/>
        <v>3.3960732394366198</v>
      </c>
      <c r="D1724" s="39">
        <f t="shared" si="53"/>
        <v>0.14982676056338029</v>
      </c>
      <c r="E1724" s="28">
        <v>0</v>
      </c>
      <c r="F1724" s="29">
        <v>0.14982676056338029</v>
      </c>
      <c r="G1724" s="30">
        <v>0</v>
      </c>
      <c r="H1724" s="30">
        <v>0</v>
      </c>
      <c r="I1724" s="30">
        <v>0</v>
      </c>
      <c r="J1724" s="30"/>
      <c r="K1724" s="168">
        <f>Лист4!E1722/1000-J1724</f>
        <v>3.5459000000000001</v>
      </c>
      <c r="L1724" s="31"/>
      <c r="M1724" s="31"/>
    </row>
    <row r="1725" spans="1:13" s="32" customFormat="1" ht="18.75" customHeight="1" x14ac:dyDescent="0.25">
      <c r="A1725" s="22" t="str">
        <f>Лист4!A1723</f>
        <v xml:space="preserve">Советская ул. д.25 </v>
      </c>
      <c r="B1725" s="64" t="str">
        <f>Лист4!C1723</f>
        <v>г. Астрахань</v>
      </c>
      <c r="C1725" s="39">
        <f t="shared" si="52"/>
        <v>708.54745352112684</v>
      </c>
      <c r="D1725" s="39">
        <f t="shared" si="53"/>
        <v>31.259446478873244</v>
      </c>
      <c r="E1725" s="28">
        <v>0</v>
      </c>
      <c r="F1725" s="29">
        <v>31.259446478873244</v>
      </c>
      <c r="G1725" s="30">
        <v>0</v>
      </c>
      <c r="H1725" s="30">
        <v>0</v>
      </c>
      <c r="I1725" s="30">
        <v>0</v>
      </c>
      <c r="J1725" s="30"/>
      <c r="K1725" s="168">
        <f>Лист4!E1723/1000-J1725</f>
        <v>739.80690000000004</v>
      </c>
      <c r="L1725" s="31"/>
      <c r="M1725" s="31"/>
    </row>
    <row r="1726" spans="1:13" s="32" customFormat="1" ht="18.75" customHeight="1" x14ac:dyDescent="0.25">
      <c r="A1726" s="22" t="str">
        <f>Лист4!A1724</f>
        <v xml:space="preserve">Советская ул. д.32 </v>
      </c>
      <c r="B1726" s="64" t="str">
        <f>Лист4!C1724</f>
        <v>г. Астрахань</v>
      </c>
      <c r="C1726" s="39">
        <f t="shared" ref="C1726:C1789" si="54">K1726+J1726-F1726</f>
        <v>106.6457695774648</v>
      </c>
      <c r="D1726" s="39">
        <f t="shared" ref="D1726:D1789" si="55">F1726</f>
        <v>4.704960422535212</v>
      </c>
      <c r="E1726" s="28">
        <v>0</v>
      </c>
      <c r="F1726" s="29">
        <v>4.704960422535212</v>
      </c>
      <c r="G1726" s="30">
        <v>0</v>
      </c>
      <c r="H1726" s="30">
        <v>0</v>
      </c>
      <c r="I1726" s="30">
        <v>0</v>
      </c>
      <c r="J1726" s="30"/>
      <c r="K1726" s="168">
        <f>Лист4!E1724/1000</f>
        <v>111.35073000000001</v>
      </c>
      <c r="L1726" s="31"/>
      <c r="M1726" s="31"/>
    </row>
    <row r="1727" spans="1:13" s="32" customFormat="1" ht="18.75" customHeight="1" x14ac:dyDescent="0.25">
      <c r="A1727" s="22" t="str">
        <f>Лист4!A1725</f>
        <v xml:space="preserve">Советская ул. д.36 </v>
      </c>
      <c r="B1727" s="64" t="str">
        <f>Лист4!C1725</f>
        <v>г. Астрахань</v>
      </c>
      <c r="C1727" s="39">
        <f t="shared" si="54"/>
        <v>1085.0843994366198</v>
      </c>
      <c r="D1727" s="39">
        <f t="shared" si="55"/>
        <v>47.871370563380282</v>
      </c>
      <c r="E1727" s="28">
        <v>0</v>
      </c>
      <c r="F1727" s="29">
        <v>47.871370563380282</v>
      </c>
      <c r="G1727" s="30">
        <v>0</v>
      </c>
      <c r="H1727" s="30">
        <v>0</v>
      </c>
      <c r="I1727" s="30">
        <v>0</v>
      </c>
      <c r="J1727" s="30"/>
      <c r="K1727" s="168">
        <f>Лист4!E1725/1000</f>
        <v>1132.95577</v>
      </c>
      <c r="L1727" s="31"/>
      <c r="M1727" s="31"/>
    </row>
    <row r="1728" spans="1:13" s="32" customFormat="1" ht="18.75" customHeight="1" x14ac:dyDescent="0.25">
      <c r="A1728" s="22" t="str">
        <f>Лист4!A1726</f>
        <v xml:space="preserve">Советская ул. д.8 </v>
      </c>
      <c r="B1728" s="64" t="str">
        <f>Лист4!C1726</f>
        <v>г. Астрахань</v>
      </c>
      <c r="C1728" s="39">
        <f t="shared" si="54"/>
        <v>0</v>
      </c>
      <c r="D1728" s="39">
        <f t="shared" si="55"/>
        <v>0</v>
      </c>
      <c r="E1728" s="28">
        <v>0</v>
      </c>
      <c r="F1728" s="29">
        <v>0</v>
      </c>
      <c r="G1728" s="30">
        <v>0</v>
      </c>
      <c r="H1728" s="30">
        <v>0</v>
      </c>
      <c r="I1728" s="30">
        <v>0</v>
      </c>
      <c r="J1728" s="30"/>
      <c r="K1728" s="168">
        <f>Лист4!E1726/1000</f>
        <v>0</v>
      </c>
      <c r="L1728" s="31"/>
      <c r="M1728" s="31"/>
    </row>
    <row r="1729" spans="1:13" s="32" customFormat="1" ht="18.75" customHeight="1" x14ac:dyDescent="0.25">
      <c r="A1729" s="22" t="str">
        <f>Лист4!A1727</f>
        <v xml:space="preserve">Советская ул. д.9 </v>
      </c>
      <c r="B1729" s="64" t="str">
        <f>Лист4!C1727</f>
        <v>г. Астрахань</v>
      </c>
      <c r="C1729" s="39">
        <f t="shared" si="54"/>
        <v>197.21909746478872</v>
      </c>
      <c r="D1729" s="39">
        <f t="shared" si="55"/>
        <v>8.7008425352112653</v>
      </c>
      <c r="E1729" s="28">
        <v>0</v>
      </c>
      <c r="F1729" s="29">
        <v>8.7008425352112653</v>
      </c>
      <c r="G1729" s="30">
        <v>0</v>
      </c>
      <c r="H1729" s="30">
        <v>0</v>
      </c>
      <c r="I1729" s="30">
        <v>0</v>
      </c>
      <c r="J1729" s="30"/>
      <c r="K1729" s="168">
        <f>Лист4!E1727/1000</f>
        <v>205.91993999999997</v>
      </c>
      <c r="L1729" s="31"/>
      <c r="M1729" s="31"/>
    </row>
    <row r="1730" spans="1:13" s="32" customFormat="1" ht="18.75" customHeight="1" x14ac:dyDescent="0.25">
      <c r="A1730" s="22" t="str">
        <f>Лист4!A1728</f>
        <v xml:space="preserve">Советской Гвардии ул. д.1 </v>
      </c>
      <c r="B1730" s="64" t="str">
        <f>Лист4!C1728</f>
        <v>г. Астрахань</v>
      </c>
      <c r="C1730" s="39">
        <f t="shared" si="54"/>
        <v>449.97330647887333</v>
      </c>
      <c r="D1730" s="39">
        <f t="shared" si="55"/>
        <v>19.851763521126767</v>
      </c>
      <c r="E1730" s="28">
        <v>0</v>
      </c>
      <c r="F1730" s="29">
        <v>19.851763521126767</v>
      </c>
      <c r="G1730" s="30">
        <v>0</v>
      </c>
      <c r="H1730" s="30">
        <v>0</v>
      </c>
      <c r="I1730" s="30">
        <v>0</v>
      </c>
      <c r="J1730" s="30"/>
      <c r="K1730" s="168">
        <f>Лист4!E1728/1000</f>
        <v>469.8250700000001</v>
      </c>
      <c r="L1730" s="31"/>
      <c r="M1730" s="31"/>
    </row>
    <row r="1731" spans="1:13" s="32" customFormat="1" ht="18.75" customHeight="1" x14ac:dyDescent="0.25">
      <c r="A1731" s="22" t="str">
        <f>Лист4!A1729</f>
        <v xml:space="preserve">Советской Милиции ул. д.1 </v>
      </c>
      <c r="B1731" s="64" t="str">
        <f>Лист4!C1729</f>
        <v>г. Астрахань</v>
      </c>
      <c r="C1731" s="39">
        <f t="shared" si="54"/>
        <v>811.88631605633816</v>
      </c>
      <c r="D1731" s="39">
        <f t="shared" si="55"/>
        <v>35.818513943661976</v>
      </c>
      <c r="E1731" s="28">
        <v>0</v>
      </c>
      <c r="F1731" s="29">
        <v>35.818513943661976</v>
      </c>
      <c r="G1731" s="30">
        <v>0</v>
      </c>
      <c r="H1731" s="30">
        <v>0</v>
      </c>
      <c r="I1731" s="30">
        <v>0</v>
      </c>
      <c r="J1731" s="153"/>
      <c r="K1731" s="168">
        <f>Лист4!E1729/1000-J1731</f>
        <v>847.70483000000013</v>
      </c>
      <c r="L1731" s="31"/>
      <c r="M1731" s="31"/>
    </row>
    <row r="1732" spans="1:13" s="32" customFormat="1" ht="18.75" customHeight="1" x14ac:dyDescent="0.25">
      <c r="A1732" s="22" t="str">
        <f>Лист4!A1730</f>
        <v xml:space="preserve">Советской Милиции ул. д.10 </v>
      </c>
      <c r="B1732" s="64" t="str">
        <f>Лист4!C1730</f>
        <v>г. Астрахань</v>
      </c>
      <c r="C1732" s="39">
        <f t="shared" si="54"/>
        <v>0</v>
      </c>
      <c r="D1732" s="39">
        <f t="shared" si="55"/>
        <v>0</v>
      </c>
      <c r="E1732" s="28">
        <v>0</v>
      </c>
      <c r="F1732" s="29">
        <v>0</v>
      </c>
      <c r="G1732" s="30">
        <v>0</v>
      </c>
      <c r="H1732" s="30">
        <v>0</v>
      </c>
      <c r="I1732" s="30">
        <v>0</v>
      </c>
      <c r="J1732" s="30"/>
      <c r="K1732" s="168">
        <f>Лист4!E1730/1000</f>
        <v>0</v>
      </c>
      <c r="L1732" s="31"/>
      <c r="M1732" s="31"/>
    </row>
    <row r="1733" spans="1:13" s="32" customFormat="1" ht="18.75" customHeight="1" x14ac:dyDescent="0.25">
      <c r="A1733" s="22" t="str">
        <f>Лист4!A1731</f>
        <v xml:space="preserve">Советской Милиции ул. д.12 </v>
      </c>
      <c r="B1733" s="64" t="str">
        <f>Лист4!C1731</f>
        <v>г. Астрахань</v>
      </c>
      <c r="C1733" s="39">
        <f t="shared" si="54"/>
        <v>63.107495774647887</v>
      </c>
      <c r="D1733" s="39">
        <f t="shared" si="55"/>
        <v>2.7841542253521125</v>
      </c>
      <c r="E1733" s="28">
        <v>0</v>
      </c>
      <c r="F1733" s="29">
        <v>2.7841542253521125</v>
      </c>
      <c r="G1733" s="30">
        <v>0</v>
      </c>
      <c r="H1733" s="30">
        <v>0</v>
      </c>
      <c r="I1733" s="30">
        <v>0</v>
      </c>
      <c r="J1733" s="30"/>
      <c r="K1733" s="168">
        <f>Лист4!E1731/1000</f>
        <v>65.891649999999998</v>
      </c>
      <c r="L1733" s="31"/>
      <c r="M1733" s="31"/>
    </row>
    <row r="1734" spans="1:13" s="32" customFormat="1" ht="18.75" customHeight="1" x14ac:dyDescent="0.25">
      <c r="A1734" s="22" t="str">
        <f>Лист4!A1732</f>
        <v xml:space="preserve">Советской Милиции ул. д.2 </v>
      </c>
      <c r="B1734" s="64" t="str">
        <f>Лист4!C1732</f>
        <v>г. Астрахань</v>
      </c>
      <c r="C1734" s="39">
        <f t="shared" si="54"/>
        <v>96.195864788732365</v>
      </c>
      <c r="D1734" s="39">
        <f t="shared" si="55"/>
        <v>4.2439352112676048</v>
      </c>
      <c r="E1734" s="28">
        <v>0</v>
      </c>
      <c r="F1734" s="29">
        <v>4.2439352112676048</v>
      </c>
      <c r="G1734" s="30">
        <v>0</v>
      </c>
      <c r="H1734" s="30">
        <v>0</v>
      </c>
      <c r="I1734" s="30">
        <v>0</v>
      </c>
      <c r="J1734" s="30"/>
      <c r="K1734" s="168">
        <f>Лист4!E1732/1000-J1734</f>
        <v>100.43979999999998</v>
      </c>
      <c r="L1734" s="31"/>
      <c r="M1734" s="31"/>
    </row>
    <row r="1735" spans="1:13" s="32" customFormat="1" ht="18.75" customHeight="1" x14ac:dyDescent="0.25">
      <c r="A1735" s="22" t="str">
        <f>Лист4!A1733</f>
        <v xml:space="preserve">Советской Милиции ул. д.3 </v>
      </c>
      <c r="B1735" s="64" t="str">
        <f>Лист4!C1733</f>
        <v>г. Астрахань</v>
      </c>
      <c r="C1735" s="39">
        <f t="shared" si="54"/>
        <v>74.265625352112664</v>
      </c>
      <c r="D1735" s="39">
        <f t="shared" si="55"/>
        <v>3.2764246478873233</v>
      </c>
      <c r="E1735" s="28">
        <v>0</v>
      </c>
      <c r="F1735" s="29">
        <v>3.2764246478873233</v>
      </c>
      <c r="G1735" s="30">
        <v>0</v>
      </c>
      <c r="H1735" s="30">
        <v>0</v>
      </c>
      <c r="I1735" s="30">
        <v>0</v>
      </c>
      <c r="J1735" s="30"/>
      <c r="K1735" s="168">
        <f>Лист4!E1733/1000-J1735</f>
        <v>77.542049999999989</v>
      </c>
      <c r="L1735" s="31"/>
      <c r="M1735" s="31"/>
    </row>
    <row r="1736" spans="1:13" s="32" customFormat="1" ht="18.75" customHeight="1" x14ac:dyDescent="0.25">
      <c r="A1736" s="22" t="str">
        <f>Лист4!A1734</f>
        <v xml:space="preserve">Советской Милиции ул. д.4 </v>
      </c>
      <c r="B1736" s="64" t="str">
        <f>Лист4!C1734</f>
        <v>г. Астрахань</v>
      </c>
      <c r="C1736" s="39">
        <f t="shared" si="54"/>
        <v>21.275476056338032</v>
      </c>
      <c r="D1736" s="39">
        <f t="shared" si="55"/>
        <v>0.93862394366197199</v>
      </c>
      <c r="E1736" s="28">
        <v>0</v>
      </c>
      <c r="F1736" s="29">
        <v>0.93862394366197199</v>
      </c>
      <c r="G1736" s="30">
        <v>0</v>
      </c>
      <c r="H1736" s="30">
        <v>0</v>
      </c>
      <c r="I1736" s="30">
        <v>0</v>
      </c>
      <c r="J1736" s="30"/>
      <c r="K1736" s="168">
        <f>Лист4!E1734/1000</f>
        <v>22.214100000000006</v>
      </c>
      <c r="L1736" s="31"/>
      <c r="M1736" s="31"/>
    </row>
    <row r="1737" spans="1:13" s="32" customFormat="1" ht="18.75" customHeight="1" x14ac:dyDescent="0.25">
      <c r="A1737" s="22" t="str">
        <f>Лист4!A1735</f>
        <v xml:space="preserve">Советской Милиции ул. д.6 </v>
      </c>
      <c r="B1737" s="64" t="str">
        <f>Лист4!C1735</f>
        <v>г. Астрахань</v>
      </c>
      <c r="C1737" s="39">
        <f t="shared" si="54"/>
        <v>4.2995154929577462</v>
      </c>
      <c r="D1737" s="39">
        <f t="shared" si="55"/>
        <v>0.18968450704225348</v>
      </c>
      <c r="E1737" s="28">
        <v>0</v>
      </c>
      <c r="F1737" s="29">
        <v>0.18968450704225348</v>
      </c>
      <c r="G1737" s="30">
        <v>0</v>
      </c>
      <c r="H1737" s="30">
        <v>0</v>
      </c>
      <c r="I1737" s="30">
        <v>0</v>
      </c>
      <c r="J1737" s="30"/>
      <c r="K1737" s="168">
        <f>Лист4!E1735/1000-J1737</f>
        <v>4.4891999999999994</v>
      </c>
      <c r="L1737" s="31"/>
      <c r="M1737" s="31"/>
    </row>
    <row r="1738" spans="1:13" s="32" customFormat="1" ht="18.75" customHeight="1" x14ac:dyDescent="0.25">
      <c r="A1738" s="22" t="str">
        <f>Лист4!A1736</f>
        <v xml:space="preserve">Советской Милиции ул. д.8 </v>
      </c>
      <c r="B1738" s="64" t="str">
        <f>Лист4!C1736</f>
        <v>г. Астрахань</v>
      </c>
      <c r="C1738" s="39">
        <f t="shared" si="54"/>
        <v>121.24208450704228</v>
      </c>
      <c r="D1738" s="39">
        <f t="shared" si="55"/>
        <v>5.3489154929577474</v>
      </c>
      <c r="E1738" s="28">
        <v>0</v>
      </c>
      <c r="F1738" s="29">
        <v>5.3489154929577474</v>
      </c>
      <c r="G1738" s="30">
        <v>0</v>
      </c>
      <c r="H1738" s="30">
        <v>0</v>
      </c>
      <c r="I1738" s="30">
        <v>0</v>
      </c>
      <c r="J1738" s="30"/>
      <c r="K1738" s="168">
        <f>Лист4!E1736/1000</f>
        <v>126.59100000000002</v>
      </c>
      <c r="L1738" s="31"/>
      <c r="M1738" s="31"/>
    </row>
    <row r="1739" spans="1:13" s="32" customFormat="1" ht="18.75" customHeight="1" x14ac:dyDescent="0.25">
      <c r="A1739" s="22" t="str">
        <f>Лист4!A1737</f>
        <v xml:space="preserve">Советской Милиции ул. д.9 </v>
      </c>
      <c r="B1739" s="64" t="str">
        <f>Лист4!C1737</f>
        <v>г. Астрахань</v>
      </c>
      <c r="C1739" s="39">
        <f t="shared" si="54"/>
        <v>86.02004788732394</v>
      </c>
      <c r="D1739" s="39">
        <f t="shared" si="55"/>
        <v>3.7950021126760562</v>
      </c>
      <c r="E1739" s="28">
        <v>0</v>
      </c>
      <c r="F1739" s="29">
        <v>3.7950021126760562</v>
      </c>
      <c r="G1739" s="30">
        <v>0</v>
      </c>
      <c r="H1739" s="30">
        <v>0</v>
      </c>
      <c r="I1739" s="30">
        <v>0</v>
      </c>
      <c r="J1739" s="30"/>
      <c r="K1739" s="168">
        <f>Лист4!E1737/1000</f>
        <v>89.815049999999999</v>
      </c>
      <c r="L1739" s="31"/>
      <c r="M1739" s="31"/>
    </row>
    <row r="1740" spans="1:13" s="32" customFormat="1" ht="18.75" customHeight="1" x14ac:dyDescent="0.25">
      <c r="A1740" s="22" t="str">
        <f>Лист4!A1738</f>
        <v xml:space="preserve">Софьи Перовской ул. д.101/10 </v>
      </c>
      <c r="B1740" s="64" t="str">
        <f>Лист4!C1738</f>
        <v>г. Астрахань</v>
      </c>
      <c r="C1740" s="39">
        <f t="shared" si="54"/>
        <v>641.95548450704234</v>
      </c>
      <c r="D1740" s="39">
        <f t="shared" si="55"/>
        <v>28.321565492957752</v>
      </c>
      <c r="E1740" s="28">
        <v>0</v>
      </c>
      <c r="F1740" s="29">
        <v>28.321565492957752</v>
      </c>
      <c r="G1740" s="30">
        <v>0</v>
      </c>
      <c r="H1740" s="30">
        <v>0</v>
      </c>
      <c r="I1740" s="30">
        <v>0</v>
      </c>
      <c r="J1740" s="30"/>
      <c r="K1740" s="168">
        <f>Лист4!E1738/1000</f>
        <v>670.27705000000014</v>
      </c>
      <c r="L1740" s="31"/>
      <c r="M1740" s="31"/>
    </row>
    <row r="1741" spans="1:13" s="32" customFormat="1" ht="18.75" customHeight="1" x14ac:dyDescent="0.25">
      <c r="A1741" s="22" t="str">
        <f>Лист4!A1739</f>
        <v xml:space="preserve">Софьи Перовской ул. д.101/11 </v>
      </c>
      <c r="B1741" s="64" t="str">
        <f>Лист4!C1739</f>
        <v>г. Астрахань</v>
      </c>
      <c r="C1741" s="39">
        <f t="shared" si="54"/>
        <v>980.51156676056326</v>
      </c>
      <c r="D1741" s="39">
        <f t="shared" si="55"/>
        <v>43.25786323943661</v>
      </c>
      <c r="E1741" s="28">
        <v>0</v>
      </c>
      <c r="F1741" s="29">
        <v>43.25786323943661</v>
      </c>
      <c r="G1741" s="30">
        <v>0</v>
      </c>
      <c r="H1741" s="30">
        <v>0</v>
      </c>
      <c r="I1741" s="30">
        <v>0</v>
      </c>
      <c r="J1741" s="30"/>
      <c r="K1741" s="168">
        <f>Лист4!E1739/1000</f>
        <v>1023.7694299999998</v>
      </c>
      <c r="L1741" s="31"/>
      <c r="M1741" s="31"/>
    </row>
    <row r="1742" spans="1:13" s="32" customFormat="1" ht="18.75" customHeight="1" x14ac:dyDescent="0.25">
      <c r="A1742" s="22" t="str">
        <f>Лист4!A1740</f>
        <v xml:space="preserve">Софьи Перовской ул. д.101/12 </v>
      </c>
      <c r="B1742" s="64" t="str">
        <f>Лист4!C1740</f>
        <v>г. Астрахань</v>
      </c>
      <c r="C1742" s="39">
        <f t="shared" si="54"/>
        <v>1634.8521211267607</v>
      </c>
      <c r="D1742" s="39">
        <f t="shared" si="55"/>
        <v>72.125828873239442</v>
      </c>
      <c r="E1742" s="28">
        <v>0</v>
      </c>
      <c r="F1742" s="29">
        <v>72.125828873239442</v>
      </c>
      <c r="G1742" s="30">
        <v>0</v>
      </c>
      <c r="H1742" s="30">
        <v>0</v>
      </c>
      <c r="I1742" s="30">
        <v>0</v>
      </c>
      <c r="J1742" s="30"/>
      <c r="K1742" s="168">
        <f>Лист4!E1740/1000</f>
        <v>1706.9779500000002</v>
      </c>
      <c r="L1742" s="31"/>
      <c r="M1742" s="31"/>
    </row>
    <row r="1743" spans="1:13" s="32" customFormat="1" ht="18.75" customHeight="1" x14ac:dyDescent="0.25">
      <c r="A1743" s="22" t="str">
        <f>Лист4!A1741</f>
        <v xml:space="preserve">Софьи Перовской ул. д.101/7 </v>
      </c>
      <c r="B1743" s="64" t="str">
        <f>Лист4!C1741</f>
        <v>г. Астрахань</v>
      </c>
      <c r="C1743" s="39">
        <f t="shared" si="54"/>
        <v>197.45183943661971</v>
      </c>
      <c r="D1743" s="39">
        <f t="shared" si="55"/>
        <v>8.7111105633802808</v>
      </c>
      <c r="E1743" s="28">
        <v>0</v>
      </c>
      <c r="F1743" s="29">
        <v>8.7111105633802808</v>
      </c>
      <c r="G1743" s="30">
        <v>0</v>
      </c>
      <c r="H1743" s="30">
        <v>0</v>
      </c>
      <c r="I1743" s="30">
        <v>0</v>
      </c>
      <c r="J1743" s="30"/>
      <c r="K1743" s="168">
        <f>Лист4!E1741/1000</f>
        <v>206.16295</v>
      </c>
      <c r="L1743" s="31"/>
      <c r="M1743" s="31"/>
    </row>
    <row r="1744" spans="1:13" s="32" customFormat="1" ht="18.75" customHeight="1" x14ac:dyDescent="0.25">
      <c r="A1744" s="22" t="str">
        <f>Лист4!A1742</f>
        <v xml:space="preserve">Софьи Перовской ул. д.101/8 </v>
      </c>
      <c r="B1744" s="64" t="str">
        <f>Лист4!C1742</f>
        <v>г. Астрахань</v>
      </c>
      <c r="C1744" s="39">
        <f t="shared" si="54"/>
        <v>949.32188225352093</v>
      </c>
      <c r="D1744" s="39">
        <f t="shared" si="55"/>
        <v>41.881847746478869</v>
      </c>
      <c r="E1744" s="28">
        <v>0</v>
      </c>
      <c r="F1744" s="29">
        <v>41.881847746478869</v>
      </c>
      <c r="G1744" s="30">
        <v>0</v>
      </c>
      <c r="H1744" s="30">
        <v>0</v>
      </c>
      <c r="I1744" s="30">
        <v>0</v>
      </c>
      <c r="J1744" s="153"/>
      <c r="K1744" s="168">
        <f>Лист4!E1742/1000-J1744</f>
        <v>991.20372999999984</v>
      </c>
      <c r="L1744" s="31"/>
      <c r="M1744" s="31"/>
    </row>
    <row r="1745" spans="1:13" s="32" customFormat="1" ht="18.75" customHeight="1" x14ac:dyDescent="0.25">
      <c r="A1745" s="22" t="str">
        <f>Лист4!A1743</f>
        <v xml:space="preserve">Софьи Перовской ул. д.101/9 </v>
      </c>
      <c r="B1745" s="64" t="str">
        <f>Лист4!C1743</f>
        <v>г. Астрахань</v>
      </c>
      <c r="C1745" s="39">
        <f t="shared" si="54"/>
        <v>675.60979549295769</v>
      </c>
      <c r="D1745" s="39">
        <f t="shared" si="55"/>
        <v>29.806314507042245</v>
      </c>
      <c r="E1745" s="28">
        <v>0</v>
      </c>
      <c r="F1745" s="29">
        <v>29.806314507042245</v>
      </c>
      <c r="G1745" s="30">
        <v>0</v>
      </c>
      <c r="H1745" s="30">
        <v>0</v>
      </c>
      <c r="I1745" s="30">
        <v>0</v>
      </c>
      <c r="J1745" s="30"/>
      <c r="K1745" s="168">
        <f>Лист4!E1743/1000</f>
        <v>705.41610999999989</v>
      </c>
      <c r="L1745" s="31"/>
      <c r="M1745" s="31"/>
    </row>
    <row r="1746" spans="1:13" s="32" customFormat="1" ht="18.75" customHeight="1" x14ac:dyDescent="0.25">
      <c r="A1746" s="22" t="str">
        <f>Лист4!A1744</f>
        <v xml:space="preserve">Софьи Перовской ул. д.103 - корп. 25 </v>
      </c>
      <c r="B1746" s="64" t="str">
        <f>Лист4!C1744</f>
        <v>г. Астрахань</v>
      </c>
      <c r="C1746" s="39">
        <f t="shared" si="54"/>
        <v>937.69958084507039</v>
      </c>
      <c r="D1746" s="39">
        <f t="shared" si="55"/>
        <v>41.369099154929572</v>
      </c>
      <c r="E1746" s="28">
        <v>0</v>
      </c>
      <c r="F1746" s="29">
        <v>41.369099154929572</v>
      </c>
      <c r="G1746" s="30">
        <v>0</v>
      </c>
      <c r="H1746" s="30">
        <v>0</v>
      </c>
      <c r="I1746" s="30">
        <v>0</v>
      </c>
      <c r="J1746" s="153"/>
      <c r="K1746" s="168">
        <f>Лист4!E1744/1000-J1746</f>
        <v>979.06867999999997</v>
      </c>
      <c r="L1746" s="31"/>
      <c r="M1746" s="31"/>
    </row>
    <row r="1747" spans="1:13" s="32" customFormat="1" ht="18.75" customHeight="1" x14ac:dyDescent="0.25">
      <c r="A1747" s="22" t="str">
        <f>Лист4!A1745</f>
        <v xml:space="preserve">Софьи Перовской ул. д.103/20 </v>
      </c>
      <c r="B1747" s="64" t="str">
        <f>Лист4!C1745</f>
        <v>г. Астрахань</v>
      </c>
      <c r="C1747" s="39">
        <f t="shared" si="54"/>
        <v>255.55669014084509</v>
      </c>
      <c r="D1747" s="39">
        <f t="shared" si="55"/>
        <v>11.27455985915493</v>
      </c>
      <c r="E1747" s="28">
        <v>0</v>
      </c>
      <c r="F1747" s="29">
        <v>11.27455985915493</v>
      </c>
      <c r="G1747" s="30">
        <v>0</v>
      </c>
      <c r="H1747" s="30">
        <v>0</v>
      </c>
      <c r="I1747" s="30">
        <v>0</v>
      </c>
      <c r="J1747" s="30"/>
      <c r="K1747" s="168">
        <f>Лист4!E1745/1000-J1747</f>
        <v>266.83125000000001</v>
      </c>
      <c r="L1747" s="31"/>
      <c r="M1747" s="31"/>
    </row>
    <row r="1748" spans="1:13" s="32" customFormat="1" ht="18.75" customHeight="1" x14ac:dyDescent="0.25">
      <c r="A1748" s="22" t="str">
        <f>Лист4!A1746</f>
        <v xml:space="preserve">Софьи Перовской ул. д.103/21 </v>
      </c>
      <c r="B1748" s="64" t="str">
        <f>Лист4!C1746</f>
        <v>г. Астрахань</v>
      </c>
      <c r="C1748" s="39">
        <f t="shared" si="54"/>
        <v>322.22560450704225</v>
      </c>
      <c r="D1748" s="39">
        <f t="shared" si="55"/>
        <v>14.215835492957746</v>
      </c>
      <c r="E1748" s="28">
        <v>0</v>
      </c>
      <c r="F1748" s="29">
        <v>14.215835492957746</v>
      </c>
      <c r="G1748" s="30">
        <v>0</v>
      </c>
      <c r="H1748" s="30">
        <v>0</v>
      </c>
      <c r="I1748" s="30">
        <v>0</v>
      </c>
      <c r="J1748" s="30"/>
      <c r="K1748" s="168">
        <f>Лист4!E1746/1000-J1748</f>
        <v>336.44144</v>
      </c>
      <c r="L1748" s="31"/>
      <c r="M1748" s="31"/>
    </row>
    <row r="1749" spans="1:13" s="32" customFormat="1" ht="18.75" customHeight="1" x14ac:dyDescent="0.25">
      <c r="A1749" s="22" t="str">
        <f>Лист4!A1747</f>
        <v xml:space="preserve">Софьи Перовской ул. д.103/26 </v>
      </c>
      <c r="B1749" s="64" t="str">
        <f>Лист4!C1747</f>
        <v>г. Астрахань</v>
      </c>
      <c r="C1749" s="39">
        <f t="shared" si="54"/>
        <v>612.82358535211279</v>
      </c>
      <c r="D1749" s="39">
        <f t="shared" si="55"/>
        <v>27.03633464788733</v>
      </c>
      <c r="E1749" s="28">
        <v>0</v>
      </c>
      <c r="F1749" s="29">
        <v>27.03633464788733</v>
      </c>
      <c r="G1749" s="30">
        <v>0</v>
      </c>
      <c r="H1749" s="30">
        <v>0</v>
      </c>
      <c r="I1749" s="30">
        <v>0</v>
      </c>
      <c r="J1749" s="153">
        <v>507.5</v>
      </c>
      <c r="K1749" s="168">
        <f>Лист4!E1747/1000-J1749</f>
        <v>132.3599200000001</v>
      </c>
      <c r="L1749" s="31"/>
      <c r="M1749" s="31"/>
    </row>
    <row r="1750" spans="1:13" s="32" customFormat="1" ht="18.75" customHeight="1" x14ac:dyDescent="0.25">
      <c r="A1750" s="22" t="str">
        <f>Лист4!A1748</f>
        <v xml:space="preserve">Софьи Перовской ул. д.105 </v>
      </c>
      <c r="B1750" s="64" t="str">
        <f>Лист4!C1748</f>
        <v>г. Астрахань</v>
      </c>
      <c r="C1750" s="39">
        <f t="shared" si="54"/>
        <v>1072.7693695774653</v>
      </c>
      <c r="D1750" s="39">
        <f t="shared" si="55"/>
        <v>47.328060422535231</v>
      </c>
      <c r="E1750" s="28">
        <v>0</v>
      </c>
      <c r="F1750" s="29">
        <v>47.328060422535231</v>
      </c>
      <c r="G1750" s="30">
        <v>0</v>
      </c>
      <c r="H1750" s="30">
        <v>0</v>
      </c>
      <c r="I1750" s="30">
        <v>0</v>
      </c>
      <c r="J1750" s="153"/>
      <c r="K1750" s="168">
        <f>Лист4!E1748/1000-J1750</f>
        <v>1120.0974300000005</v>
      </c>
      <c r="L1750" s="31"/>
      <c r="M1750" s="31"/>
    </row>
    <row r="1751" spans="1:13" s="32" customFormat="1" ht="18.75" customHeight="1" x14ac:dyDescent="0.25">
      <c r="A1751" s="22" t="str">
        <f>Лист4!A1749</f>
        <v xml:space="preserve">Софьи Перовской ул. д.109 </v>
      </c>
      <c r="B1751" s="64" t="str">
        <f>Лист4!C1749</f>
        <v>г. Астрахань</v>
      </c>
      <c r="C1751" s="39">
        <f t="shared" si="54"/>
        <v>879.65292281690142</v>
      </c>
      <c r="D1751" s="39">
        <f t="shared" si="55"/>
        <v>38.808217183098591</v>
      </c>
      <c r="E1751" s="28">
        <v>0</v>
      </c>
      <c r="F1751" s="29">
        <v>38.808217183098591</v>
      </c>
      <c r="G1751" s="30">
        <v>0</v>
      </c>
      <c r="H1751" s="30">
        <v>0</v>
      </c>
      <c r="I1751" s="30">
        <v>0</v>
      </c>
      <c r="J1751" s="30"/>
      <c r="K1751" s="168">
        <f>Лист4!E1749/1000</f>
        <v>918.46114</v>
      </c>
      <c r="L1751" s="31"/>
      <c r="M1751" s="31"/>
    </row>
    <row r="1752" spans="1:13" s="32" customFormat="1" ht="18.75" customHeight="1" x14ac:dyDescent="0.25">
      <c r="A1752" s="22" t="str">
        <f>Лист4!A1750</f>
        <v xml:space="preserve">Софьи Перовской ул. д.111 </v>
      </c>
      <c r="B1752" s="64" t="str">
        <f>Лист4!C1750</f>
        <v>г. Астрахань</v>
      </c>
      <c r="C1752" s="39">
        <f t="shared" si="54"/>
        <v>320.02783492957758</v>
      </c>
      <c r="D1752" s="39">
        <f t="shared" si="55"/>
        <v>14.118875070422538</v>
      </c>
      <c r="E1752" s="28">
        <v>0</v>
      </c>
      <c r="F1752" s="29">
        <v>14.118875070422538</v>
      </c>
      <c r="G1752" s="30">
        <v>0</v>
      </c>
      <c r="H1752" s="30">
        <v>0</v>
      </c>
      <c r="I1752" s="30">
        <v>0</v>
      </c>
      <c r="J1752" s="153"/>
      <c r="K1752" s="168">
        <f>Лист4!E1750/1000-J1752</f>
        <v>334.1467100000001</v>
      </c>
      <c r="L1752" s="31"/>
      <c r="M1752" s="31"/>
    </row>
    <row r="1753" spans="1:13" s="32" customFormat="1" ht="18.75" customHeight="1" x14ac:dyDescent="0.25">
      <c r="A1753" s="22" t="str">
        <f>Лист4!A1751</f>
        <v xml:space="preserve">Софьи Перовской ул. д.6 - корп. 3 </v>
      </c>
      <c r="B1753" s="64" t="str">
        <f>Лист4!C1751</f>
        <v>г. Астрахань</v>
      </c>
      <c r="C1753" s="39">
        <f t="shared" si="54"/>
        <v>1282.5831301408452</v>
      </c>
      <c r="D1753" s="39">
        <f t="shared" si="55"/>
        <v>56.584549859154933</v>
      </c>
      <c r="E1753" s="28">
        <v>0</v>
      </c>
      <c r="F1753" s="29">
        <v>56.584549859154933</v>
      </c>
      <c r="G1753" s="30">
        <v>0</v>
      </c>
      <c r="H1753" s="30">
        <v>0</v>
      </c>
      <c r="I1753" s="30">
        <v>0</v>
      </c>
      <c r="J1753" s="30"/>
      <c r="K1753" s="168">
        <f>Лист4!E1751/1000</f>
        <v>1339.1676800000002</v>
      </c>
      <c r="L1753" s="31"/>
      <c r="M1753" s="31"/>
    </row>
    <row r="1754" spans="1:13" s="32" customFormat="1" ht="18.75" customHeight="1" x14ac:dyDescent="0.25">
      <c r="A1754" s="22" t="str">
        <f>Лист4!A1752</f>
        <v xml:space="preserve">Софьи Перовской ул. д.71 </v>
      </c>
      <c r="B1754" s="64" t="str">
        <f>Лист4!C1752</f>
        <v>г. Астрахань</v>
      </c>
      <c r="C1754" s="39">
        <f t="shared" si="54"/>
        <v>648.5484197183099</v>
      </c>
      <c r="D1754" s="39">
        <f t="shared" si="55"/>
        <v>28.612430281690145</v>
      </c>
      <c r="E1754" s="28">
        <v>0</v>
      </c>
      <c r="F1754" s="29">
        <v>28.612430281690145</v>
      </c>
      <c r="G1754" s="30">
        <v>0</v>
      </c>
      <c r="H1754" s="30">
        <v>0</v>
      </c>
      <c r="I1754" s="30">
        <v>0</v>
      </c>
      <c r="J1754" s="30"/>
      <c r="K1754" s="168">
        <f>Лист4!E1752/1000</f>
        <v>677.1608500000001</v>
      </c>
      <c r="L1754" s="31"/>
      <c r="M1754" s="31"/>
    </row>
    <row r="1755" spans="1:13" s="32" customFormat="1" ht="17.25" customHeight="1" x14ac:dyDescent="0.25">
      <c r="A1755" s="22" t="str">
        <f>Лист4!A1753</f>
        <v xml:space="preserve">Софьи Перовской ул. д.73 </v>
      </c>
      <c r="B1755" s="64" t="str">
        <f>Лист4!C1753</f>
        <v>г. Астрахань</v>
      </c>
      <c r="C1755" s="39">
        <f t="shared" si="54"/>
        <v>559.00642197183106</v>
      </c>
      <c r="D1755" s="39">
        <f t="shared" si="55"/>
        <v>24.662048028169018</v>
      </c>
      <c r="E1755" s="28">
        <v>0</v>
      </c>
      <c r="F1755" s="29">
        <v>24.662048028169018</v>
      </c>
      <c r="G1755" s="30">
        <v>0</v>
      </c>
      <c r="H1755" s="30">
        <v>0</v>
      </c>
      <c r="I1755" s="30">
        <v>0</v>
      </c>
      <c r="J1755" s="30"/>
      <c r="K1755" s="168">
        <f>Лист4!E1753/1000-J1755</f>
        <v>583.66847000000007</v>
      </c>
      <c r="L1755" s="31"/>
      <c r="M1755" s="31"/>
    </row>
    <row r="1756" spans="1:13" s="32" customFormat="1" ht="17.25" customHeight="1" x14ac:dyDescent="0.25">
      <c r="A1756" s="22" t="str">
        <f>Лист4!A1754</f>
        <v xml:space="preserve">Софьи Перовской ул. д.75 </v>
      </c>
      <c r="B1756" s="64" t="str">
        <f>Лист4!C1754</f>
        <v>г. Астрахань</v>
      </c>
      <c r="C1756" s="39">
        <f t="shared" si="54"/>
        <v>623.73531549295797</v>
      </c>
      <c r="D1756" s="39">
        <f t="shared" si="55"/>
        <v>27.517734507042263</v>
      </c>
      <c r="E1756" s="28">
        <v>0</v>
      </c>
      <c r="F1756" s="29">
        <v>27.517734507042263</v>
      </c>
      <c r="G1756" s="30">
        <v>0</v>
      </c>
      <c r="H1756" s="30">
        <v>0</v>
      </c>
      <c r="I1756" s="30">
        <v>0</v>
      </c>
      <c r="J1756" s="30"/>
      <c r="K1756" s="168">
        <f>Лист4!E1754/1000</f>
        <v>651.25305000000026</v>
      </c>
      <c r="L1756" s="31"/>
      <c r="M1756" s="31"/>
    </row>
    <row r="1757" spans="1:13" s="32" customFormat="1" ht="17.25" customHeight="1" x14ac:dyDescent="0.25">
      <c r="A1757" s="22" t="str">
        <f>Лист4!A1755</f>
        <v xml:space="preserve">Софьи Перовской ул. д.77 </v>
      </c>
      <c r="B1757" s="64" t="str">
        <f>Лист4!C1755</f>
        <v>г. Астрахань</v>
      </c>
      <c r="C1757" s="39">
        <f t="shared" si="54"/>
        <v>547.08054366197189</v>
      </c>
      <c r="D1757" s="39">
        <f t="shared" si="55"/>
        <v>24.135906338028171</v>
      </c>
      <c r="E1757" s="28">
        <v>0</v>
      </c>
      <c r="F1757" s="29">
        <v>24.135906338028171</v>
      </c>
      <c r="G1757" s="30">
        <v>0</v>
      </c>
      <c r="H1757" s="30">
        <v>0</v>
      </c>
      <c r="I1757" s="30">
        <v>0</v>
      </c>
      <c r="J1757" s="30"/>
      <c r="K1757" s="168">
        <f>Лист4!E1755/1000-J1757</f>
        <v>571.21645000000001</v>
      </c>
      <c r="L1757" s="31"/>
      <c r="M1757" s="31"/>
    </row>
    <row r="1758" spans="1:13" s="32" customFormat="1" ht="17.25" customHeight="1" x14ac:dyDescent="0.25">
      <c r="A1758" s="22" t="str">
        <f>Лист4!A1756</f>
        <v xml:space="preserve">Софьи Перовской ул. д.77 - корп. 1 </v>
      </c>
      <c r="B1758" s="64" t="str">
        <f>Лист4!C1756</f>
        <v>г. Астрахань</v>
      </c>
      <c r="C1758" s="39">
        <f t="shared" si="54"/>
        <v>448.20074760563386</v>
      </c>
      <c r="D1758" s="39">
        <f t="shared" si="55"/>
        <v>19.773562394366202</v>
      </c>
      <c r="E1758" s="28">
        <v>0</v>
      </c>
      <c r="F1758" s="29">
        <v>19.773562394366202</v>
      </c>
      <c r="G1758" s="30">
        <v>0</v>
      </c>
      <c r="H1758" s="30">
        <v>0</v>
      </c>
      <c r="I1758" s="30">
        <v>0</v>
      </c>
      <c r="J1758" s="30"/>
      <c r="K1758" s="168">
        <f>Лист4!E1756/1000</f>
        <v>467.97431000000006</v>
      </c>
      <c r="L1758" s="31"/>
      <c r="M1758" s="31"/>
    </row>
    <row r="1759" spans="1:13" s="32" customFormat="1" ht="17.25" customHeight="1" x14ac:dyDescent="0.25">
      <c r="A1759" s="22" t="str">
        <f>Лист4!A1757</f>
        <v xml:space="preserve">Софьи Перовской ул. д.79 </v>
      </c>
      <c r="B1759" s="64" t="str">
        <f>Лист4!C1757</f>
        <v>г. Астрахань</v>
      </c>
      <c r="C1759" s="39">
        <f t="shared" si="54"/>
        <v>702.63619436619717</v>
      </c>
      <c r="D1759" s="39">
        <f t="shared" si="55"/>
        <v>30.998655633802816</v>
      </c>
      <c r="E1759" s="28">
        <v>0</v>
      </c>
      <c r="F1759" s="29">
        <v>30.998655633802816</v>
      </c>
      <c r="G1759" s="30">
        <v>0</v>
      </c>
      <c r="H1759" s="30">
        <v>0</v>
      </c>
      <c r="I1759" s="30">
        <v>0</v>
      </c>
      <c r="J1759" s="30"/>
      <c r="K1759" s="168">
        <f>Лист4!E1757/1000-J1759</f>
        <v>733.63485000000003</v>
      </c>
      <c r="L1759" s="31"/>
      <c r="M1759" s="31"/>
    </row>
    <row r="1760" spans="1:13" s="32" customFormat="1" ht="17.25" customHeight="1" x14ac:dyDescent="0.25">
      <c r="A1760" s="22" t="str">
        <f>Лист4!A1758</f>
        <v xml:space="preserve">Софьи Перовской ул. д.79 - корп. 1 </v>
      </c>
      <c r="B1760" s="64" t="str">
        <f>Лист4!C1758</f>
        <v>г. Астрахань</v>
      </c>
      <c r="C1760" s="39">
        <f t="shared" si="54"/>
        <v>455.72487098591546</v>
      </c>
      <c r="D1760" s="39">
        <f t="shared" si="55"/>
        <v>20.105509014084504</v>
      </c>
      <c r="E1760" s="28">
        <v>0</v>
      </c>
      <c r="F1760" s="29">
        <v>20.105509014084504</v>
      </c>
      <c r="G1760" s="30">
        <v>0</v>
      </c>
      <c r="H1760" s="30">
        <v>0</v>
      </c>
      <c r="I1760" s="30">
        <v>0</v>
      </c>
      <c r="J1760" s="30"/>
      <c r="K1760" s="168">
        <f>Лист4!E1758/1000-J1760</f>
        <v>475.83037999999993</v>
      </c>
      <c r="L1760" s="31"/>
      <c r="M1760" s="31"/>
    </row>
    <row r="1761" spans="1:13" s="32" customFormat="1" ht="17.25" customHeight="1" x14ac:dyDescent="0.25">
      <c r="A1761" s="22" t="str">
        <f>Лист4!A1759</f>
        <v xml:space="preserve">Софьи Перовской ул. д.80 - корп. 1 </v>
      </c>
      <c r="B1761" s="64" t="str">
        <f>Лист4!C1759</f>
        <v>г. Астрахань</v>
      </c>
      <c r="C1761" s="39">
        <f t="shared" si="54"/>
        <v>711.4641267605632</v>
      </c>
      <c r="D1761" s="39">
        <f t="shared" si="55"/>
        <v>31.388123239436609</v>
      </c>
      <c r="E1761" s="28">
        <v>0</v>
      </c>
      <c r="F1761" s="29">
        <v>31.388123239436609</v>
      </c>
      <c r="G1761" s="30">
        <v>0</v>
      </c>
      <c r="H1761" s="30">
        <v>0</v>
      </c>
      <c r="I1761" s="30">
        <v>0</v>
      </c>
      <c r="J1761" s="30"/>
      <c r="K1761" s="168">
        <f>Лист4!E1759/1000-J1761</f>
        <v>742.8522499999998</v>
      </c>
      <c r="L1761" s="31"/>
      <c r="M1761" s="31"/>
    </row>
    <row r="1762" spans="1:13" s="32" customFormat="1" ht="17.25" customHeight="1" x14ac:dyDescent="0.25">
      <c r="A1762" s="22" t="str">
        <f>Лист4!A1760</f>
        <v xml:space="preserve">Софьи Перовской ул. д.81 </v>
      </c>
      <c r="B1762" s="64" t="str">
        <f>Лист4!C1760</f>
        <v>г. Астрахань</v>
      </c>
      <c r="C1762" s="39">
        <f t="shared" si="54"/>
        <v>2995.472089577464</v>
      </c>
      <c r="D1762" s="39">
        <f t="shared" si="55"/>
        <v>132.15318042253517</v>
      </c>
      <c r="E1762" s="28">
        <v>0</v>
      </c>
      <c r="F1762" s="29">
        <v>132.15318042253517</v>
      </c>
      <c r="G1762" s="30">
        <v>0</v>
      </c>
      <c r="H1762" s="30">
        <v>0</v>
      </c>
      <c r="I1762" s="30">
        <v>0</v>
      </c>
      <c r="J1762" s="30"/>
      <c r="K1762" s="168">
        <f>Лист4!E1760/1000-J1762</f>
        <v>3127.6252699999991</v>
      </c>
      <c r="L1762" s="31"/>
      <c r="M1762" s="31"/>
    </row>
    <row r="1763" spans="1:13" s="32" customFormat="1" ht="17.25" customHeight="1" x14ac:dyDescent="0.25">
      <c r="A1763" s="22" t="str">
        <f>Лист4!A1761</f>
        <v xml:space="preserve">Софьи Перовской ул. д.82 - корп. 1 </v>
      </c>
      <c r="B1763" s="64" t="str">
        <f>Лист4!C1761</f>
        <v>г. Астрахань</v>
      </c>
      <c r="C1763" s="39">
        <f t="shared" si="54"/>
        <v>763.59939154929566</v>
      </c>
      <c r="D1763" s="39">
        <f t="shared" si="55"/>
        <v>33.688208450704224</v>
      </c>
      <c r="E1763" s="28">
        <v>0</v>
      </c>
      <c r="F1763" s="29">
        <v>33.688208450704224</v>
      </c>
      <c r="G1763" s="30">
        <v>0</v>
      </c>
      <c r="H1763" s="30">
        <v>0</v>
      </c>
      <c r="I1763" s="30">
        <v>0</v>
      </c>
      <c r="J1763" s="30"/>
      <c r="K1763" s="168">
        <f>Лист4!E1761/1000-J1763</f>
        <v>797.28759999999988</v>
      </c>
      <c r="L1763" s="31"/>
      <c r="M1763" s="31"/>
    </row>
    <row r="1764" spans="1:13" s="32" customFormat="1" ht="17.25" customHeight="1" x14ac:dyDescent="0.25">
      <c r="A1764" s="22" t="str">
        <f>Лист4!A1762</f>
        <v xml:space="preserve">Софьи Перовской ул. д.82 - корп. 2 </v>
      </c>
      <c r="B1764" s="64" t="str">
        <f>Лист4!C1762</f>
        <v>г. Астрахань</v>
      </c>
      <c r="C1764" s="39">
        <f t="shared" si="54"/>
        <v>688.64442816901396</v>
      </c>
      <c r="D1764" s="39">
        <f t="shared" si="55"/>
        <v>30.381371830985913</v>
      </c>
      <c r="E1764" s="28">
        <v>0</v>
      </c>
      <c r="F1764" s="29">
        <v>30.381371830985913</v>
      </c>
      <c r="G1764" s="30">
        <v>0</v>
      </c>
      <c r="H1764" s="30">
        <v>0</v>
      </c>
      <c r="I1764" s="30">
        <v>0</v>
      </c>
      <c r="J1764" s="30"/>
      <c r="K1764" s="168">
        <f>Лист4!E1762/1000</f>
        <v>719.02579999999989</v>
      </c>
      <c r="L1764" s="31"/>
      <c r="M1764" s="31"/>
    </row>
    <row r="1765" spans="1:13" s="32" customFormat="1" ht="17.25" customHeight="1" x14ac:dyDescent="0.25">
      <c r="A1765" s="22" t="str">
        <f>Лист4!A1763</f>
        <v xml:space="preserve">Софьи Перовской ул. д.84 - корп. 1 </v>
      </c>
      <c r="B1765" s="64" t="str">
        <f>Лист4!C1763</f>
        <v>г. Астрахань</v>
      </c>
      <c r="C1765" s="39">
        <f t="shared" si="54"/>
        <v>718.14709014084508</v>
      </c>
      <c r="D1765" s="39">
        <f t="shared" si="55"/>
        <v>31.682959859154931</v>
      </c>
      <c r="E1765" s="28">
        <v>0</v>
      </c>
      <c r="F1765" s="29">
        <v>31.682959859154931</v>
      </c>
      <c r="G1765" s="30">
        <v>0</v>
      </c>
      <c r="H1765" s="30">
        <v>0</v>
      </c>
      <c r="I1765" s="30">
        <v>0</v>
      </c>
      <c r="J1765" s="30"/>
      <c r="K1765" s="168">
        <f>Лист4!E1763/1000</f>
        <v>749.83005000000003</v>
      </c>
      <c r="L1765" s="31"/>
      <c r="M1765" s="31"/>
    </row>
    <row r="1766" spans="1:13" s="32" customFormat="1" ht="17.25" customHeight="1" x14ac:dyDescent="0.25">
      <c r="A1766" s="22" t="str">
        <f>Лист4!A1764</f>
        <v xml:space="preserve">Софьи Перовской ул. д.91 </v>
      </c>
      <c r="B1766" s="64" t="str">
        <f>Лист4!C1764</f>
        <v>г. Астрахань</v>
      </c>
      <c r="C1766" s="39">
        <f t="shared" si="54"/>
        <v>270.8621971830986</v>
      </c>
      <c r="D1766" s="39">
        <f t="shared" si="55"/>
        <v>11.949802816901409</v>
      </c>
      <c r="E1766" s="28">
        <v>0</v>
      </c>
      <c r="F1766" s="29">
        <v>11.949802816901409</v>
      </c>
      <c r="G1766" s="30">
        <v>0</v>
      </c>
      <c r="H1766" s="30">
        <v>0</v>
      </c>
      <c r="I1766" s="30">
        <v>0</v>
      </c>
      <c r="J1766" s="30"/>
      <c r="K1766" s="168">
        <f>Лист4!E1764/1000</f>
        <v>282.81200000000001</v>
      </c>
      <c r="L1766" s="31"/>
      <c r="M1766" s="31"/>
    </row>
    <row r="1767" spans="1:13" s="32" customFormat="1" ht="17.25" customHeight="1" x14ac:dyDescent="0.25">
      <c r="A1767" s="22" t="str">
        <f>Лист4!A1765</f>
        <v xml:space="preserve">Софьи Перовской ул. д.94/1а </v>
      </c>
      <c r="B1767" s="64" t="str">
        <f>Лист4!C1765</f>
        <v>г. Астрахань</v>
      </c>
      <c r="C1767" s="39">
        <f t="shared" si="54"/>
        <v>1305.4739126760564</v>
      </c>
      <c r="D1767" s="39">
        <f t="shared" si="55"/>
        <v>57.594437323943666</v>
      </c>
      <c r="E1767" s="28">
        <v>0</v>
      </c>
      <c r="F1767" s="29">
        <v>57.594437323943666</v>
      </c>
      <c r="G1767" s="30">
        <v>0</v>
      </c>
      <c r="H1767" s="30">
        <v>0</v>
      </c>
      <c r="I1767" s="30">
        <v>0</v>
      </c>
      <c r="J1767" s="30">
        <v>507.5</v>
      </c>
      <c r="K1767" s="168">
        <f>Лист4!E1765/1000-J1767</f>
        <v>855.56835000000001</v>
      </c>
      <c r="L1767" s="31"/>
      <c r="M1767" s="31"/>
    </row>
    <row r="1768" spans="1:13" s="32" customFormat="1" ht="17.25" customHeight="1" x14ac:dyDescent="0.25">
      <c r="A1768" s="22" t="str">
        <f>Лист4!A1766</f>
        <v xml:space="preserve">Спортивная ул. д.41 </v>
      </c>
      <c r="B1768" s="64" t="str">
        <f>Лист4!C1766</f>
        <v>г. Астрахань</v>
      </c>
      <c r="C1768" s="39">
        <f t="shared" si="54"/>
        <v>1023.1005605633808</v>
      </c>
      <c r="D1768" s="39">
        <f t="shared" si="55"/>
        <v>45.136789436619736</v>
      </c>
      <c r="E1768" s="28">
        <v>0</v>
      </c>
      <c r="F1768" s="29">
        <v>45.136789436619736</v>
      </c>
      <c r="G1768" s="30">
        <v>0</v>
      </c>
      <c r="H1768" s="30">
        <v>0</v>
      </c>
      <c r="I1768" s="30">
        <v>0</v>
      </c>
      <c r="J1768" s="30"/>
      <c r="K1768" s="168">
        <f>Лист4!E1766/1000</f>
        <v>1068.2373500000006</v>
      </c>
      <c r="L1768" s="31"/>
      <c r="M1768" s="31"/>
    </row>
    <row r="1769" spans="1:13" s="32" customFormat="1" ht="17.25" customHeight="1" x14ac:dyDescent="0.25">
      <c r="A1769" s="22" t="str">
        <f>Лист4!A1767</f>
        <v xml:space="preserve">Спортивная ул. д.41Б </v>
      </c>
      <c r="B1769" s="64" t="str">
        <f>Лист4!C1767</f>
        <v>г. Астрахань</v>
      </c>
      <c r="C1769" s="39">
        <f t="shared" si="54"/>
        <v>703.81646366197197</v>
      </c>
      <c r="D1769" s="39">
        <f t="shared" si="55"/>
        <v>31.050726338028177</v>
      </c>
      <c r="E1769" s="28">
        <v>0</v>
      </c>
      <c r="F1769" s="29">
        <v>31.050726338028177</v>
      </c>
      <c r="G1769" s="30">
        <v>0</v>
      </c>
      <c r="H1769" s="30">
        <v>0</v>
      </c>
      <c r="I1769" s="30">
        <v>0</v>
      </c>
      <c r="J1769" s="30"/>
      <c r="K1769" s="168">
        <f>Лист4!E1767/1000</f>
        <v>734.86719000000016</v>
      </c>
      <c r="L1769" s="31"/>
      <c r="M1769" s="31"/>
    </row>
    <row r="1770" spans="1:13" s="32" customFormat="1" ht="17.25" customHeight="1" x14ac:dyDescent="0.25">
      <c r="A1770" s="22" t="str">
        <f>Лист4!A1768</f>
        <v xml:space="preserve">Спортивная ул. д.42 </v>
      </c>
      <c r="B1770" s="64" t="str">
        <f>Лист4!C1768</f>
        <v>г. Астрахань</v>
      </c>
      <c r="C1770" s="39">
        <f t="shared" si="54"/>
        <v>1089.2525312676057</v>
      </c>
      <c r="D1770" s="39">
        <f t="shared" si="55"/>
        <v>48.055258732394371</v>
      </c>
      <c r="E1770" s="28">
        <v>0</v>
      </c>
      <c r="F1770" s="29">
        <v>48.055258732394371</v>
      </c>
      <c r="G1770" s="30">
        <v>0</v>
      </c>
      <c r="H1770" s="30">
        <v>0</v>
      </c>
      <c r="I1770" s="30">
        <v>0</v>
      </c>
      <c r="J1770" s="30"/>
      <c r="K1770" s="168">
        <f>Лист4!E1768/1000</f>
        <v>1137.3077900000001</v>
      </c>
      <c r="L1770" s="31"/>
      <c r="M1770" s="31"/>
    </row>
    <row r="1771" spans="1:13" s="32" customFormat="1" ht="17.25" customHeight="1" x14ac:dyDescent="0.25">
      <c r="A1771" s="22" t="str">
        <f>Лист4!A1769</f>
        <v xml:space="preserve">Ставропольская ул. д.29 </v>
      </c>
      <c r="B1771" s="64" t="str">
        <f>Лист4!C1769</f>
        <v>г. Астрахань</v>
      </c>
      <c r="C1771" s="39">
        <f t="shared" si="54"/>
        <v>161.71549295774651</v>
      </c>
      <c r="D1771" s="39">
        <f t="shared" si="55"/>
        <v>7.1345070422535226</v>
      </c>
      <c r="E1771" s="28">
        <v>0</v>
      </c>
      <c r="F1771" s="29">
        <v>7.1345070422535226</v>
      </c>
      <c r="G1771" s="30">
        <v>0</v>
      </c>
      <c r="H1771" s="30">
        <v>0</v>
      </c>
      <c r="I1771" s="30">
        <v>0</v>
      </c>
      <c r="J1771" s="30"/>
      <c r="K1771" s="168">
        <f>Лист4!E1769/1000</f>
        <v>168.85000000000002</v>
      </c>
      <c r="L1771" s="31"/>
      <c r="M1771" s="31"/>
    </row>
    <row r="1772" spans="1:13" s="32" customFormat="1" ht="17.25" customHeight="1" x14ac:dyDescent="0.25">
      <c r="A1772" s="22" t="str">
        <f>Лист4!A1770</f>
        <v xml:space="preserve">Ставропольская ул. д.29А </v>
      </c>
      <c r="B1772" s="64" t="str">
        <f>Лист4!C1770</f>
        <v>г. Астрахань</v>
      </c>
      <c r="C1772" s="39">
        <f t="shared" si="54"/>
        <v>109.9446985915493</v>
      </c>
      <c r="D1772" s="39">
        <f t="shared" si="55"/>
        <v>4.8505014084507039</v>
      </c>
      <c r="E1772" s="28">
        <v>0</v>
      </c>
      <c r="F1772" s="29">
        <v>4.8505014084507039</v>
      </c>
      <c r="G1772" s="30">
        <v>0</v>
      </c>
      <c r="H1772" s="30">
        <v>0</v>
      </c>
      <c r="I1772" s="30">
        <v>0</v>
      </c>
      <c r="J1772" s="30"/>
      <c r="K1772" s="168">
        <f>Лист4!E1770/1000</f>
        <v>114.79519999999999</v>
      </c>
      <c r="L1772" s="31"/>
      <c r="M1772" s="31"/>
    </row>
    <row r="1773" spans="1:13" s="32" customFormat="1" ht="17.25" customHeight="1" x14ac:dyDescent="0.25">
      <c r="A1773" s="22" t="str">
        <f>Лист4!A1771</f>
        <v xml:space="preserve">Ставропольская ул. д.31 </v>
      </c>
      <c r="B1773" s="64" t="str">
        <f>Лист4!C1771</f>
        <v>г. Астрахань</v>
      </c>
      <c r="C1773" s="39">
        <f t="shared" si="54"/>
        <v>224.60998591549301</v>
      </c>
      <c r="D1773" s="39">
        <f t="shared" si="55"/>
        <v>9.9092640845070452</v>
      </c>
      <c r="E1773" s="28">
        <v>0</v>
      </c>
      <c r="F1773" s="29">
        <v>9.9092640845070452</v>
      </c>
      <c r="G1773" s="30">
        <v>0</v>
      </c>
      <c r="H1773" s="30">
        <v>0</v>
      </c>
      <c r="I1773" s="30">
        <v>0</v>
      </c>
      <c r="J1773" s="30"/>
      <c r="K1773" s="168">
        <f>Лист4!E1771/1000</f>
        <v>234.51925000000006</v>
      </c>
      <c r="L1773" s="31"/>
      <c r="M1773" s="31"/>
    </row>
    <row r="1774" spans="1:13" s="32" customFormat="1" ht="17.25" customHeight="1" x14ac:dyDescent="0.25">
      <c r="A1774" s="22" t="str">
        <f>Лист4!A1772</f>
        <v xml:space="preserve">Ставропольская ул. д.31А </v>
      </c>
      <c r="B1774" s="64" t="str">
        <f>Лист4!C1772</f>
        <v>г. Астрахань</v>
      </c>
      <c r="C1774" s="39">
        <f t="shared" si="54"/>
        <v>47.422433802816904</v>
      </c>
      <c r="D1774" s="39">
        <f t="shared" si="55"/>
        <v>2.0921661971830989</v>
      </c>
      <c r="E1774" s="28">
        <v>0</v>
      </c>
      <c r="F1774" s="29">
        <v>2.0921661971830989</v>
      </c>
      <c r="G1774" s="30">
        <v>0</v>
      </c>
      <c r="H1774" s="30">
        <v>0</v>
      </c>
      <c r="I1774" s="30">
        <v>0</v>
      </c>
      <c r="J1774" s="30"/>
      <c r="K1774" s="168">
        <f>Лист4!E1772/1000</f>
        <v>49.514600000000002</v>
      </c>
      <c r="L1774" s="31"/>
      <c r="M1774" s="31"/>
    </row>
    <row r="1775" spans="1:13" s="32" customFormat="1" ht="17.25" customHeight="1" x14ac:dyDescent="0.25">
      <c r="A1775" s="22" t="str">
        <f>Лист4!A1773</f>
        <v xml:space="preserve">Ставропольская ул. д.33 </v>
      </c>
      <c r="B1775" s="64" t="str">
        <f>Лист4!C1773</f>
        <v>г. Астрахань</v>
      </c>
      <c r="C1775" s="39">
        <f t="shared" si="54"/>
        <v>208.56855605633802</v>
      </c>
      <c r="D1775" s="39">
        <f t="shared" si="55"/>
        <v>9.2015539436619722</v>
      </c>
      <c r="E1775" s="28">
        <v>0</v>
      </c>
      <c r="F1775" s="29">
        <v>9.2015539436619722</v>
      </c>
      <c r="G1775" s="30">
        <v>0</v>
      </c>
      <c r="H1775" s="30">
        <v>0</v>
      </c>
      <c r="I1775" s="30">
        <v>0</v>
      </c>
      <c r="J1775" s="30"/>
      <c r="K1775" s="168">
        <f>Лист4!E1773/1000</f>
        <v>217.77010999999999</v>
      </c>
      <c r="L1775" s="31"/>
      <c r="M1775" s="31"/>
    </row>
    <row r="1776" spans="1:13" s="32" customFormat="1" ht="17.25" customHeight="1" x14ac:dyDescent="0.25">
      <c r="A1776" s="22" t="str">
        <f>Лист4!A1774</f>
        <v xml:space="preserve">Ставропольская ул. д.33А </v>
      </c>
      <c r="B1776" s="64" t="str">
        <f>Лист4!C1774</f>
        <v>г. Астрахань</v>
      </c>
      <c r="C1776" s="39">
        <f t="shared" si="54"/>
        <v>237.56440732394361</v>
      </c>
      <c r="D1776" s="39">
        <f t="shared" si="55"/>
        <v>10.480782676056336</v>
      </c>
      <c r="E1776" s="28">
        <v>0</v>
      </c>
      <c r="F1776" s="29">
        <v>10.480782676056336</v>
      </c>
      <c r="G1776" s="30">
        <v>0</v>
      </c>
      <c r="H1776" s="30">
        <v>0</v>
      </c>
      <c r="I1776" s="30">
        <v>0</v>
      </c>
      <c r="J1776" s="30"/>
      <c r="K1776" s="168">
        <f>Лист4!E1774/1000</f>
        <v>248.04518999999996</v>
      </c>
      <c r="L1776" s="31"/>
      <c r="M1776" s="31"/>
    </row>
    <row r="1777" spans="1:13" s="32" customFormat="1" ht="17.25" customHeight="1" x14ac:dyDescent="0.25">
      <c r="A1777" s="22" t="str">
        <f>Лист4!A1775</f>
        <v xml:space="preserve">Ставропольская ул. д.37 </v>
      </c>
      <c r="B1777" s="64" t="str">
        <f>Лист4!C1775</f>
        <v>г. Астрахань</v>
      </c>
      <c r="C1777" s="39">
        <f t="shared" si="54"/>
        <v>217.74744507042249</v>
      </c>
      <c r="D1777" s="39">
        <f t="shared" si="55"/>
        <v>9.6065049295774632</v>
      </c>
      <c r="E1777" s="28">
        <v>0</v>
      </c>
      <c r="F1777" s="29">
        <v>9.6065049295774632</v>
      </c>
      <c r="G1777" s="30">
        <v>0</v>
      </c>
      <c r="H1777" s="30">
        <v>0</v>
      </c>
      <c r="I1777" s="30">
        <v>0</v>
      </c>
      <c r="J1777" s="30"/>
      <c r="K1777" s="168">
        <f>Лист4!E1775/1000</f>
        <v>227.35394999999994</v>
      </c>
      <c r="L1777" s="31"/>
      <c r="M1777" s="31"/>
    </row>
    <row r="1778" spans="1:13" s="32" customFormat="1" ht="17.25" customHeight="1" x14ac:dyDescent="0.25">
      <c r="A1778" s="22" t="str">
        <f>Лист4!A1776</f>
        <v xml:space="preserve">Ставропольская ул. д.60 </v>
      </c>
      <c r="B1778" s="64" t="str">
        <f>Лист4!C1776</f>
        <v>г. Астрахань</v>
      </c>
      <c r="C1778" s="39">
        <f t="shared" si="54"/>
        <v>13.606321126760566</v>
      </c>
      <c r="D1778" s="39">
        <f t="shared" si="55"/>
        <v>0.60027887323943663</v>
      </c>
      <c r="E1778" s="28">
        <v>0</v>
      </c>
      <c r="F1778" s="29">
        <v>0.60027887323943663</v>
      </c>
      <c r="G1778" s="30">
        <v>0</v>
      </c>
      <c r="H1778" s="30">
        <v>0</v>
      </c>
      <c r="I1778" s="30">
        <v>0</v>
      </c>
      <c r="J1778" s="30"/>
      <c r="K1778" s="168">
        <f>Лист4!E1776/1000</f>
        <v>14.206600000000002</v>
      </c>
      <c r="L1778" s="31"/>
      <c r="M1778" s="31"/>
    </row>
    <row r="1779" spans="1:13" s="32" customFormat="1" ht="17.25" customHeight="1" x14ac:dyDescent="0.25">
      <c r="A1779" s="22" t="str">
        <f>Лист4!A1777</f>
        <v xml:space="preserve">Степана Здоровцева ул. д.10 </v>
      </c>
      <c r="B1779" s="64" t="str">
        <f>Лист4!C1777</f>
        <v>г. Астрахань</v>
      </c>
      <c r="C1779" s="39">
        <f t="shared" si="54"/>
        <v>813.41523380281706</v>
      </c>
      <c r="D1779" s="39">
        <f t="shared" si="55"/>
        <v>35.885966197183102</v>
      </c>
      <c r="E1779" s="28">
        <v>0</v>
      </c>
      <c r="F1779" s="29">
        <v>35.885966197183102</v>
      </c>
      <c r="G1779" s="30">
        <v>0</v>
      </c>
      <c r="H1779" s="30">
        <v>0</v>
      </c>
      <c r="I1779" s="30">
        <v>0</v>
      </c>
      <c r="J1779" s="30"/>
      <c r="K1779" s="168">
        <f>Лист4!E1777/1000</f>
        <v>849.30120000000011</v>
      </c>
      <c r="L1779" s="31"/>
      <c r="M1779" s="31"/>
    </row>
    <row r="1780" spans="1:13" s="32" customFormat="1" ht="17.25" customHeight="1" x14ac:dyDescent="0.25">
      <c r="A1780" s="22" t="str">
        <f>Лист4!A1778</f>
        <v xml:space="preserve">Степана Здоровцева ул. д.2/37 </v>
      </c>
      <c r="B1780" s="64" t="str">
        <f>Лист4!C1778</f>
        <v>г. Астрахань</v>
      </c>
      <c r="C1780" s="39">
        <f t="shared" si="54"/>
        <v>423.03710816901412</v>
      </c>
      <c r="D1780" s="39">
        <f t="shared" si="55"/>
        <v>18.663401830985919</v>
      </c>
      <c r="E1780" s="28">
        <v>0</v>
      </c>
      <c r="F1780" s="29">
        <v>18.663401830985919</v>
      </c>
      <c r="G1780" s="30">
        <v>0</v>
      </c>
      <c r="H1780" s="30">
        <v>0</v>
      </c>
      <c r="I1780" s="30">
        <v>0</v>
      </c>
      <c r="J1780" s="30"/>
      <c r="K1780" s="168">
        <f>Лист4!E1778/1000</f>
        <v>441.70051000000007</v>
      </c>
      <c r="L1780" s="31"/>
      <c r="M1780" s="31"/>
    </row>
    <row r="1781" spans="1:13" s="32" customFormat="1" ht="17.25" customHeight="1" x14ac:dyDescent="0.25">
      <c r="A1781" s="22" t="str">
        <f>Лист4!A1779</f>
        <v xml:space="preserve">Степана Здоровцева ул. д.3 </v>
      </c>
      <c r="B1781" s="64" t="str">
        <f>Лист4!C1779</f>
        <v>г. Астрахань</v>
      </c>
      <c r="C1781" s="39">
        <f t="shared" si="54"/>
        <v>443.45107211267606</v>
      </c>
      <c r="D1781" s="39">
        <f t="shared" si="55"/>
        <v>19.564017887323942</v>
      </c>
      <c r="E1781" s="28">
        <v>0</v>
      </c>
      <c r="F1781" s="29">
        <v>19.564017887323942</v>
      </c>
      <c r="G1781" s="30">
        <v>0</v>
      </c>
      <c r="H1781" s="30">
        <v>0</v>
      </c>
      <c r="I1781" s="30">
        <v>0</v>
      </c>
      <c r="J1781" s="30"/>
      <c r="K1781" s="168">
        <f>Лист4!E1779/1000</f>
        <v>463.01508999999999</v>
      </c>
      <c r="L1781" s="31"/>
      <c r="M1781" s="31"/>
    </row>
    <row r="1782" spans="1:13" s="32" customFormat="1" ht="17.25" customHeight="1" x14ac:dyDescent="0.25">
      <c r="A1782" s="22" t="str">
        <f>Лист4!A1780</f>
        <v xml:space="preserve">Степана Здоровцева ул. д.4 </v>
      </c>
      <c r="B1782" s="64" t="str">
        <f>Лист4!C1780</f>
        <v>г. Астрахань</v>
      </c>
      <c r="C1782" s="39">
        <f t="shared" si="54"/>
        <v>564.46215774647885</v>
      </c>
      <c r="D1782" s="39">
        <f t="shared" si="55"/>
        <v>24.902742253521126</v>
      </c>
      <c r="E1782" s="28">
        <v>0</v>
      </c>
      <c r="F1782" s="29">
        <v>24.902742253521126</v>
      </c>
      <c r="G1782" s="30">
        <v>0</v>
      </c>
      <c r="H1782" s="30">
        <v>0</v>
      </c>
      <c r="I1782" s="30">
        <v>0</v>
      </c>
      <c r="J1782" s="30"/>
      <c r="K1782" s="168">
        <f>Лист4!E1780/1000</f>
        <v>589.36490000000003</v>
      </c>
      <c r="L1782" s="31"/>
      <c r="M1782" s="31"/>
    </row>
    <row r="1783" spans="1:13" s="32" customFormat="1" ht="17.25" customHeight="1" x14ac:dyDescent="0.25">
      <c r="A1783" s="22" t="str">
        <f>Лист4!A1781</f>
        <v xml:space="preserve">Степана Здоровцева ул. д.5 </v>
      </c>
      <c r="B1783" s="64" t="str">
        <f>Лист4!C1781</f>
        <v>г. Астрахань</v>
      </c>
      <c r="C1783" s="39">
        <f t="shared" si="54"/>
        <v>674.61612394366193</v>
      </c>
      <c r="D1783" s="39">
        <f t="shared" si="55"/>
        <v>29.762476056338027</v>
      </c>
      <c r="E1783" s="28">
        <v>0</v>
      </c>
      <c r="F1783" s="29">
        <v>29.762476056338027</v>
      </c>
      <c r="G1783" s="30">
        <v>0</v>
      </c>
      <c r="H1783" s="30">
        <v>0</v>
      </c>
      <c r="I1783" s="30">
        <v>0</v>
      </c>
      <c r="J1783" s="30"/>
      <c r="K1783" s="168">
        <f>Лист4!E1781/1000</f>
        <v>704.37860000000001</v>
      </c>
      <c r="L1783" s="31"/>
      <c r="M1783" s="31"/>
    </row>
    <row r="1784" spans="1:13" s="32" customFormat="1" ht="17.25" customHeight="1" x14ac:dyDescent="0.25">
      <c r="A1784" s="22" t="str">
        <f>Лист4!A1782</f>
        <v xml:space="preserve">Степана Здоровцева ул. д.6 </v>
      </c>
      <c r="B1784" s="64" t="str">
        <f>Лист4!C1782</f>
        <v>г. Астрахань</v>
      </c>
      <c r="C1784" s="39">
        <f t="shared" si="54"/>
        <v>835.29981746478893</v>
      </c>
      <c r="D1784" s="39">
        <f t="shared" si="55"/>
        <v>36.851462535211276</v>
      </c>
      <c r="E1784" s="28">
        <v>0</v>
      </c>
      <c r="F1784" s="29">
        <v>36.851462535211276</v>
      </c>
      <c r="G1784" s="30">
        <v>0</v>
      </c>
      <c r="H1784" s="30">
        <v>0</v>
      </c>
      <c r="I1784" s="30">
        <v>0</v>
      </c>
      <c r="J1784" s="30"/>
      <c r="K1784" s="168">
        <f>Лист4!E1782/1000</f>
        <v>872.15128000000016</v>
      </c>
      <c r="L1784" s="31"/>
      <c r="M1784" s="31"/>
    </row>
    <row r="1785" spans="1:13" s="32" customFormat="1" ht="17.25" customHeight="1" x14ac:dyDescent="0.25">
      <c r="A1785" s="22" t="str">
        <f>Лист4!A1783</f>
        <v xml:space="preserve">Степана Здоровцева ул. д.6А </v>
      </c>
      <c r="B1785" s="64" t="str">
        <f>Лист4!C1783</f>
        <v>г. Астрахань</v>
      </c>
      <c r="C1785" s="39">
        <f t="shared" si="54"/>
        <v>827.68591492957739</v>
      </c>
      <c r="D1785" s="39">
        <f t="shared" si="55"/>
        <v>36.515555070422536</v>
      </c>
      <c r="E1785" s="28">
        <v>0</v>
      </c>
      <c r="F1785" s="29">
        <v>36.515555070422536</v>
      </c>
      <c r="G1785" s="30">
        <v>0</v>
      </c>
      <c r="H1785" s="30">
        <v>0</v>
      </c>
      <c r="I1785" s="30">
        <v>0</v>
      </c>
      <c r="J1785" s="30"/>
      <c r="K1785" s="168">
        <f>Лист4!E1783/1000</f>
        <v>864.20146999999997</v>
      </c>
      <c r="L1785" s="31"/>
      <c r="M1785" s="31"/>
    </row>
    <row r="1786" spans="1:13" s="32" customFormat="1" ht="17.25" customHeight="1" x14ac:dyDescent="0.25">
      <c r="A1786" s="22" t="str">
        <f>Лист4!A1784</f>
        <v xml:space="preserve">Степана Здоровцева ул. д.8 </v>
      </c>
      <c r="B1786" s="64" t="str">
        <f>Лист4!C1784</f>
        <v>г. Астрахань</v>
      </c>
      <c r="C1786" s="39">
        <f t="shared" si="54"/>
        <v>382.4719571830986</v>
      </c>
      <c r="D1786" s="39">
        <f t="shared" si="55"/>
        <v>16.873762816901412</v>
      </c>
      <c r="E1786" s="28">
        <v>0</v>
      </c>
      <c r="F1786" s="29">
        <v>16.873762816901412</v>
      </c>
      <c r="G1786" s="30">
        <v>0</v>
      </c>
      <c r="H1786" s="30">
        <v>0</v>
      </c>
      <c r="I1786" s="30">
        <v>0</v>
      </c>
      <c r="J1786" s="30">
        <v>314.89999999999998</v>
      </c>
      <c r="K1786" s="168">
        <f>Лист4!E1784/1000-J1786</f>
        <v>84.445720000000051</v>
      </c>
      <c r="L1786" s="31"/>
      <c r="M1786" s="31"/>
    </row>
    <row r="1787" spans="1:13" s="32" customFormat="1" ht="17.25" customHeight="1" x14ac:dyDescent="0.25">
      <c r="A1787" s="22" t="str">
        <f>Лист4!A1785</f>
        <v xml:space="preserve">Степана Разина пер. д.7 </v>
      </c>
      <c r="B1787" s="64" t="str">
        <f>Лист4!C1785</f>
        <v>г. Астрахань</v>
      </c>
      <c r="C1787" s="39">
        <f t="shared" si="54"/>
        <v>0.16434929577464788</v>
      </c>
      <c r="D1787" s="39">
        <f t="shared" si="55"/>
        <v>7.2507042253521121E-3</v>
      </c>
      <c r="E1787" s="28">
        <v>0</v>
      </c>
      <c r="F1787" s="29">
        <v>7.2507042253521121E-3</v>
      </c>
      <c r="G1787" s="30">
        <v>0</v>
      </c>
      <c r="H1787" s="30">
        <v>0</v>
      </c>
      <c r="I1787" s="30">
        <v>0</v>
      </c>
      <c r="J1787" s="30"/>
      <c r="K1787" s="168">
        <f>Лист4!E1785/1000</f>
        <v>0.1716</v>
      </c>
      <c r="L1787" s="31"/>
      <c r="M1787" s="31"/>
    </row>
    <row r="1788" spans="1:13" s="32" customFormat="1" ht="17.25" customHeight="1" x14ac:dyDescent="0.25">
      <c r="A1788" s="22" t="str">
        <f>Лист4!A1786</f>
        <v xml:space="preserve">Степана Разина ул. д.17 </v>
      </c>
      <c r="B1788" s="64" t="str">
        <f>Лист4!C1786</f>
        <v>г. Астрахань</v>
      </c>
      <c r="C1788" s="39">
        <f t="shared" si="54"/>
        <v>137.59828732394365</v>
      </c>
      <c r="D1788" s="39">
        <f t="shared" si="55"/>
        <v>6.070512676056337</v>
      </c>
      <c r="E1788" s="28">
        <v>0</v>
      </c>
      <c r="F1788" s="29">
        <v>6.070512676056337</v>
      </c>
      <c r="G1788" s="30">
        <v>0</v>
      </c>
      <c r="H1788" s="30">
        <v>0</v>
      </c>
      <c r="I1788" s="30">
        <v>0</v>
      </c>
      <c r="J1788" s="30"/>
      <c r="K1788" s="168">
        <f>Лист4!E1786/1000</f>
        <v>143.66879999999998</v>
      </c>
      <c r="L1788" s="31"/>
      <c r="M1788" s="31"/>
    </row>
    <row r="1789" spans="1:13" s="32" customFormat="1" ht="17.25" customHeight="1" x14ac:dyDescent="0.25">
      <c r="A1789" s="22" t="str">
        <f>Лист4!A1787</f>
        <v xml:space="preserve">Степана Разина ул. д.20 </v>
      </c>
      <c r="B1789" s="64" t="str">
        <f>Лист4!C1787</f>
        <v>г. Астрахань</v>
      </c>
      <c r="C1789" s="39">
        <f t="shared" si="54"/>
        <v>63.446605070422542</v>
      </c>
      <c r="D1789" s="39">
        <f t="shared" si="55"/>
        <v>2.7991149295774651</v>
      </c>
      <c r="E1789" s="28">
        <v>0</v>
      </c>
      <c r="F1789" s="29">
        <v>2.7991149295774651</v>
      </c>
      <c r="G1789" s="30">
        <v>0</v>
      </c>
      <c r="H1789" s="30">
        <v>0</v>
      </c>
      <c r="I1789" s="30">
        <v>0</v>
      </c>
      <c r="J1789" s="30"/>
      <c r="K1789" s="168">
        <f>Лист4!E1787/1000</f>
        <v>66.245720000000006</v>
      </c>
      <c r="L1789" s="31"/>
      <c r="M1789" s="31"/>
    </row>
    <row r="1790" spans="1:13" s="32" customFormat="1" ht="17.25" customHeight="1" x14ac:dyDescent="0.25">
      <c r="A1790" s="22" t="str">
        <f>Лист4!A1788</f>
        <v xml:space="preserve">Степная 2-я ул. д.15 </v>
      </c>
      <c r="B1790" s="64" t="str">
        <f>Лист4!C1788</f>
        <v>г. Астрахань</v>
      </c>
      <c r="C1790" s="39">
        <f t="shared" ref="C1790:C1853" si="56">K1790+J1790-F1790</f>
        <v>30.734994366197188</v>
      </c>
      <c r="D1790" s="39">
        <f t="shared" ref="D1790:D1853" si="57">F1790</f>
        <v>1.3559556338028171</v>
      </c>
      <c r="E1790" s="28">
        <v>0</v>
      </c>
      <c r="F1790" s="29">
        <v>1.3559556338028171</v>
      </c>
      <c r="G1790" s="30">
        <v>0</v>
      </c>
      <c r="H1790" s="30">
        <v>0</v>
      </c>
      <c r="I1790" s="30">
        <v>0</v>
      </c>
      <c r="J1790" s="30"/>
      <c r="K1790" s="168">
        <f>Лист4!E1788/1000-J1790</f>
        <v>32.090950000000007</v>
      </c>
      <c r="L1790" s="31"/>
      <c r="M1790" s="31"/>
    </row>
    <row r="1791" spans="1:13" s="32" customFormat="1" ht="17.25" customHeight="1" x14ac:dyDescent="0.25">
      <c r="A1791" s="22" t="str">
        <f>Лист4!A1789</f>
        <v xml:space="preserve">Степная 2-я ул. д.17 </v>
      </c>
      <c r="B1791" s="64" t="str">
        <f>Лист4!C1789</f>
        <v>г. Астрахань</v>
      </c>
      <c r="C1791" s="39">
        <f t="shared" si="56"/>
        <v>4.6297464788732388</v>
      </c>
      <c r="D1791" s="39">
        <f t="shared" si="57"/>
        <v>0.20425352112676057</v>
      </c>
      <c r="E1791" s="28">
        <v>0</v>
      </c>
      <c r="F1791" s="29">
        <v>0.20425352112676057</v>
      </c>
      <c r="G1791" s="30">
        <v>0</v>
      </c>
      <c r="H1791" s="30">
        <v>0</v>
      </c>
      <c r="I1791" s="30">
        <v>0</v>
      </c>
      <c r="J1791" s="30"/>
      <c r="K1791" s="168">
        <f>Лист4!E1789/1000</f>
        <v>4.8339999999999996</v>
      </c>
      <c r="L1791" s="31"/>
      <c r="M1791" s="31"/>
    </row>
    <row r="1792" spans="1:13" s="32" customFormat="1" ht="17.25" customHeight="1" x14ac:dyDescent="0.25">
      <c r="A1792" s="22" t="str">
        <f>Лист4!A1790</f>
        <v xml:space="preserve">Степная 2-я ул. д.27 </v>
      </c>
      <c r="B1792" s="64" t="str">
        <f>Лист4!C1790</f>
        <v>г. Астрахань</v>
      </c>
      <c r="C1792" s="39">
        <f t="shared" si="56"/>
        <v>44.76104788732394</v>
      </c>
      <c r="D1792" s="39">
        <f t="shared" si="57"/>
        <v>1.9747521126760561</v>
      </c>
      <c r="E1792" s="28">
        <v>0</v>
      </c>
      <c r="F1792" s="29">
        <v>1.9747521126760561</v>
      </c>
      <c r="G1792" s="30">
        <v>0</v>
      </c>
      <c r="H1792" s="30">
        <v>0</v>
      </c>
      <c r="I1792" s="30">
        <v>0</v>
      </c>
      <c r="J1792" s="30"/>
      <c r="K1792" s="168">
        <f>Лист4!E1790/1000</f>
        <v>46.735799999999998</v>
      </c>
      <c r="L1792" s="31"/>
      <c r="M1792" s="31"/>
    </row>
    <row r="1793" spans="1:13" s="32" customFormat="1" ht="17.25" customHeight="1" x14ac:dyDescent="0.25">
      <c r="A1793" s="22" t="str">
        <f>Лист4!A1791</f>
        <v xml:space="preserve">Степная 2-я ул. д.29 </v>
      </c>
      <c r="B1793" s="64" t="str">
        <f>Лист4!C1791</f>
        <v>г. Астрахань</v>
      </c>
      <c r="C1793" s="39">
        <f t="shared" si="56"/>
        <v>18.210447887323941</v>
      </c>
      <c r="D1793" s="39">
        <f t="shared" si="57"/>
        <v>0.80340211267605621</v>
      </c>
      <c r="E1793" s="28">
        <v>0</v>
      </c>
      <c r="F1793" s="29">
        <v>0.80340211267605621</v>
      </c>
      <c r="G1793" s="30">
        <v>0</v>
      </c>
      <c r="H1793" s="30">
        <v>0</v>
      </c>
      <c r="I1793" s="30">
        <v>0</v>
      </c>
      <c r="J1793" s="153"/>
      <c r="K1793" s="168">
        <f>Лист4!E1791/1000-J1793</f>
        <v>19.013849999999998</v>
      </c>
      <c r="L1793" s="31"/>
      <c r="M1793" s="31"/>
    </row>
    <row r="1794" spans="1:13" s="32" customFormat="1" ht="17.25" customHeight="1" x14ac:dyDescent="0.25">
      <c r="A1794" s="22" t="str">
        <f>Лист4!A1792</f>
        <v xml:space="preserve">Степная 2-я ул. д.33 </v>
      </c>
      <c r="B1794" s="64" t="str">
        <f>Лист4!C1792</f>
        <v>г. Астрахань</v>
      </c>
      <c r="C1794" s="39">
        <f t="shared" si="56"/>
        <v>81.78384901408451</v>
      </c>
      <c r="D1794" s="39">
        <f t="shared" si="57"/>
        <v>3.6081109859154932</v>
      </c>
      <c r="E1794" s="28">
        <v>0</v>
      </c>
      <c r="F1794" s="29">
        <v>3.6081109859154932</v>
      </c>
      <c r="G1794" s="30">
        <v>0</v>
      </c>
      <c r="H1794" s="30">
        <v>0</v>
      </c>
      <c r="I1794" s="30">
        <v>0</v>
      </c>
      <c r="J1794" s="30"/>
      <c r="K1794" s="168">
        <f>Лист4!E1792/1000</f>
        <v>85.391959999999997</v>
      </c>
      <c r="L1794" s="31"/>
      <c r="M1794" s="31"/>
    </row>
    <row r="1795" spans="1:13" s="32" customFormat="1" ht="17.25" customHeight="1" x14ac:dyDescent="0.25">
      <c r="A1795" s="22" t="str">
        <f>Лист4!A1793</f>
        <v xml:space="preserve">Степная 2-я ул. д.39 </v>
      </c>
      <c r="B1795" s="64" t="str">
        <f>Лист4!C1793</f>
        <v>г. Астрахань</v>
      </c>
      <c r="C1795" s="39">
        <f t="shared" si="56"/>
        <v>48.753222535211272</v>
      </c>
      <c r="D1795" s="39">
        <f t="shared" si="57"/>
        <v>2.1508774647887323</v>
      </c>
      <c r="E1795" s="28">
        <v>0</v>
      </c>
      <c r="F1795" s="29">
        <v>2.1508774647887323</v>
      </c>
      <c r="G1795" s="30">
        <v>0</v>
      </c>
      <c r="H1795" s="30">
        <v>0</v>
      </c>
      <c r="I1795" s="30">
        <v>0</v>
      </c>
      <c r="J1795" s="30"/>
      <c r="K1795" s="168">
        <f>Лист4!E1793/1000</f>
        <v>50.904100000000007</v>
      </c>
      <c r="L1795" s="31"/>
      <c r="M1795" s="31"/>
    </row>
    <row r="1796" spans="1:13" s="32" customFormat="1" ht="17.25" customHeight="1" x14ac:dyDescent="0.25">
      <c r="A1796" s="22" t="str">
        <f>Лист4!A1794</f>
        <v xml:space="preserve">Степная 2-я ул. д.41 </v>
      </c>
      <c r="B1796" s="64" t="str">
        <f>Лист4!C1794</f>
        <v>г. Астрахань</v>
      </c>
      <c r="C1796" s="39">
        <f t="shared" si="56"/>
        <v>41.166529577464779</v>
      </c>
      <c r="D1796" s="39">
        <f t="shared" si="57"/>
        <v>1.8161704225352109</v>
      </c>
      <c r="E1796" s="28">
        <v>0</v>
      </c>
      <c r="F1796" s="29">
        <v>1.8161704225352109</v>
      </c>
      <c r="G1796" s="30">
        <v>0</v>
      </c>
      <c r="H1796" s="30">
        <v>0</v>
      </c>
      <c r="I1796" s="30">
        <v>0</v>
      </c>
      <c r="J1796" s="30"/>
      <c r="K1796" s="168">
        <f>Лист4!E1794/1000</f>
        <v>42.982699999999987</v>
      </c>
      <c r="L1796" s="31"/>
      <c r="M1796" s="31"/>
    </row>
    <row r="1797" spans="1:13" s="32" customFormat="1" ht="17.25" customHeight="1" x14ac:dyDescent="0.25">
      <c r="A1797" s="22" t="str">
        <f>Лист4!A1795</f>
        <v xml:space="preserve">Строителей ул. д.2 </v>
      </c>
      <c r="B1797" s="64" t="str">
        <f>Лист4!C1795</f>
        <v>г. Астрахань</v>
      </c>
      <c r="C1797" s="39">
        <f t="shared" si="56"/>
        <v>209.55181690140844</v>
      </c>
      <c r="D1797" s="39">
        <f t="shared" si="57"/>
        <v>9.2449330985915488</v>
      </c>
      <c r="E1797" s="28">
        <v>0</v>
      </c>
      <c r="F1797" s="29">
        <v>9.2449330985915488</v>
      </c>
      <c r="G1797" s="30">
        <v>0</v>
      </c>
      <c r="H1797" s="30">
        <v>0</v>
      </c>
      <c r="I1797" s="30">
        <v>0</v>
      </c>
      <c r="J1797" s="30"/>
      <c r="K1797" s="168">
        <f>Лист4!E1795/1000</f>
        <v>218.79675</v>
      </c>
      <c r="L1797" s="31"/>
      <c r="M1797" s="31"/>
    </row>
    <row r="1798" spans="1:13" s="32" customFormat="1" ht="17.25" customHeight="1" x14ac:dyDescent="0.25">
      <c r="A1798" s="22" t="str">
        <f>Лист4!A1796</f>
        <v xml:space="preserve">Строителей ул. д.4 </v>
      </c>
      <c r="B1798" s="64" t="str">
        <f>Лист4!C1796</f>
        <v>г. Астрахань</v>
      </c>
      <c r="C1798" s="39">
        <f t="shared" si="56"/>
        <v>247.02015211267604</v>
      </c>
      <c r="D1798" s="39">
        <f t="shared" si="57"/>
        <v>10.897947887323943</v>
      </c>
      <c r="E1798" s="28">
        <v>0</v>
      </c>
      <c r="F1798" s="29">
        <v>10.897947887323943</v>
      </c>
      <c r="G1798" s="30">
        <v>0</v>
      </c>
      <c r="H1798" s="30">
        <v>0</v>
      </c>
      <c r="I1798" s="30">
        <v>0</v>
      </c>
      <c r="J1798" s="30"/>
      <c r="K1798" s="168">
        <f>Лист4!E1796/1000</f>
        <v>257.91809999999998</v>
      </c>
      <c r="L1798" s="31"/>
      <c r="M1798" s="31"/>
    </row>
    <row r="1799" spans="1:13" s="32" customFormat="1" ht="17.25" customHeight="1" x14ac:dyDescent="0.25">
      <c r="A1799" s="22" t="str">
        <f>Лист4!A1797</f>
        <v xml:space="preserve">Строителей ул. д.6 </v>
      </c>
      <c r="B1799" s="64" t="str">
        <f>Лист4!C1797</f>
        <v>г. Астрахань</v>
      </c>
      <c r="C1799" s="39">
        <f t="shared" si="56"/>
        <v>233.13488732394373</v>
      </c>
      <c r="D1799" s="39">
        <f t="shared" si="57"/>
        <v>10.285362676056341</v>
      </c>
      <c r="E1799" s="28">
        <v>0</v>
      </c>
      <c r="F1799" s="29">
        <v>10.285362676056341</v>
      </c>
      <c r="G1799" s="30">
        <v>0</v>
      </c>
      <c r="H1799" s="30">
        <v>0</v>
      </c>
      <c r="I1799" s="30">
        <v>0</v>
      </c>
      <c r="J1799" s="30"/>
      <c r="K1799" s="168">
        <f>Лист4!E1797/1000-J1799</f>
        <v>243.42025000000007</v>
      </c>
      <c r="L1799" s="31"/>
      <c r="M1799" s="31"/>
    </row>
    <row r="1800" spans="1:13" s="32" customFormat="1" ht="17.25" customHeight="1" x14ac:dyDescent="0.25">
      <c r="A1800" s="22" t="str">
        <f>Лист4!A1798</f>
        <v xml:space="preserve">Строителей ул. д.8 </v>
      </c>
      <c r="B1800" s="64" t="str">
        <f>Лист4!C1798</f>
        <v>г. Астрахань</v>
      </c>
      <c r="C1800" s="39">
        <f t="shared" si="56"/>
        <v>197.58471718309863</v>
      </c>
      <c r="D1800" s="39">
        <f t="shared" si="57"/>
        <v>8.7169728169014107</v>
      </c>
      <c r="E1800" s="28">
        <v>0</v>
      </c>
      <c r="F1800" s="29">
        <v>8.7169728169014107</v>
      </c>
      <c r="G1800" s="30">
        <v>0</v>
      </c>
      <c r="H1800" s="30">
        <v>0</v>
      </c>
      <c r="I1800" s="30">
        <v>0</v>
      </c>
      <c r="J1800" s="30"/>
      <c r="K1800" s="168">
        <f>Лист4!E1798/1000</f>
        <v>206.30169000000004</v>
      </c>
      <c r="L1800" s="31"/>
      <c r="M1800" s="31"/>
    </row>
    <row r="1801" spans="1:13" s="32" customFormat="1" ht="17.25" customHeight="1" x14ac:dyDescent="0.25">
      <c r="A1801" s="22" t="str">
        <f>Лист4!A1799</f>
        <v xml:space="preserve">Студенческая ул. д.1 </v>
      </c>
      <c r="B1801" s="64" t="str">
        <f>Лист4!C1799</f>
        <v>г. Астрахань</v>
      </c>
      <c r="C1801" s="39">
        <f t="shared" si="56"/>
        <v>1530.6737267605633</v>
      </c>
      <c r="D1801" s="39">
        <f t="shared" si="57"/>
        <v>67.52972323943662</v>
      </c>
      <c r="E1801" s="28">
        <v>0</v>
      </c>
      <c r="F1801" s="29">
        <v>67.52972323943662</v>
      </c>
      <c r="G1801" s="30">
        <v>0</v>
      </c>
      <c r="H1801" s="30">
        <v>0</v>
      </c>
      <c r="I1801" s="30">
        <v>0</v>
      </c>
      <c r="J1801" s="30"/>
      <c r="K1801" s="168">
        <f>Лист4!E1799/1000</f>
        <v>1598.20345</v>
      </c>
      <c r="L1801" s="31"/>
      <c r="M1801" s="31"/>
    </row>
    <row r="1802" spans="1:13" s="32" customFormat="1" ht="17.25" customHeight="1" x14ac:dyDescent="0.25">
      <c r="A1802" s="22" t="str">
        <f>Лист4!A1800</f>
        <v xml:space="preserve">Студенческая ул. д.4 </v>
      </c>
      <c r="B1802" s="64" t="str">
        <f>Лист4!C1800</f>
        <v>г. Астрахань</v>
      </c>
      <c r="C1802" s="39">
        <f t="shared" si="56"/>
        <v>3052.3480366197191</v>
      </c>
      <c r="D1802" s="39">
        <f t="shared" si="57"/>
        <v>134.66241338028172</v>
      </c>
      <c r="E1802" s="28">
        <v>0</v>
      </c>
      <c r="F1802" s="29">
        <v>134.66241338028172</v>
      </c>
      <c r="G1802" s="30">
        <v>0</v>
      </c>
      <c r="H1802" s="30">
        <v>0</v>
      </c>
      <c r="I1802" s="30">
        <v>0</v>
      </c>
      <c r="J1802" s="30"/>
      <c r="K1802" s="168">
        <f>Лист4!E1800/1000</f>
        <v>3187.0104500000007</v>
      </c>
      <c r="L1802" s="31"/>
      <c r="M1802" s="31"/>
    </row>
    <row r="1803" spans="1:13" s="32" customFormat="1" ht="17.25" customHeight="1" x14ac:dyDescent="0.25">
      <c r="A1803" s="22" t="str">
        <f>Лист4!A1801</f>
        <v xml:space="preserve">Студенческая ул. д.6 </v>
      </c>
      <c r="B1803" s="64" t="str">
        <f>Лист4!C1801</f>
        <v>г. Астрахань</v>
      </c>
      <c r="C1803" s="39">
        <f t="shared" si="56"/>
        <v>2419.3668569014103</v>
      </c>
      <c r="D1803" s="39">
        <f t="shared" si="57"/>
        <v>106.73677309859161</v>
      </c>
      <c r="E1803" s="28">
        <v>0</v>
      </c>
      <c r="F1803" s="29">
        <v>106.73677309859161</v>
      </c>
      <c r="G1803" s="30">
        <v>0</v>
      </c>
      <c r="H1803" s="30">
        <v>0</v>
      </c>
      <c r="I1803" s="30">
        <v>0</v>
      </c>
      <c r="J1803" s="30"/>
      <c r="K1803" s="168">
        <f>Лист4!E1801/1000</f>
        <v>2526.1036300000019</v>
      </c>
      <c r="L1803" s="31"/>
      <c r="M1803" s="31"/>
    </row>
    <row r="1804" spans="1:13" s="32" customFormat="1" ht="17.25" customHeight="1" x14ac:dyDescent="0.25">
      <c r="A1804" s="22" t="str">
        <f>Лист4!A1802</f>
        <v xml:space="preserve">Сун-Ят-Сена ул. д.2А </v>
      </c>
      <c r="B1804" s="64" t="str">
        <f>Лист4!C1802</f>
        <v>г. Астрахань</v>
      </c>
      <c r="C1804" s="39">
        <f t="shared" si="56"/>
        <v>889.72135718309869</v>
      </c>
      <c r="D1804" s="39">
        <f t="shared" si="57"/>
        <v>39.252412816901412</v>
      </c>
      <c r="E1804" s="28">
        <v>0</v>
      </c>
      <c r="F1804" s="29">
        <v>39.252412816901412</v>
      </c>
      <c r="G1804" s="30">
        <v>0</v>
      </c>
      <c r="H1804" s="30">
        <v>0</v>
      </c>
      <c r="I1804" s="30">
        <v>0</v>
      </c>
      <c r="J1804" s="30"/>
      <c r="K1804" s="168">
        <f>Лист4!E1802/1000</f>
        <v>928.97377000000006</v>
      </c>
      <c r="L1804" s="31"/>
      <c r="M1804" s="31"/>
    </row>
    <row r="1805" spans="1:13" s="32" customFormat="1" ht="17.25" customHeight="1" x14ac:dyDescent="0.25">
      <c r="A1805" s="22" t="str">
        <f>Лист4!A1803</f>
        <v xml:space="preserve">Сун-Ят-Сена ул. д.2Б </v>
      </c>
      <c r="B1805" s="64" t="str">
        <f>Лист4!C1803</f>
        <v>г. Астрахань</v>
      </c>
      <c r="C1805" s="39">
        <f t="shared" si="56"/>
        <v>926.20257183098613</v>
      </c>
      <c r="D1805" s="39">
        <f t="shared" si="57"/>
        <v>40.861878169014091</v>
      </c>
      <c r="E1805" s="28">
        <v>0</v>
      </c>
      <c r="F1805" s="29">
        <v>40.861878169014091</v>
      </c>
      <c r="G1805" s="30">
        <v>0</v>
      </c>
      <c r="H1805" s="30">
        <v>0</v>
      </c>
      <c r="I1805" s="30">
        <v>0</v>
      </c>
      <c r="J1805" s="153"/>
      <c r="K1805" s="168">
        <f>Лист4!E1803/1000-J1805</f>
        <v>967.06445000000019</v>
      </c>
      <c r="L1805" s="31"/>
      <c r="M1805" s="31"/>
    </row>
    <row r="1806" spans="1:13" s="32" customFormat="1" ht="17.25" customHeight="1" x14ac:dyDescent="0.25">
      <c r="A1806" s="22" t="str">
        <f>Лист4!A1804</f>
        <v xml:space="preserve">Сун-Ят-Сена ул. д.41А,Б </v>
      </c>
      <c r="B1806" s="64" t="str">
        <f>Лист4!C1804</f>
        <v>г. Астрахань</v>
      </c>
      <c r="C1806" s="39">
        <f t="shared" si="56"/>
        <v>112.6169166197183</v>
      </c>
      <c r="D1806" s="39">
        <f t="shared" si="57"/>
        <v>4.9683933802816895</v>
      </c>
      <c r="E1806" s="28">
        <v>0</v>
      </c>
      <c r="F1806" s="29">
        <v>4.9683933802816895</v>
      </c>
      <c r="G1806" s="30">
        <v>0</v>
      </c>
      <c r="H1806" s="30">
        <v>0</v>
      </c>
      <c r="I1806" s="30">
        <v>0</v>
      </c>
      <c r="J1806" s="30"/>
      <c r="K1806" s="168">
        <f>Лист4!E1804/1000</f>
        <v>117.58530999999998</v>
      </c>
      <c r="L1806" s="31"/>
      <c r="M1806" s="31"/>
    </row>
    <row r="1807" spans="1:13" s="32" customFormat="1" ht="17.25" customHeight="1" x14ac:dyDescent="0.25">
      <c r="A1807" s="22" t="str">
        <f>Лист4!A1805</f>
        <v xml:space="preserve">Сун-Ят-Сена ул. д.43А </v>
      </c>
      <c r="B1807" s="64" t="str">
        <f>Лист4!C1805</f>
        <v>г. Астрахань</v>
      </c>
      <c r="C1807" s="39">
        <f t="shared" si="56"/>
        <v>578.89593352112684</v>
      </c>
      <c r="D1807" s="39">
        <f t="shared" si="57"/>
        <v>25.539526478873238</v>
      </c>
      <c r="E1807" s="28">
        <v>0</v>
      </c>
      <c r="F1807" s="29">
        <v>25.539526478873238</v>
      </c>
      <c r="G1807" s="30">
        <v>0</v>
      </c>
      <c r="H1807" s="30">
        <v>0</v>
      </c>
      <c r="I1807" s="30">
        <v>0</v>
      </c>
      <c r="J1807" s="30"/>
      <c r="K1807" s="168">
        <f>Лист4!E1805/1000</f>
        <v>604.43546000000003</v>
      </c>
      <c r="L1807" s="31"/>
      <c r="M1807" s="31"/>
    </row>
    <row r="1808" spans="1:13" s="32" customFormat="1" ht="17.25" customHeight="1" x14ac:dyDescent="0.25">
      <c r="A1808" s="22" t="str">
        <f>Лист4!A1806</f>
        <v xml:space="preserve">Сун-Ят-Сена ул. д.64 </v>
      </c>
      <c r="B1808" s="64" t="str">
        <f>Лист4!C1806</f>
        <v>г. Астрахань</v>
      </c>
      <c r="C1808" s="39">
        <f t="shared" si="56"/>
        <v>1268.2206873239438</v>
      </c>
      <c r="D1808" s="39">
        <f t="shared" si="57"/>
        <v>55.950912676056348</v>
      </c>
      <c r="E1808" s="28">
        <v>0</v>
      </c>
      <c r="F1808" s="29">
        <v>55.950912676056348</v>
      </c>
      <c r="G1808" s="30">
        <v>0</v>
      </c>
      <c r="H1808" s="30">
        <v>0</v>
      </c>
      <c r="I1808" s="30">
        <v>0</v>
      </c>
      <c r="J1808" s="30"/>
      <c r="K1808" s="168">
        <f>Лист4!E1806/1000-J1808</f>
        <v>1324.1716000000001</v>
      </c>
      <c r="L1808" s="31"/>
      <c r="M1808" s="31"/>
    </row>
    <row r="1809" spans="1:13" s="32" customFormat="1" ht="17.25" customHeight="1" x14ac:dyDescent="0.25">
      <c r="A1809" s="22" t="str">
        <f>Лист4!A1807</f>
        <v xml:space="preserve">Сун-Ят-Сена ул. д.64А </v>
      </c>
      <c r="B1809" s="64" t="str">
        <f>Лист4!C1807</f>
        <v>г. Астрахань</v>
      </c>
      <c r="C1809" s="39">
        <f t="shared" si="56"/>
        <v>439.83164281690131</v>
      </c>
      <c r="D1809" s="39">
        <f t="shared" si="57"/>
        <v>19.40433718309859</v>
      </c>
      <c r="E1809" s="28">
        <v>0</v>
      </c>
      <c r="F1809" s="29">
        <v>19.40433718309859</v>
      </c>
      <c r="G1809" s="30">
        <v>0</v>
      </c>
      <c r="H1809" s="30">
        <v>0</v>
      </c>
      <c r="I1809" s="30">
        <v>0</v>
      </c>
      <c r="J1809" s="30"/>
      <c r="K1809" s="168">
        <f>Лист4!E1807/1000</f>
        <v>459.23597999999993</v>
      </c>
      <c r="L1809" s="31"/>
      <c r="M1809" s="31"/>
    </row>
    <row r="1810" spans="1:13" s="32" customFormat="1" ht="17.25" customHeight="1" x14ac:dyDescent="0.25">
      <c r="A1810" s="22" t="str">
        <f>Лист4!A1808</f>
        <v xml:space="preserve">Сун-Ят-Сена ул. д.64Б </v>
      </c>
      <c r="B1810" s="64" t="str">
        <f>Лист4!C1808</f>
        <v>г. Астрахань</v>
      </c>
      <c r="C1810" s="39">
        <f t="shared" si="56"/>
        <v>509.35229521126757</v>
      </c>
      <c r="D1810" s="39">
        <f t="shared" si="57"/>
        <v>22.471424788732392</v>
      </c>
      <c r="E1810" s="28">
        <v>0</v>
      </c>
      <c r="F1810" s="29">
        <v>22.471424788732392</v>
      </c>
      <c r="G1810" s="30">
        <v>0</v>
      </c>
      <c r="H1810" s="30">
        <v>0</v>
      </c>
      <c r="I1810" s="30">
        <v>0</v>
      </c>
      <c r="J1810" s="30"/>
      <c r="K1810" s="168">
        <f>Лист4!E1808/1000</f>
        <v>531.82371999999998</v>
      </c>
      <c r="L1810" s="31"/>
      <c r="M1810" s="31"/>
    </row>
    <row r="1811" spans="1:13" s="32" customFormat="1" ht="17.25" customHeight="1" x14ac:dyDescent="0.25">
      <c r="A1811" s="22" t="str">
        <f>Лист4!A1809</f>
        <v xml:space="preserve">Сун-Ят-Сена ул. д.66А </v>
      </c>
      <c r="B1811" s="64" t="str">
        <f>Лист4!C1809</f>
        <v>г. Астрахань</v>
      </c>
      <c r="C1811" s="39">
        <f t="shared" si="56"/>
        <v>1245.9168501408451</v>
      </c>
      <c r="D1811" s="39">
        <f t="shared" si="57"/>
        <v>54.966919859154935</v>
      </c>
      <c r="E1811" s="28">
        <v>0</v>
      </c>
      <c r="F1811" s="29">
        <v>54.966919859154935</v>
      </c>
      <c r="G1811" s="30">
        <v>0</v>
      </c>
      <c r="H1811" s="30">
        <v>0</v>
      </c>
      <c r="I1811" s="30">
        <v>0</v>
      </c>
      <c r="J1811" s="30"/>
      <c r="K1811" s="168">
        <f>Лист4!E1809/1000</f>
        <v>1300.8837700000001</v>
      </c>
      <c r="L1811" s="31"/>
      <c r="M1811" s="31"/>
    </row>
    <row r="1812" spans="1:13" s="32" customFormat="1" ht="17.25" customHeight="1" x14ac:dyDescent="0.25">
      <c r="A1812" s="22" t="str">
        <f>Лист4!A1810</f>
        <v xml:space="preserve">Таганская ул. д.17 </v>
      </c>
      <c r="B1812" s="64" t="str">
        <f>Лист4!C1810</f>
        <v>г. Астрахань</v>
      </c>
      <c r="C1812" s="39">
        <f t="shared" si="56"/>
        <v>2.8849718309859154</v>
      </c>
      <c r="D1812" s="39">
        <f t="shared" si="57"/>
        <v>0.12727816901408451</v>
      </c>
      <c r="E1812" s="28">
        <v>0</v>
      </c>
      <c r="F1812" s="29">
        <v>0.12727816901408451</v>
      </c>
      <c r="G1812" s="30">
        <v>0</v>
      </c>
      <c r="H1812" s="30">
        <v>0</v>
      </c>
      <c r="I1812" s="30">
        <v>0</v>
      </c>
      <c r="J1812" s="30"/>
      <c r="K1812" s="168">
        <f>Лист4!E1810/1000</f>
        <v>3.0122499999999999</v>
      </c>
      <c r="L1812" s="31"/>
      <c r="M1812" s="31"/>
    </row>
    <row r="1813" spans="1:13" s="32" customFormat="1" ht="17.25" customHeight="1" x14ac:dyDescent="0.25">
      <c r="A1813" s="22" t="str">
        <f>Лист4!A1811</f>
        <v xml:space="preserve">Таганская ул. д.18 </v>
      </c>
      <c r="B1813" s="64" t="str">
        <f>Лист4!C1811</f>
        <v>г. Астрахань</v>
      </c>
      <c r="C1813" s="39">
        <f t="shared" si="56"/>
        <v>11.191794366197183</v>
      </c>
      <c r="D1813" s="39">
        <f t="shared" si="57"/>
        <v>0.49375563380281684</v>
      </c>
      <c r="E1813" s="28">
        <v>0</v>
      </c>
      <c r="F1813" s="29">
        <v>0.49375563380281684</v>
      </c>
      <c r="G1813" s="30">
        <v>0</v>
      </c>
      <c r="H1813" s="30">
        <v>0</v>
      </c>
      <c r="I1813" s="30">
        <v>0</v>
      </c>
      <c r="J1813" s="30"/>
      <c r="K1813" s="168">
        <f>Лист4!E1811/1000</f>
        <v>11.685549999999999</v>
      </c>
      <c r="L1813" s="31"/>
      <c r="M1813" s="31"/>
    </row>
    <row r="1814" spans="1:13" s="32" customFormat="1" ht="17.25" customHeight="1" x14ac:dyDescent="0.25">
      <c r="A1814" s="22" t="str">
        <f>Лист4!A1812</f>
        <v xml:space="preserve">Таганская ул. д.20 </v>
      </c>
      <c r="B1814" s="64" t="str">
        <f>Лист4!C1812</f>
        <v>г. Астрахань</v>
      </c>
      <c r="C1814" s="39">
        <f t="shared" si="56"/>
        <v>11.643946478873241</v>
      </c>
      <c r="D1814" s="39">
        <f t="shared" si="57"/>
        <v>0.51370352112676065</v>
      </c>
      <c r="E1814" s="28">
        <v>0</v>
      </c>
      <c r="F1814" s="29">
        <v>0.51370352112676065</v>
      </c>
      <c r="G1814" s="30">
        <v>0</v>
      </c>
      <c r="H1814" s="30">
        <v>0</v>
      </c>
      <c r="I1814" s="30">
        <v>0</v>
      </c>
      <c r="J1814" s="30"/>
      <c r="K1814" s="168">
        <f>Лист4!E1812/1000</f>
        <v>12.157650000000002</v>
      </c>
      <c r="L1814" s="31"/>
      <c r="M1814" s="31"/>
    </row>
    <row r="1815" spans="1:13" s="32" customFormat="1" ht="17.25" customHeight="1" x14ac:dyDescent="0.25">
      <c r="A1815" s="22" t="str">
        <f>Лист4!A1813</f>
        <v xml:space="preserve">Таганская ул. д.27 </v>
      </c>
      <c r="B1815" s="64" t="str">
        <f>Лист4!C1813</f>
        <v>г. Астрахань</v>
      </c>
      <c r="C1815" s="39">
        <f t="shared" si="56"/>
        <v>38.998143661971838</v>
      </c>
      <c r="D1815" s="39">
        <f t="shared" si="57"/>
        <v>1.7205063380281693</v>
      </c>
      <c r="E1815" s="28">
        <v>0</v>
      </c>
      <c r="F1815" s="29">
        <v>1.7205063380281693</v>
      </c>
      <c r="G1815" s="30">
        <v>0</v>
      </c>
      <c r="H1815" s="30">
        <v>0</v>
      </c>
      <c r="I1815" s="30">
        <v>0</v>
      </c>
      <c r="J1815" s="30"/>
      <c r="K1815" s="168">
        <f>Лист4!E1813/1000</f>
        <v>40.718650000000004</v>
      </c>
      <c r="L1815" s="31"/>
      <c r="M1815" s="31"/>
    </row>
    <row r="1816" spans="1:13" s="32" customFormat="1" ht="17.25" customHeight="1" x14ac:dyDescent="0.25">
      <c r="A1816" s="22" t="str">
        <f>Лист4!A1814</f>
        <v xml:space="preserve">Таганская ул. д.29 </v>
      </c>
      <c r="B1816" s="64" t="str">
        <f>Лист4!C1814</f>
        <v>г. Астрахань</v>
      </c>
      <c r="C1816" s="39">
        <f t="shared" si="56"/>
        <v>52.034892957746479</v>
      </c>
      <c r="D1816" s="39">
        <f t="shared" si="57"/>
        <v>2.2956570422535214</v>
      </c>
      <c r="E1816" s="28">
        <v>0</v>
      </c>
      <c r="F1816" s="29">
        <v>2.2956570422535214</v>
      </c>
      <c r="G1816" s="30">
        <v>0</v>
      </c>
      <c r="H1816" s="30">
        <v>0</v>
      </c>
      <c r="I1816" s="30">
        <v>0</v>
      </c>
      <c r="J1816" s="30"/>
      <c r="K1816" s="168">
        <f>Лист4!E1814/1000</f>
        <v>54.330550000000002</v>
      </c>
      <c r="L1816" s="31"/>
      <c r="M1816" s="31"/>
    </row>
    <row r="1817" spans="1:13" s="32" customFormat="1" ht="17.25" customHeight="1" x14ac:dyDescent="0.25">
      <c r="A1817" s="22" t="str">
        <f>Лист4!A1815</f>
        <v xml:space="preserve">Таганская ул. д.32 </v>
      </c>
      <c r="B1817" s="64" t="str">
        <f>Лист4!C1815</f>
        <v>г. Астрахань</v>
      </c>
      <c r="C1817" s="39">
        <f t="shared" si="56"/>
        <v>56.703954929577463</v>
      </c>
      <c r="D1817" s="39">
        <f t="shared" si="57"/>
        <v>2.5016450704225353</v>
      </c>
      <c r="E1817" s="28">
        <v>0</v>
      </c>
      <c r="F1817" s="29">
        <v>2.5016450704225353</v>
      </c>
      <c r="G1817" s="30">
        <v>0</v>
      </c>
      <c r="H1817" s="30">
        <v>0</v>
      </c>
      <c r="I1817" s="30">
        <v>0</v>
      </c>
      <c r="J1817" s="30"/>
      <c r="K1817" s="168">
        <f>Лист4!E1815/1000</f>
        <v>59.205599999999997</v>
      </c>
      <c r="L1817" s="31"/>
      <c r="M1817" s="31"/>
    </row>
    <row r="1818" spans="1:13" s="32" customFormat="1" ht="17.25" customHeight="1" x14ac:dyDescent="0.25">
      <c r="A1818" s="22" t="str">
        <f>Лист4!A1816</f>
        <v xml:space="preserve">Таганская ул. д.37 </v>
      </c>
      <c r="B1818" s="64" t="str">
        <f>Лист4!C1816</f>
        <v>г. Астрахань</v>
      </c>
      <c r="C1818" s="39">
        <f t="shared" si="56"/>
        <v>45.897461971830992</v>
      </c>
      <c r="D1818" s="39">
        <f t="shared" si="57"/>
        <v>2.0248880281690145</v>
      </c>
      <c r="E1818" s="28">
        <v>0</v>
      </c>
      <c r="F1818" s="29">
        <v>2.0248880281690145</v>
      </c>
      <c r="G1818" s="30">
        <v>0</v>
      </c>
      <c r="H1818" s="30">
        <v>0</v>
      </c>
      <c r="I1818" s="30">
        <v>0</v>
      </c>
      <c r="J1818" s="30"/>
      <c r="K1818" s="168">
        <f>Лист4!E1816/1000</f>
        <v>47.922350000000009</v>
      </c>
      <c r="L1818" s="31"/>
      <c r="M1818" s="31"/>
    </row>
    <row r="1819" spans="1:13" s="32" customFormat="1" ht="17.25" customHeight="1" x14ac:dyDescent="0.25">
      <c r="A1819" s="22" t="str">
        <f>Лист4!A1817</f>
        <v xml:space="preserve">Таганская ул. д.39 </v>
      </c>
      <c r="B1819" s="64" t="str">
        <f>Лист4!C1817</f>
        <v>г. Астрахань</v>
      </c>
      <c r="C1819" s="39">
        <f t="shared" si="56"/>
        <v>290.91570366197192</v>
      </c>
      <c r="D1819" s="39">
        <f t="shared" si="57"/>
        <v>12.834516338028173</v>
      </c>
      <c r="E1819" s="28">
        <v>0</v>
      </c>
      <c r="F1819" s="29">
        <v>12.834516338028173</v>
      </c>
      <c r="G1819" s="30">
        <v>0</v>
      </c>
      <c r="H1819" s="30">
        <v>0</v>
      </c>
      <c r="I1819" s="30">
        <v>0</v>
      </c>
      <c r="J1819" s="30"/>
      <c r="K1819" s="168">
        <f>Лист4!E1817/1000</f>
        <v>303.75022000000007</v>
      </c>
      <c r="L1819" s="31"/>
      <c r="M1819" s="31"/>
    </row>
    <row r="1820" spans="1:13" s="32" customFormat="1" ht="17.25" customHeight="1" x14ac:dyDescent="0.25">
      <c r="A1820" s="22" t="str">
        <f>Лист4!A1818</f>
        <v xml:space="preserve">Таганская ул. д.4 </v>
      </c>
      <c r="B1820" s="64" t="str">
        <f>Лист4!C1818</f>
        <v>г. Астрахань</v>
      </c>
      <c r="C1820" s="39">
        <f t="shared" si="56"/>
        <v>53.9024028169014</v>
      </c>
      <c r="D1820" s="39">
        <f t="shared" si="57"/>
        <v>2.3780471830985914</v>
      </c>
      <c r="E1820" s="28">
        <v>0</v>
      </c>
      <c r="F1820" s="29">
        <v>2.3780471830985914</v>
      </c>
      <c r="G1820" s="30">
        <v>0</v>
      </c>
      <c r="H1820" s="30">
        <v>0</v>
      </c>
      <c r="I1820" s="30">
        <v>0</v>
      </c>
      <c r="J1820" s="30"/>
      <c r="K1820" s="168">
        <f>Лист4!E1818/1000</f>
        <v>56.280449999999995</v>
      </c>
      <c r="L1820" s="31"/>
      <c r="M1820" s="31"/>
    </row>
    <row r="1821" spans="1:13" s="32" customFormat="1" ht="17.25" customHeight="1" x14ac:dyDescent="0.25">
      <c r="A1821" s="22" t="str">
        <f>Лист4!A1819</f>
        <v xml:space="preserve">Таганская ул. д.41 </v>
      </c>
      <c r="B1821" s="64" t="str">
        <f>Лист4!C1819</f>
        <v>г. Астрахань</v>
      </c>
      <c r="C1821" s="39">
        <f t="shared" si="56"/>
        <v>98.030332394366198</v>
      </c>
      <c r="D1821" s="39">
        <f t="shared" si="57"/>
        <v>4.324867605633802</v>
      </c>
      <c r="E1821" s="28">
        <v>0</v>
      </c>
      <c r="F1821" s="29">
        <v>4.324867605633802</v>
      </c>
      <c r="G1821" s="30">
        <v>0</v>
      </c>
      <c r="H1821" s="30">
        <v>0</v>
      </c>
      <c r="I1821" s="30">
        <v>0</v>
      </c>
      <c r="J1821" s="30"/>
      <c r="K1821" s="168">
        <f>Лист4!E1819/1000-J1821</f>
        <v>102.3552</v>
      </c>
      <c r="L1821" s="31"/>
      <c r="M1821" s="31"/>
    </row>
    <row r="1822" spans="1:13" s="32" customFormat="1" ht="17.25" customHeight="1" x14ac:dyDescent="0.25">
      <c r="A1822" s="22" t="str">
        <f>Лист4!A1820</f>
        <v xml:space="preserve">Таганская ул. д.45 </v>
      </c>
      <c r="B1822" s="64" t="str">
        <f>Лист4!C1820</f>
        <v>г. Астрахань</v>
      </c>
      <c r="C1822" s="39">
        <f t="shared" si="56"/>
        <v>68.376940281690167</v>
      </c>
      <c r="D1822" s="39">
        <f t="shared" si="57"/>
        <v>3.0166297183098605</v>
      </c>
      <c r="E1822" s="28">
        <v>0</v>
      </c>
      <c r="F1822" s="29">
        <v>3.0166297183098605</v>
      </c>
      <c r="G1822" s="30">
        <v>0</v>
      </c>
      <c r="H1822" s="30">
        <v>0</v>
      </c>
      <c r="I1822" s="30">
        <v>0</v>
      </c>
      <c r="J1822" s="30"/>
      <c r="K1822" s="168">
        <f>Лист4!E1820/1000</f>
        <v>71.393570000000025</v>
      </c>
      <c r="L1822" s="31"/>
      <c r="M1822" s="31"/>
    </row>
    <row r="1823" spans="1:13" s="32" customFormat="1" ht="17.25" customHeight="1" x14ac:dyDescent="0.25">
      <c r="A1823" s="22" t="str">
        <f>Лист4!A1821</f>
        <v xml:space="preserve">Таманский 1-й пер. д.2 </v>
      </c>
      <c r="B1823" s="64" t="str">
        <f>Лист4!C1821</f>
        <v>г. Астрахань</v>
      </c>
      <c r="C1823" s="39">
        <f t="shared" si="56"/>
        <v>188.0111408450704</v>
      </c>
      <c r="D1823" s="39">
        <f t="shared" si="57"/>
        <v>8.294609154929578</v>
      </c>
      <c r="E1823" s="28">
        <v>0</v>
      </c>
      <c r="F1823" s="29">
        <v>8.294609154929578</v>
      </c>
      <c r="G1823" s="30">
        <v>0</v>
      </c>
      <c r="H1823" s="30">
        <v>0</v>
      </c>
      <c r="I1823" s="30">
        <v>0</v>
      </c>
      <c r="J1823" s="30"/>
      <c r="K1823" s="168">
        <f>Лист4!E1821/1000</f>
        <v>196.30574999999999</v>
      </c>
      <c r="L1823" s="31"/>
      <c r="M1823" s="31"/>
    </row>
    <row r="1824" spans="1:13" s="32" customFormat="1" ht="17.25" customHeight="1" x14ac:dyDescent="0.25">
      <c r="A1824" s="22" t="str">
        <f>Лист4!A1822</f>
        <v xml:space="preserve">Таманский 1-й пер. д.3 </v>
      </c>
      <c r="B1824" s="64" t="str">
        <f>Лист4!C1822</f>
        <v>г. Астрахань</v>
      </c>
      <c r="C1824" s="39">
        <f t="shared" si="56"/>
        <v>92.721888450704199</v>
      </c>
      <c r="D1824" s="39">
        <f t="shared" si="57"/>
        <v>4.0906715492957737</v>
      </c>
      <c r="E1824" s="28">
        <v>0</v>
      </c>
      <c r="F1824" s="29">
        <v>4.0906715492957737</v>
      </c>
      <c r="G1824" s="30">
        <v>0</v>
      </c>
      <c r="H1824" s="30">
        <v>0</v>
      </c>
      <c r="I1824" s="30">
        <v>0</v>
      </c>
      <c r="J1824" s="30"/>
      <c r="K1824" s="168">
        <f>Лист4!E1822/1000</f>
        <v>96.812559999999976</v>
      </c>
      <c r="L1824" s="31"/>
      <c r="M1824" s="31"/>
    </row>
    <row r="1825" spans="1:13" s="32" customFormat="1" ht="17.25" customHeight="1" x14ac:dyDescent="0.25">
      <c r="A1825" s="22" t="str">
        <f>Лист4!A1823</f>
        <v xml:space="preserve">Таманский 1-й пер. д.5 </v>
      </c>
      <c r="B1825" s="64" t="str">
        <f>Лист4!C1823</f>
        <v>г. Астрахань</v>
      </c>
      <c r="C1825" s="39">
        <f t="shared" si="56"/>
        <v>116.33377746478874</v>
      </c>
      <c r="D1825" s="39">
        <f t="shared" si="57"/>
        <v>5.1323725352112675</v>
      </c>
      <c r="E1825" s="28">
        <v>0</v>
      </c>
      <c r="F1825" s="29">
        <v>5.1323725352112675</v>
      </c>
      <c r="G1825" s="30">
        <v>0</v>
      </c>
      <c r="H1825" s="30">
        <v>0</v>
      </c>
      <c r="I1825" s="30">
        <v>0</v>
      </c>
      <c r="J1825" s="30"/>
      <c r="K1825" s="168">
        <f>Лист4!E1823/1000</f>
        <v>121.46615</v>
      </c>
      <c r="L1825" s="31"/>
      <c r="M1825" s="31"/>
    </row>
    <row r="1826" spans="1:13" s="32" customFormat="1" ht="17.25" customHeight="1" x14ac:dyDescent="0.25">
      <c r="A1826" s="22" t="str">
        <f>Лист4!A1824</f>
        <v xml:space="preserve">Таманский 1-й пер. д.6 </v>
      </c>
      <c r="B1826" s="64" t="str">
        <f>Лист4!C1824</f>
        <v>г. Астрахань</v>
      </c>
      <c r="C1826" s="39">
        <f t="shared" si="56"/>
        <v>46.186605633802792</v>
      </c>
      <c r="D1826" s="39">
        <f t="shared" si="57"/>
        <v>2.0376443661971821</v>
      </c>
      <c r="E1826" s="28">
        <v>0</v>
      </c>
      <c r="F1826" s="29">
        <v>2.0376443661971821</v>
      </c>
      <c r="G1826" s="30">
        <v>0</v>
      </c>
      <c r="H1826" s="30">
        <v>0</v>
      </c>
      <c r="I1826" s="30">
        <v>0</v>
      </c>
      <c r="J1826" s="30"/>
      <c r="K1826" s="168">
        <f>Лист4!E1824/1000</f>
        <v>48.224249999999977</v>
      </c>
      <c r="L1826" s="31"/>
      <c r="M1826" s="31"/>
    </row>
    <row r="1827" spans="1:13" s="32" customFormat="1" ht="17.25" customHeight="1" x14ac:dyDescent="0.25">
      <c r="A1827" s="22" t="str">
        <f>Лист4!A1825</f>
        <v xml:space="preserve">Таманский 1-й пер. д.8 </v>
      </c>
      <c r="B1827" s="64" t="str">
        <f>Лист4!C1825</f>
        <v>г. Астрахань</v>
      </c>
      <c r="C1827" s="39">
        <f t="shared" si="56"/>
        <v>86.108294647887305</v>
      </c>
      <c r="D1827" s="39">
        <f t="shared" si="57"/>
        <v>3.7988953521126758</v>
      </c>
      <c r="E1827" s="28">
        <v>0</v>
      </c>
      <c r="F1827" s="29">
        <v>3.7988953521126758</v>
      </c>
      <c r="G1827" s="30">
        <v>0</v>
      </c>
      <c r="H1827" s="30">
        <v>0</v>
      </c>
      <c r="I1827" s="30">
        <v>0</v>
      </c>
      <c r="J1827" s="30"/>
      <c r="K1827" s="168">
        <f>Лист4!E1825/1000-J1827</f>
        <v>89.907189999999986</v>
      </c>
      <c r="L1827" s="31"/>
      <c r="M1827" s="31"/>
    </row>
    <row r="1828" spans="1:13" s="32" customFormat="1" ht="17.25" customHeight="1" x14ac:dyDescent="0.25">
      <c r="A1828" s="22" t="str">
        <f>Лист4!A1826</f>
        <v xml:space="preserve">Таманский пер. д.10/11 </v>
      </c>
      <c r="B1828" s="64" t="str">
        <f>Лист4!C1826</f>
        <v>г. Астрахань</v>
      </c>
      <c r="C1828" s="39">
        <f t="shared" si="56"/>
        <v>124.45225915492958</v>
      </c>
      <c r="D1828" s="39">
        <f t="shared" si="57"/>
        <v>5.4905408450704227</v>
      </c>
      <c r="E1828" s="28">
        <v>0</v>
      </c>
      <c r="F1828" s="29">
        <v>5.4905408450704227</v>
      </c>
      <c r="G1828" s="30">
        <v>0</v>
      </c>
      <c r="H1828" s="30">
        <v>0</v>
      </c>
      <c r="I1828" s="30">
        <v>0</v>
      </c>
      <c r="J1828" s="30"/>
      <c r="K1828" s="168">
        <f>Лист4!E1826/1000</f>
        <v>129.94280000000001</v>
      </c>
      <c r="L1828" s="31"/>
      <c r="M1828" s="31"/>
    </row>
    <row r="1829" spans="1:13" s="32" customFormat="1" ht="17.25" customHeight="1" x14ac:dyDescent="0.25">
      <c r="A1829" s="22" t="str">
        <f>Лист4!A1827</f>
        <v xml:space="preserve">Таманский пер. д.8/9 </v>
      </c>
      <c r="B1829" s="64" t="str">
        <f>Лист4!C1827</f>
        <v>г. Астрахань</v>
      </c>
      <c r="C1829" s="39">
        <f t="shared" si="56"/>
        <v>32.256949295774646</v>
      </c>
      <c r="D1829" s="39">
        <f t="shared" si="57"/>
        <v>1.4231007042253521</v>
      </c>
      <c r="E1829" s="28">
        <v>0</v>
      </c>
      <c r="F1829" s="29">
        <v>1.4231007042253521</v>
      </c>
      <c r="G1829" s="30">
        <v>0</v>
      </c>
      <c r="H1829" s="30">
        <v>0</v>
      </c>
      <c r="I1829" s="30">
        <v>0</v>
      </c>
      <c r="J1829" s="153"/>
      <c r="K1829" s="168">
        <f>Лист4!E1827/1000-J1829</f>
        <v>33.680050000000001</v>
      </c>
      <c r="L1829" s="31"/>
      <c r="M1829" s="31"/>
    </row>
    <row r="1830" spans="1:13" s="32" customFormat="1" ht="17.25" customHeight="1" x14ac:dyDescent="0.25">
      <c r="A1830" s="22" t="str">
        <f>Лист4!A1828</f>
        <v xml:space="preserve">Тамбовская ул. д.13 </v>
      </c>
      <c r="B1830" s="64" t="str">
        <f>Лист4!C1828</f>
        <v>г. Астрахань</v>
      </c>
      <c r="C1830" s="39">
        <f t="shared" si="56"/>
        <v>1.5400563380281691</v>
      </c>
      <c r="D1830" s="39">
        <f t="shared" si="57"/>
        <v>6.7943661971830993E-2</v>
      </c>
      <c r="E1830" s="28">
        <v>0</v>
      </c>
      <c r="F1830" s="29">
        <v>6.7943661971830993E-2</v>
      </c>
      <c r="G1830" s="30">
        <v>0</v>
      </c>
      <c r="H1830" s="30">
        <v>0</v>
      </c>
      <c r="I1830" s="30">
        <v>0</v>
      </c>
      <c r="J1830" s="30"/>
      <c r="K1830" s="168">
        <f>Лист4!E1828/1000-J1830</f>
        <v>1.6080000000000001</v>
      </c>
      <c r="L1830" s="31"/>
      <c r="M1830" s="31"/>
    </row>
    <row r="1831" spans="1:13" s="32" customFormat="1" ht="17.25" customHeight="1" x14ac:dyDescent="0.25">
      <c r="A1831" s="22" t="str">
        <f>Лист4!A1829</f>
        <v xml:space="preserve">Тамбовская ул. д.33 </v>
      </c>
      <c r="B1831" s="64" t="str">
        <f>Лист4!C1829</f>
        <v>г. Астрахань</v>
      </c>
      <c r="C1831" s="39">
        <f t="shared" si="56"/>
        <v>39.849676056338041</v>
      </c>
      <c r="D1831" s="39">
        <f t="shared" si="57"/>
        <v>1.7580739436619723</v>
      </c>
      <c r="E1831" s="28">
        <v>0</v>
      </c>
      <c r="F1831" s="29">
        <v>1.7580739436619723</v>
      </c>
      <c r="G1831" s="30">
        <v>0</v>
      </c>
      <c r="H1831" s="30">
        <v>0</v>
      </c>
      <c r="I1831" s="30">
        <v>0</v>
      </c>
      <c r="J1831" s="30"/>
      <c r="K1831" s="168">
        <f>Лист4!E1829/1000</f>
        <v>41.60775000000001</v>
      </c>
      <c r="L1831" s="31"/>
      <c r="M1831" s="31"/>
    </row>
    <row r="1832" spans="1:13" s="32" customFormat="1" ht="17.25" customHeight="1" x14ac:dyDescent="0.25">
      <c r="A1832" s="22" t="str">
        <f>Лист4!A1830</f>
        <v xml:space="preserve">Тамбовская ул. д.5 </v>
      </c>
      <c r="B1832" s="64" t="str">
        <f>Лист4!C1830</f>
        <v>г. Астрахань</v>
      </c>
      <c r="C1832" s="39">
        <f t="shared" si="56"/>
        <v>12.980002816901409</v>
      </c>
      <c r="D1832" s="39">
        <f t="shared" si="57"/>
        <v>0.57264718309859153</v>
      </c>
      <c r="E1832" s="28">
        <v>0</v>
      </c>
      <c r="F1832" s="29">
        <v>0.57264718309859153</v>
      </c>
      <c r="G1832" s="30">
        <v>0</v>
      </c>
      <c r="H1832" s="30">
        <v>0</v>
      </c>
      <c r="I1832" s="30">
        <v>0</v>
      </c>
      <c r="J1832" s="30"/>
      <c r="K1832" s="168">
        <f>Лист4!E1830/1000-J1832</f>
        <v>13.552650000000002</v>
      </c>
      <c r="L1832" s="31"/>
      <c r="M1832" s="31"/>
    </row>
    <row r="1833" spans="1:13" s="32" customFormat="1" ht="17.25" customHeight="1" x14ac:dyDescent="0.25">
      <c r="A1833" s="22" t="str">
        <f>Лист4!A1831</f>
        <v xml:space="preserve">Татищева ул. д.0 - корп. 10 </v>
      </c>
      <c r="B1833" s="64" t="str">
        <f>Лист4!C1831</f>
        <v>г. Астрахань</v>
      </c>
      <c r="C1833" s="39">
        <f t="shared" si="56"/>
        <v>972.31305577464786</v>
      </c>
      <c r="D1833" s="39">
        <f t="shared" si="57"/>
        <v>42.896164225352109</v>
      </c>
      <c r="E1833" s="28">
        <v>0</v>
      </c>
      <c r="F1833" s="29">
        <v>42.896164225352109</v>
      </c>
      <c r="G1833" s="30">
        <v>0</v>
      </c>
      <c r="H1833" s="30">
        <v>0</v>
      </c>
      <c r="I1833" s="30">
        <v>0</v>
      </c>
      <c r="J1833" s="153"/>
      <c r="K1833" s="168">
        <f>Лист4!E1831/1000-J1833</f>
        <v>1015.20922</v>
      </c>
      <c r="L1833" s="31"/>
      <c r="M1833" s="31"/>
    </row>
    <row r="1834" spans="1:13" s="32" customFormat="1" ht="17.25" customHeight="1" x14ac:dyDescent="0.25">
      <c r="A1834" s="22" t="str">
        <f>Лист4!A1832</f>
        <v>Татищева ул. д.0 - корп. 11</v>
      </c>
      <c r="B1834" s="64" t="str">
        <f>Лист4!C1832</f>
        <v>г. Астрахань</v>
      </c>
      <c r="C1834" s="39">
        <f t="shared" si="56"/>
        <v>13.379747042253522</v>
      </c>
      <c r="D1834" s="39">
        <f t="shared" si="57"/>
        <v>0.59028295774647899</v>
      </c>
      <c r="E1834" s="28">
        <v>0</v>
      </c>
      <c r="F1834" s="29">
        <v>0.59028295774647899</v>
      </c>
      <c r="G1834" s="30">
        <v>0</v>
      </c>
      <c r="H1834" s="30">
        <v>0</v>
      </c>
      <c r="I1834" s="30">
        <v>0</v>
      </c>
      <c r="J1834" s="30"/>
      <c r="K1834" s="168">
        <f>Лист4!E1832/1000-J1834</f>
        <v>13.970030000000001</v>
      </c>
      <c r="L1834" s="31"/>
      <c r="M1834" s="31"/>
    </row>
    <row r="1835" spans="1:13" s="32" customFormat="1" ht="17.25" customHeight="1" x14ac:dyDescent="0.25">
      <c r="A1835" s="22" t="str">
        <f>Лист4!A1833</f>
        <v xml:space="preserve">Татищева ул. д.0 - корп. 11а </v>
      </c>
      <c r="B1835" s="64" t="str">
        <f>Лист4!C1833</f>
        <v>г. Астрахань</v>
      </c>
      <c r="C1835" s="39">
        <f t="shared" si="56"/>
        <v>972.90336281690168</v>
      </c>
      <c r="D1835" s="39">
        <f t="shared" si="57"/>
        <v>42.922207183098607</v>
      </c>
      <c r="E1835" s="28">
        <v>0</v>
      </c>
      <c r="F1835" s="29">
        <v>42.922207183098607</v>
      </c>
      <c r="G1835" s="30">
        <v>0</v>
      </c>
      <c r="H1835" s="30">
        <v>0</v>
      </c>
      <c r="I1835" s="30">
        <v>0</v>
      </c>
      <c r="J1835" s="30">
        <v>1120.9000000000001</v>
      </c>
      <c r="K1835" s="168">
        <f>Лист4!E1833/1000-J1835</f>
        <v>-105.07442999999978</v>
      </c>
      <c r="L1835" s="31"/>
      <c r="M1835" s="31"/>
    </row>
    <row r="1836" spans="1:13" s="32" customFormat="1" ht="17.25" customHeight="1" x14ac:dyDescent="0.25">
      <c r="A1836" s="22" t="str">
        <f>Лист4!A1834</f>
        <v xml:space="preserve">Татищева ул. д.0 - корп. 12 </v>
      </c>
      <c r="B1836" s="64" t="str">
        <f>Лист4!C1834</f>
        <v>г. Астрахань</v>
      </c>
      <c r="C1836" s="39">
        <f t="shared" si="56"/>
        <v>591.42924338028183</v>
      </c>
      <c r="D1836" s="39">
        <f t="shared" si="57"/>
        <v>26.092466619718316</v>
      </c>
      <c r="E1836" s="28">
        <v>0</v>
      </c>
      <c r="F1836" s="29">
        <v>26.092466619718316</v>
      </c>
      <c r="G1836" s="30">
        <v>0</v>
      </c>
      <c r="H1836" s="30">
        <v>0</v>
      </c>
      <c r="I1836" s="30">
        <v>0</v>
      </c>
      <c r="J1836" s="30"/>
      <c r="K1836" s="168">
        <f>Лист4!E1834/1000</f>
        <v>617.5217100000001</v>
      </c>
      <c r="L1836" s="31"/>
      <c r="M1836" s="31"/>
    </row>
    <row r="1837" spans="1:13" s="32" customFormat="1" ht="17.25" customHeight="1" x14ac:dyDescent="0.25">
      <c r="A1837" s="22" t="str">
        <f>Лист4!A1835</f>
        <v xml:space="preserve">Татищева ул. д.0 - корп. 14 </v>
      </c>
      <c r="B1837" s="64" t="str">
        <f>Лист4!C1835</f>
        <v>г. Астрахань</v>
      </c>
      <c r="C1837" s="39">
        <f t="shared" si="56"/>
        <v>735.3005785915492</v>
      </c>
      <c r="D1837" s="39">
        <f t="shared" si="57"/>
        <v>32.439731408450704</v>
      </c>
      <c r="E1837" s="28">
        <v>0</v>
      </c>
      <c r="F1837" s="29">
        <v>32.439731408450704</v>
      </c>
      <c r="G1837" s="30">
        <v>0</v>
      </c>
      <c r="H1837" s="30">
        <v>0</v>
      </c>
      <c r="I1837" s="30">
        <v>0</v>
      </c>
      <c r="J1837" s="30"/>
      <c r="K1837" s="168">
        <f>Лист4!E1835/1000</f>
        <v>767.74030999999991</v>
      </c>
      <c r="L1837" s="31"/>
      <c r="M1837" s="31"/>
    </row>
    <row r="1838" spans="1:13" s="32" customFormat="1" ht="17.25" customHeight="1" x14ac:dyDescent="0.25">
      <c r="A1838" s="22" t="str">
        <f>Лист4!A1836</f>
        <v xml:space="preserve">Татищева ул. д.0 - корп. 15 </v>
      </c>
      <c r="B1838" s="64" t="str">
        <f>Лист4!C1836</f>
        <v>г. Астрахань</v>
      </c>
      <c r="C1838" s="39">
        <f t="shared" si="56"/>
        <v>351.56577521126769</v>
      </c>
      <c r="D1838" s="39">
        <f t="shared" si="57"/>
        <v>15.510254788732396</v>
      </c>
      <c r="E1838" s="28">
        <v>0</v>
      </c>
      <c r="F1838" s="29">
        <v>15.510254788732396</v>
      </c>
      <c r="G1838" s="30">
        <v>0</v>
      </c>
      <c r="H1838" s="30">
        <v>0</v>
      </c>
      <c r="I1838" s="30">
        <v>0</v>
      </c>
      <c r="J1838" s="153"/>
      <c r="K1838" s="168">
        <f>Лист4!E1836/1000-J1838</f>
        <v>367.07603000000006</v>
      </c>
      <c r="L1838" s="31"/>
      <c r="M1838" s="31"/>
    </row>
    <row r="1839" spans="1:13" s="32" customFormat="1" ht="18.75" customHeight="1" x14ac:dyDescent="0.25">
      <c r="A1839" s="22" t="str">
        <f>Лист4!A1837</f>
        <v xml:space="preserve">Татищева ул. д.0 - корп. 15а </v>
      </c>
      <c r="B1839" s="64" t="str">
        <f>Лист4!C1837</f>
        <v>г. Астрахань</v>
      </c>
      <c r="C1839" s="39">
        <f t="shared" si="56"/>
        <v>629.49809521126758</v>
      </c>
      <c r="D1839" s="39">
        <f t="shared" si="57"/>
        <v>27.771974788732393</v>
      </c>
      <c r="E1839" s="28">
        <v>0</v>
      </c>
      <c r="F1839" s="29">
        <v>27.771974788732393</v>
      </c>
      <c r="G1839" s="30">
        <v>0</v>
      </c>
      <c r="H1839" s="30">
        <v>0</v>
      </c>
      <c r="I1839" s="30">
        <v>0</v>
      </c>
      <c r="J1839" s="30"/>
      <c r="K1839" s="168">
        <f>Лист4!E1837/1000</f>
        <v>657.27007000000003</v>
      </c>
      <c r="L1839" s="31"/>
      <c r="M1839" s="31"/>
    </row>
    <row r="1840" spans="1:13" s="32" customFormat="1" ht="18.75" customHeight="1" x14ac:dyDescent="0.25">
      <c r="A1840" s="22" t="str">
        <f>Лист4!A1838</f>
        <v xml:space="preserve">Татищева ул. д.0 - корп. 17 </v>
      </c>
      <c r="B1840" s="64" t="str">
        <f>Лист4!C1838</f>
        <v>г. Астрахань</v>
      </c>
      <c r="C1840" s="39">
        <f t="shared" si="56"/>
        <v>892.57973239436615</v>
      </c>
      <c r="D1840" s="39">
        <f t="shared" si="57"/>
        <v>39.378517605633796</v>
      </c>
      <c r="E1840" s="28">
        <v>0</v>
      </c>
      <c r="F1840" s="29">
        <v>39.378517605633796</v>
      </c>
      <c r="G1840" s="30">
        <v>0</v>
      </c>
      <c r="H1840" s="30">
        <v>0</v>
      </c>
      <c r="I1840" s="30">
        <v>0</v>
      </c>
      <c r="J1840" s="30"/>
      <c r="K1840" s="168">
        <f>Лист4!E1838/1000</f>
        <v>931.95824999999991</v>
      </c>
      <c r="L1840" s="31"/>
      <c r="M1840" s="31"/>
    </row>
    <row r="1841" spans="1:13" s="32" customFormat="1" ht="18.75" customHeight="1" x14ac:dyDescent="0.25">
      <c r="A1841" s="22" t="str">
        <f>Лист4!A1839</f>
        <v xml:space="preserve">Татищева ул. д.0 - корп. 17а </v>
      </c>
      <c r="B1841" s="64" t="str">
        <f>Лист4!C1839</f>
        <v>г. Астрахань</v>
      </c>
      <c r="C1841" s="39">
        <f t="shared" si="56"/>
        <v>668.79265183098607</v>
      </c>
      <c r="D1841" s="39">
        <f t="shared" si="57"/>
        <v>29.505558169014087</v>
      </c>
      <c r="E1841" s="28">
        <v>0</v>
      </c>
      <c r="F1841" s="29">
        <v>29.505558169014087</v>
      </c>
      <c r="G1841" s="30">
        <v>0</v>
      </c>
      <c r="H1841" s="30">
        <v>0</v>
      </c>
      <c r="I1841" s="30">
        <v>0</v>
      </c>
      <c r="J1841" s="30"/>
      <c r="K1841" s="168">
        <f>Лист4!E1839/1000</f>
        <v>698.29821000000015</v>
      </c>
      <c r="L1841" s="31"/>
      <c r="M1841" s="31"/>
    </row>
    <row r="1842" spans="1:13" s="32" customFormat="1" ht="18.75" customHeight="1" x14ac:dyDescent="0.25">
      <c r="A1842" s="22" t="str">
        <f>Лист4!A1840</f>
        <v xml:space="preserve">Татищева ул. д.0 - корп. 19 </v>
      </c>
      <c r="B1842" s="64" t="str">
        <f>Лист4!C1840</f>
        <v>г. Астрахань</v>
      </c>
      <c r="C1842" s="39">
        <f t="shared" si="56"/>
        <v>1010.2831064788734</v>
      </c>
      <c r="D1842" s="39">
        <f t="shared" si="57"/>
        <v>44.571313521126768</v>
      </c>
      <c r="E1842" s="28">
        <v>0</v>
      </c>
      <c r="F1842" s="29">
        <v>44.571313521126768</v>
      </c>
      <c r="G1842" s="30">
        <v>0</v>
      </c>
      <c r="H1842" s="30">
        <v>0</v>
      </c>
      <c r="I1842" s="30">
        <v>0</v>
      </c>
      <c r="J1842" s="30"/>
      <c r="K1842" s="168">
        <f>Лист4!E1840/1000</f>
        <v>1054.8544200000001</v>
      </c>
      <c r="L1842" s="31"/>
      <c r="M1842" s="31"/>
    </row>
    <row r="1843" spans="1:13" s="32" customFormat="1" ht="18.75" customHeight="1" x14ac:dyDescent="0.25">
      <c r="A1843" s="22" t="str">
        <f>Лист4!A1841</f>
        <v xml:space="preserve">Татищева ул. д.0 - корп. 21 </v>
      </c>
      <c r="B1843" s="64" t="str">
        <f>Лист4!C1841</f>
        <v>г. Астрахань</v>
      </c>
      <c r="C1843" s="39">
        <f t="shared" si="56"/>
        <v>1005.3340664788735</v>
      </c>
      <c r="D1843" s="39">
        <f t="shared" si="57"/>
        <v>44.352973521126771</v>
      </c>
      <c r="E1843" s="28">
        <v>0</v>
      </c>
      <c r="F1843" s="29">
        <v>44.352973521126771</v>
      </c>
      <c r="G1843" s="30">
        <v>0</v>
      </c>
      <c r="H1843" s="30">
        <v>0</v>
      </c>
      <c r="I1843" s="30">
        <v>0</v>
      </c>
      <c r="J1843" s="30"/>
      <c r="K1843" s="168">
        <f>Лист4!E1841/1000</f>
        <v>1049.6870400000003</v>
      </c>
      <c r="L1843" s="31"/>
      <c r="M1843" s="31"/>
    </row>
    <row r="1844" spans="1:13" s="32" customFormat="1" ht="18.75" customHeight="1" x14ac:dyDescent="0.25">
      <c r="A1844" s="22" t="str">
        <f>Лист4!A1842</f>
        <v xml:space="preserve">Татищева ул. д.0 - корп. 22 </v>
      </c>
      <c r="B1844" s="64" t="str">
        <f>Лист4!C1842</f>
        <v>г. Астрахань</v>
      </c>
      <c r="C1844" s="39">
        <f t="shared" si="56"/>
        <v>960.30893915492948</v>
      </c>
      <c r="D1844" s="39">
        <f t="shared" si="57"/>
        <v>42.36657084507042</v>
      </c>
      <c r="E1844" s="28">
        <v>0</v>
      </c>
      <c r="F1844" s="29">
        <v>42.36657084507042</v>
      </c>
      <c r="G1844" s="30">
        <v>0</v>
      </c>
      <c r="H1844" s="30">
        <v>0</v>
      </c>
      <c r="I1844" s="30">
        <v>0</v>
      </c>
      <c r="J1844" s="30"/>
      <c r="K1844" s="168">
        <f>Лист4!E1842/1000</f>
        <v>1002.6755099999999</v>
      </c>
      <c r="L1844" s="31"/>
      <c r="M1844" s="31"/>
    </row>
    <row r="1845" spans="1:13" s="32" customFormat="1" ht="18.75" customHeight="1" x14ac:dyDescent="0.25">
      <c r="A1845" s="22" t="str">
        <f>Лист4!A1843</f>
        <v xml:space="preserve">Татищева ул. д.0 - корп. 24 </v>
      </c>
      <c r="B1845" s="64" t="str">
        <f>Лист4!C1843</f>
        <v>г. Астрахань</v>
      </c>
      <c r="C1845" s="39">
        <f t="shared" si="56"/>
        <v>905.81837464788737</v>
      </c>
      <c r="D1845" s="39">
        <f t="shared" si="57"/>
        <v>39.96257535211268</v>
      </c>
      <c r="E1845" s="28">
        <v>0</v>
      </c>
      <c r="F1845" s="29">
        <v>39.96257535211268</v>
      </c>
      <c r="G1845" s="30">
        <v>0</v>
      </c>
      <c r="H1845" s="30">
        <v>0</v>
      </c>
      <c r="I1845" s="30">
        <v>0</v>
      </c>
      <c r="J1845" s="30"/>
      <c r="K1845" s="168">
        <f>Лист4!E1843/1000</f>
        <v>945.78095000000008</v>
      </c>
      <c r="L1845" s="31"/>
      <c r="M1845" s="31"/>
    </row>
    <row r="1846" spans="1:13" s="32" customFormat="1" ht="18.75" customHeight="1" x14ac:dyDescent="0.25">
      <c r="A1846" s="22" t="str">
        <f>Лист4!A1844</f>
        <v xml:space="preserve">Татищева ул. д.0 - корп. 27 </v>
      </c>
      <c r="B1846" s="64" t="str">
        <f>Лист4!C1844</f>
        <v>г. Астрахань</v>
      </c>
      <c r="C1846" s="39">
        <f t="shared" si="56"/>
        <v>930.27890366197175</v>
      </c>
      <c r="D1846" s="39">
        <f t="shared" si="57"/>
        <v>41.041716338028166</v>
      </c>
      <c r="E1846" s="28">
        <v>0</v>
      </c>
      <c r="F1846" s="29">
        <v>41.041716338028166</v>
      </c>
      <c r="G1846" s="30">
        <v>0</v>
      </c>
      <c r="H1846" s="30">
        <v>0</v>
      </c>
      <c r="I1846" s="30">
        <v>0</v>
      </c>
      <c r="J1846" s="30"/>
      <c r="K1846" s="168">
        <f>Лист4!E1844/1000</f>
        <v>971.32061999999996</v>
      </c>
      <c r="L1846" s="31"/>
      <c r="M1846" s="31"/>
    </row>
    <row r="1847" spans="1:13" s="32" customFormat="1" ht="18.75" customHeight="1" x14ac:dyDescent="0.25">
      <c r="A1847" s="22" t="str">
        <f>Лист4!A1845</f>
        <v xml:space="preserve">Татищева ул. д.0 - корп. 29 </v>
      </c>
      <c r="B1847" s="64" t="str">
        <f>Лист4!C1845</f>
        <v>г. Астрахань</v>
      </c>
      <c r="C1847" s="39">
        <f t="shared" si="56"/>
        <v>924.33451605633797</v>
      </c>
      <c r="D1847" s="39">
        <f t="shared" si="57"/>
        <v>40.779463943661966</v>
      </c>
      <c r="E1847" s="28">
        <v>0</v>
      </c>
      <c r="F1847" s="29">
        <v>40.779463943661966</v>
      </c>
      <c r="G1847" s="30">
        <v>0</v>
      </c>
      <c r="H1847" s="30">
        <v>0</v>
      </c>
      <c r="I1847" s="30">
        <v>0</v>
      </c>
      <c r="J1847" s="30"/>
      <c r="K1847" s="168">
        <f>Лист4!E1845/1000</f>
        <v>965.11397999999997</v>
      </c>
      <c r="L1847" s="31"/>
      <c r="M1847" s="31"/>
    </row>
    <row r="1848" spans="1:13" s="32" customFormat="1" ht="18.75" customHeight="1" x14ac:dyDescent="0.25">
      <c r="A1848" s="22" t="str">
        <f>Лист4!A1846</f>
        <v xml:space="preserve">Татищева ул. д.0 - корп. 32 </v>
      </c>
      <c r="B1848" s="64" t="str">
        <f>Лист4!C1846</f>
        <v>г. Астрахань</v>
      </c>
      <c r="C1848" s="39">
        <f t="shared" si="56"/>
        <v>866.28998422535233</v>
      </c>
      <c r="D1848" s="39">
        <f t="shared" si="57"/>
        <v>38.218675774647899</v>
      </c>
      <c r="E1848" s="28">
        <v>0</v>
      </c>
      <c r="F1848" s="29">
        <v>38.218675774647899</v>
      </c>
      <c r="G1848" s="30">
        <v>0</v>
      </c>
      <c r="H1848" s="30">
        <v>0</v>
      </c>
      <c r="I1848" s="30">
        <v>0</v>
      </c>
      <c r="J1848" s="30"/>
      <c r="K1848" s="168">
        <f>Лист4!E1846/1000-J1848</f>
        <v>904.50866000000019</v>
      </c>
      <c r="L1848" s="31"/>
      <c r="M1848" s="31"/>
    </row>
    <row r="1849" spans="1:13" s="32" customFormat="1" ht="18.75" customHeight="1" x14ac:dyDescent="0.25">
      <c r="A1849" s="22" t="str">
        <f>Лист4!A1847</f>
        <v xml:space="preserve">Татищева ул. д.0 - корп. 42 </v>
      </c>
      <c r="B1849" s="64" t="str">
        <f>Лист4!C1847</f>
        <v>г. Астрахань</v>
      </c>
      <c r="C1849" s="39">
        <f t="shared" si="56"/>
        <v>1018.2992050704227</v>
      </c>
      <c r="D1849" s="39">
        <f t="shared" si="57"/>
        <v>44.92496492957747</v>
      </c>
      <c r="E1849" s="28">
        <v>0</v>
      </c>
      <c r="F1849" s="29">
        <v>44.92496492957747</v>
      </c>
      <c r="G1849" s="30">
        <v>0</v>
      </c>
      <c r="H1849" s="30">
        <v>0</v>
      </c>
      <c r="I1849" s="30">
        <v>0</v>
      </c>
      <c r="J1849" s="30"/>
      <c r="K1849" s="168">
        <f>Лист4!E1847/1000</f>
        <v>1063.2241700000002</v>
      </c>
      <c r="L1849" s="31"/>
      <c r="M1849" s="31"/>
    </row>
    <row r="1850" spans="1:13" s="32" customFormat="1" ht="18.75" customHeight="1" x14ac:dyDescent="0.25">
      <c r="A1850" s="22" t="str">
        <f>Лист4!A1848</f>
        <v xml:space="preserve">Татищева ул. д.0 - корп. 43 </v>
      </c>
      <c r="B1850" s="64" t="str">
        <f>Лист4!C1848</f>
        <v>г. Астрахань</v>
      </c>
      <c r="C1850" s="39">
        <f t="shared" si="56"/>
        <v>962.28943436619704</v>
      </c>
      <c r="D1850" s="39">
        <f t="shared" si="57"/>
        <v>42.453945633802817</v>
      </c>
      <c r="E1850" s="28">
        <v>0</v>
      </c>
      <c r="F1850" s="29">
        <v>42.453945633802817</v>
      </c>
      <c r="G1850" s="30">
        <v>0</v>
      </c>
      <c r="H1850" s="30">
        <v>0</v>
      </c>
      <c r="I1850" s="30">
        <v>0</v>
      </c>
      <c r="J1850" s="30"/>
      <c r="K1850" s="168">
        <f>Лист4!E1848/1000</f>
        <v>1004.7433799999999</v>
      </c>
      <c r="L1850" s="31"/>
      <c r="M1850" s="31"/>
    </row>
    <row r="1851" spans="1:13" s="32" customFormat="1" ht="18.75" customHeight="1" x14ac:dyDescent="0.25">
      <c r="A1851" s="22" t="str">
        <f>Лист4!A1849</f>
        <v xml:space="preserve">Татищева ул. д.0 - корп. 56б </v>
      </c>
      <c r="B1851" s="64" t="str">
        <f>Лист4!C1849</f>
        <v>г. Астрахань</v>
      </c>
      <c r="C1851" s="39">
        <f t="shared" si="56"/>
        <v>728.5753211267604</v>
      </c>
      <c r="D1851" s="39">
        <f t="shared" si="57"/>
        <v>32.14302887323943</v>
      </c>
      <c r="E1851" s="28">
        <v>0</v>
      </c>
      <c r="F1851" s="29">
        <v>32.14302887323943</v>
      </c>
      <c r="G1851" s="30">
        <v>0</v>
      </c>
      <c r="H1851" s="30">
        <v>0</v>
      </c>
      <c r="I1851" s="30">
        <v>0</v>
      </c>
      <c r="J1851" s="30"/>
      <c r="K1851" s="168">
        <f>Лист4!E1849/1000</f>
        <v>760.71834999999987</v>
      </c>
      <c r="L1851" s="31"/>
      <c r="M1851" s="31"/>
    </row>
    <row r="1852" spans="1:13" s="32" customFormat="1" ht="18.75" customHeight="1" x14ac:dyDescent="0.25">
      <c r="A1852" s="22" t="str">
        <f>Лист4!A1850</f>
        <v xml:space="preserve">Татищева ул. д.0 - корп. 57 </v>
      </c>
      <c r="B1852" s="64" t="str">
        <f>Лист4!C1850</f>
        <v>г. Астрахань</v>
      </c>
      <c r="C1852" s="39">
        <f t="shared" si="56"/>
        <v>1005.7709712676058</v>
      </c>
      <c r="D1852" s="39">
        <f t="shared" si="57"/>
        <v>44.372248732394368</v>
      </c>
      <c r="E1852" s="28">
        <v>0</v>
      </c>
      <c r="F1852" s="29">
        <v>44.372248732394368</v>
      </c>
      <c r="G1852" s="30">
        <v>0</v>
      </c>
      <c r="H1852" s="30">
        <v>0</v>
      </c>
      <c r="I1852" s="30">
        <v>0</v>
      </c>
      <c r="J1852" s="153"/>
      <c r="K1852" s="168">
        <f>Лист4!E1850/1000-J1852</f>
        <v>1050.1432200000002</v>
      </c>
      <c r="L1852" s="31"/>
      <c r="M1852" s="31"/>
    </row>
    <row r="1853" spans="1:13" s="32" customFormat="1" ht="18.75" customHeight="1" x14ac:dyDescent="0.25">
      <c r="A1853" s="22" t="str">
        <f>Лист4!A1851</f>
        <v xml:space="preserve">Татищева ул. д.10 </v>
      </c>
      <c r="B1853" s="64" t="str">
        <f>Лист4!C1851</f>
        <v>г. Астрахань</v>
      </c>
      <c r="C1853" s="39">
        <f t="shared" si="56"/>
        <v>558.92686197183104</v>
      </c>
      <c r="D1853" s="39">
        <f t="shared" si="57"/>
        <v>24.658538028169012</v>
      </c>
      <c r="E1853" s="28">
        <v>0</v>
      </c>
      <c r="F1853" s="29">
        <v>24.658538028169012</v>
      </c>
      <c r="G1853" s="30">
        <v>0</v>
      </c>
      <c r="H1853" s="30">
        <v>0</v>
      </c>
      <c r="I1853" s="30">
        <v>0</v>
      </c>
      <c r="J1853" s="153"/>
      <c r="K1853" s="168">
        <f>Лист4!E1851/1000-J1853</f>
        <v>583.58540000000005</v>
      </c>
      <c r="L1853" s="31"/>
      <c r="M1853" s="31"/>
    </row>
    <row r="1854" spans="1:13" s="32" customFormat="1" ht="18.75" customHeight="1" x14ac:dyDescent="0.25">
      <c r="A1854" s="22" t="str">
        <f>Лист4!A1852</f>
        <v xml:space="preserve">Татищева ул. д.10А </v>
      </c>
      <c r="B1854" s="64" t="str">
        <f>Лист4!C1852</f>
        <v>г. Астрахань</v>
      </c>
      <c r="C1854" s="39">
        <f t="shared" ref="C1854:C1917" si="58">K1854+J1854-F1854</f>
        <v>844.41579211267594</v>
      </c>
      <c r="D1854" s="39">
        <f t="shared" ref="D1854:D1917" si="59">F1854</f>
        <v>37.25363788732394</v>
      </c>
      <c r="E1854" s="28">
        <v>0</v>
      </c>
      <c r="F1854" s="29">
        <v>37.25363788732394</v>
      </c>
      <c r="G1854" s="30">
        <v>0</v>
      </c>
      <c r="H1854" s="30">
        <v>0</v>
      </c>
      <c r="I1854" s="30">
        <v>0</v>
      </c>
      <c r="J1854" s="30"/>
      <c r="K1854" s="168">
        <f>Лист4!E1852/1000</f>
        <v>881.66942999999992</v>
      </c>
      <c r="L1854" s="31"/>
      <c r="M1854" s="31"/>
    </row>
    <row r="1855" spans="1:13" s="32" customFormat="1" ht="18.75" customHeight="1" x14ac:dyDescent="0.25">
      <c r="A1855" s="22" t="str">
        <f>Лист4!A1853</f>
        <v xml:space="preserve">Татищева ул. д.11Б </v>
      </c>
      <c r="B1855" s="64" t="str">
        <f>Лист4!C1853</f>
        <v>г. Астрахань</v>
      </c>
      <c r="C1855" s="39">
        <f t="shared" si="58"/>
        <v>296.47997126760566</v>
      </c>
      <c r="D1855" s="39">
        <f t="shared" si="59"/>
        <v>13.079998732394367</v>
      </c>
      <c r="E1855" s="28">
        <v>0</v>
      </c>
      <c r="F1855" s="29">
        <v>13.079998732394367</v>
      </c>
      <c r="G1855" s="30">
        <v>0</v>
      </c>
      <c r="H1855" s="30">
        <v>0</v>
      </c>
      <c r="I1855" s="30">
        <v>0</v>
      </c>
      <c r="J1855" s="30"/>
      <c r="K1855" s="168">
        <f>Лист4!E1853/1000</f>
        <v>309.55997000000002</v>
      </c>
      <c r="L1855" s="31"/>
      <c r="M1855" s="31"/>
    </row>
    <row r="1856" spans="1:13" s="32" customFormat="1" ht="18.75" customHeight="1" x14ac:dyDescent="0.25">
      <c r="A1856" s="22" t="str">
        <f>Лист4!A1854</f>
        <v xml:space="preserve">Татищева ул. д.16 - корп. 1 </v>
      </c>
      <c r="B1856" s="64" t="str">
        <f>Лист4!C1854</f>
        <v>г. Астрахань</v>
      </c>
      <c r="C1856" s="39">
        <f t="shared" si="58"/>
        <v>230.52626366197183</v>
      </c>
      <c r="D1856" s="39">
        <f t="shared" si="59"/>
        <v>10.170276338028168</v>
      </c>
      <c r="E1856" s="28">
        <v>0</v>
      </c>
      <c r="F1856" s="29">
        <v>10.170276338028168</v>
      </c>
      <c r="G1856" s="30">
        <v>0</v>
      </c>
      <c r="H1856" s="30">
        <v>0</v>
      </c>
      <c r="I1856" s="30">
        <v>0</v>
      </c>
      <c r="J1856" s="30"/>
      <c r="K1856" s="168">
        <f>Лист4!E1854/1000</f>
        <v>240.69654</v>
      </c>
      <c r="L1856" s="31"/>
      <c r="M1856" s="31"/>
    </row>
    <row r="1857" spans="1:13" s="32" customFormat="1" ht="18.75" customHeight="1" x14ac:dyDescent="0.25">
      <c r="A1857" s="22" t="str">
        <f>Лист4!A1855</f>
        <v xml:space="preserve">Татищева ул. д.16З </v>
      </c>
      <c r="B1857" s="64" t="str">
        <f>Лист4!C1855</f>
        <v>г. Астрахань</v>
      </c>
      <c r="C1857" s="39">
        <f t="shared" si="58"/>
        <v>1929.8123785915493</v>
      </c>
      <c r="D1857" s="39">
        <f t="shared" si="59"/>
        <v>85.138781408450711</v>
      </c>
      <c r="E1857" s="28">
        <v>0</v>
      </c>
      <c r="F1857" s="29">
        <v>85.138781408450711</v>
      </c>
      <c r="G1857" s="30">
        <v>0</v>
      </c>
      <c r="H1857" s="30">
        <v>0</v>
      </c>
      <c r="I1857" s="30">
        <v>0</v>
      </c>
      <c r="J1857" s="30"/>
      <c r="K1857" s="168">
        <f>Лист4!E1855/1000</f>
        <v>2014.9511600000001</v>
      </c>
      <c r="L1857" s="31"/>
      <c r="M1857" s="31"/>
    </row>
    <row r="1858" spans="1:13" s="32" customFormat="1" ht="18.75" customHeight="1" x14ac:dyDescent="0.25">
      <c r="A1858" s="22" t="str">
        <f>Лист4!A1856</f>
        <v xml:space="preserve">Татищева ул. д.41 </v>
      </c>
      <c r="B1858" s="64" t="str">
        <f>Лист4!C1856</f>
        <v>г. Астрахань</v>
      </c>
      <c r="C1858" s="39">
        <f t="shared" si="58"/>
        <v>1021.2568890140847</v>
      </c>
      <c r="D1858" s="39">
        <f t="shared" si="59"/>
        <v>45.055450985915499</v>
      </c>
      <c r="E1858" s="28">
        <v>0</v>
      </c>
      <c r="F1858" s="29">
        <v>45.055450985915499</v>
      </c>
      <c r="G1858" s="30">
        <v>0</v>
      </c>
      <c r="H1858" s="30">
        <v>0</v>
      </c>
      <c r="I1858" s="30">
        <v>0</v>
      </c>
      <c r="J1858" s="30"/>
      <c r="K1858" s="168">
        <f>Лист4!E1856/1000</f>
        <v>1066.3123400000002</v>
      </c>
      <c r="L1858" s="31"/>
      <c r="M1858" s="31"/>
    </row>
    <row r="1859" spans="1:13" s="32" customFormat="1" ht="18.75" customHeight="1" x14ac:dyDescent="0.25">
      <c r="A1859" s="22" t="str">
        <f>Лист4!A1857</f>
        <v xml:space="preserve">Татищева ул. д.43А </v>
      </c>
      <c r="B1859" s="64" t="str">
        <f>Лист4!C1857</f>
        <v>г. Астрахань</v>
      </c>
      <c r="C1859" s="39">
        <f t="shared" si="58"/>
        <v>1094.2406090140848</v>
      </c>
      <c r="D1859" s="39">
        <f t="shared" si="59"/>
        <v>48.275320985915506</v>
      </c>
      <c r="E1859" s="28">
        <v>0</v>
      </c>
      <c r="F1859" s="29">
        <v>48.275320985915506</v>
      </c>
      <c r="G1859" s="30">
        <v>0</v>
      </c>
      <c r="H1859" s="30">
        <v>0</v>
      </c>
      <c r="I1859" s="30">
        <v>0</v>
      </c>
      <c r="J1859" s="30"/>
      <c r="K1859" s="168">
        <f>Лист4!E1857/1000</f>
        <v>1142.5159300000003</v>
      </c>
      <c r="L1859" s="31"/>
      <c r="M1859" s="31"/>
    </row>
    <row r="1860" spans="1:13" s="32" customFormat="1" ht="18.75" customHeight="1" x14ac:dyDescent="0.25">
      <c r="A1860" s="22" t="str">
        <f>Лист4!A1858</f>
        <v xml:space="preserve">Татищева ул. д.44 </v>
      </c>
      <c r="B1860" s="64" t="str">
        <f>Лист4!C1858</f>
        <v>г. Астрахань</v>
      </c>
      <c r="C1860" s="39">
        <f t="shared" si="58"/>
        <v>1065.8701853521127</v>
      </c>
      <c r="D1860" s="39">
        <f t="shared" si="59"/>
        <v>47.023684647887329</v>
      </c>
      <c r="E1860" s="28">
        <v>0</v>
      </c>
      <c r="F1860" s="29">
        <v>47.023684647887329</v>
      </c>
      <c r="G1860" s="30">
        <v>0</v>
      </c>
      <c r="H1860" s="30">
        <v>0</v>
      </c>
      <c r="I1860" s="30">
        <v>0</v>
      </c>
      <c r="J1860" s="30"/>
      <c r="K1860" s="168">
        <f>Лист4!E1858/1000</f>
        <v>1112.8938700000001</v>
      </c>
      <c r="L1860" s="31"/>
      <c r="M1860" s="31"/>
    </row>
    <row r="1861" spans="1:13" s="32" customFormat="1" ht="18.75" customHeight="1" x14ac:dyDescent="0.25">
      <c r="A1861" s="22" t="str">
        <f>Лист4!A1859</f>
        <v xml:space="preserve">Татищева ул. д.4Б </v>
      </c>
      <c r="B1861" s="64" t="str">
        <f>Лист4!C1859</f>
        <v>г. Астрахань</v>
      </c>
      <c r="C1861" s="39">
        <f t="shared" si="58"/>
        <v>257.05379154929579</v>
      </c>
      <c r="D1861" s="39">
        <f t="shared" si="59"/>
        <v>11.340608450704227</v>
      </c>
      <c r="E1861" s="28">
        <v>0</v>
      </c>
      <c r="F1861" s="29">
        <v>11.340608450704227</v>
      </c>
      <c r="G1861" s="30">
        <v>0</v>
      </c>
      <c r="H1861" s="30">
        <v>0</v>
      </c>
      <c r="I1861" s="30">
        <v>0</v>
      </c>
      <c r="J1861" s="30"/>
      <c r="K1861" s="168">
        <f>Лист4!E1859/1000</f>
        <v>268.39440000000002</v>
      </c>
      <c r="L1861" s="31"/>
      <c r="M1861" s="31"/>
    </row>
    <row r="1862" spans="1:13" s="32" customFormat="1" ht="18.75" customHeight="1" x14ac:dyDescent="0.25">
      <c r="A1862" s="22" t="str">
        <f>Лист4!A1860</f>
        <v xml:space="preserve">Татищева ул. д.56 </v>
      </c>
      <c r="B1862" s="64" t="str">
        <f>Лист4!C1860</f>
        <v>г. Астрахань</v>
      </c>
      <c r="C1862" s="39">
        <f t="shared" si="58"/>
        <v>1004.8244495774649</v>
      </c>
      <c r="D1862" s="39">
        <f t="shared" si="59"/>
        <v>44.33049042253522</v>
      </c>
      <c r="E1862" s="28">
        <v>0</v>
      </c>
      <c r="F1862" s="29">
        <v>44.33049042253522</v>
      </c>
      <c r="G1862" s="30">
        <v>0</v>
      </c>
      <c r="H1862" s="30">
        <v>0</v>
      </c>
      <c r="I1862" s="30">
        <v>0</v>
      </c>
      <c r="J1862" s="30"/>
      <c r="K1862" s="168">
        <f>Лист4!E1860/1000</f>
        <v>1049.1549400000001</v>
      </c>
      <c r="L1862" s="31"/>
      <c r="M1862" s="31"/>
    </row>
    <row r="1863" spans="1:13" s="32" customFormat="1" ht="18.75" customHeight="1" x14ac:dyDescent="0.25">
      <c r="A1863" s="22" t="str">
        <f>Лист4!A1861</f>
        <v xml:space="preserve">Татищева ул. д.56А </v>
      </c>
      <c r="B1863" s="64" t="str">
        <f>Лист4!C1861</f>
        <v>г. Астрахань</v>
      </c>
      <c r="C1863" s="39">
        <f t="shared" si="58"/>
        <v>615.95844281690142</v>
      </c>
      <c r="D1863" s="39">
        <f t="shared" si="59"/>
        <v>27.174637183098593</v>
      </c>
      <c r="E1863" s="28">
        <v>0</v>
      </c>
      <c r="F1863" s="29">
        <v>27.174637183098593</v>
      </c>
      <c r="G1863" s="30">
        <v>0</v>
      </c>
      <c r="H1863" s="30">
        <v>0</v>
      </c>
      <c r="I1863" s="30">
        <v>0</v>
      </c>
      <c r="J1863" s="30"/>
      <c r="K1863" s="168">
        <f>Лист4!E1861/1000</f>
        <v>643.13308000000006</v>
      </c>
      <c r="L1863" s="31"/>
      <c r="M1863" s="31"/>
    </row>
    <row r="1864" spans="1:13" s="32" customFormat="1" ht="18.75" customHeight="1" x14ac:dyDescent="0.25">
      <c r="A1864" s="22" t="str">
        <f>Лист4!A1862</f>
        <v xml:space="preserve">Татищева ул. д.57А </v>
      </c>
      <c r="B1864" s="64" t="str">
        <f>Лист4!C1862</f>
        <v>г. Астрахань</v>
      </c>
      <c r="C1864" s="39">
        <f t="shared" si="58"/>
        <v>1578.155550422535</v>
      </c>
      <c r="D1864" s="39">
        <f t="shared" si="59"/>
        <v>69.624509577464778</v>
      </c>
      <c r="E1864" s="28">
        <v>0</v>
      </c>
      <c r="F1864" s="29">
        <v>69.624509577464778</v>
      </c>
      <c r="G1864" s="30">
        <v>0</v>
      </c>
      <c r="H1864" s="30">
        <v>0</v>
      </c>
      <c r="I1864" s="30">
        <v>0</v>
      </c>
      <c r="J1864" s="153"/>
      <c r="K1864" s="168">
        <f>Лист4!E1862/1000-J1864</f>
        <v>1647.7800599999998</v>
      </c>
      <c r="L1864" s="31"/>
      <c r="M1864" s="31"/>
    </row>
    <row r="1865" spans="1:13" s="32" customFormat="1" ht="18.75" customHeight="1" x14ac:dyDescent="0.25">
      <c r="A1865" s="22" t="str">
        <f>Лист4!A1863</f>
        <v xml:space="preserve">Ташкентская ул. д.19 </v>
      </c>
      <c r="B1865" s="64" t="str">
        <f>Лист4!C1863</f>
        <v>г. Астрахань</v>
      </c>
      <c r="C1865" s="39">
        <f t="shared" si="58"/>
        <v>30.950678873239436</v>
      </c>
      <c r="D1865" s="39">
        <f t="shared" si="59"/>
        <v>1.3654711267605633</v>
      </c>
      <c r="E1865" s="28">
        <v>0</v>
      </c>
      <c r="F1865" s="29">
        <v>1.3654711267605633</v>
      </c>
      <c r="G1865" s="30">
        <v>0</v>
      </c>
      <c r="H1865" s="30">
        <v>0</v>
      </c>
      <c r="I1865" s="30">
        <v>0</v>
      </c>
      <c r="J1865" s="30"/>
      <c r="K1865" s="168">
        <f>Лист4!E1863/1000-J1865</f>
        <v>32.31615</v>
      </c>
      <c r="L1865" s="31"/>
      <c r="M1865" s="31"/>
    </row>
    <row r="1866" spans="1:13" s="32" customFormat="1" ht="18.75" customHeight="1" x14ac:dyDescent="0.25">
      <c r="A1866" s="22" t="str">
        <f>Лист4!A1864</f>
        <v xml:space="preserve">Театральный пер. д.2/8 </v>
      </c>
      <c r="B1866" s="64" t="str">
        <f>Лист4!C1864</f>
        <v>г. Астрахань</v>
      </c>
      <c r="C1866" s="39">
        <f t="shared" si="58"/>
        <v>561.33459830985942</v>
      </c>
      <c r="D1866" s="39">
        <f t="shared" si="59"/>
        <v>24.764761690140855</v>
      </c>
      <c r="E1866" s="28">
        <v>0</v>
      </c>
      <c r="F1866" s="29">
        <v>24.764761690140855</v>
      </c>
      <c r="G1866" s="30">
        <v>0</v>
      </c>
      <c r="H1866" s="30">
        <v>0</v>
      </c>
      <c r="I1866" s="30">
        <v>0</v>
      </c>
      <c r="J1866" s="30"/>
      <c r="K1866" s="168">
        <f>Лист4!E1864/1000</f>
        <v>586.09936000000027</v>
      </c>
      <c r="L1866" s="31"/>
      <c r="M1866" s="31"/>
    </row>
    <row r="1867" spans="1:13" s="32" customFormat="1" ht="18.75" customHeight="1" x14ac:dyDescent="0.25">
      <c r="A1867" s="22" t="str">
        <f>Лист4!A1865</f>
        <v xml:space="preserve">Театральный пер. д.3 </v>
      </c>
      <c r="B1867" s="64" t="str">
        <f>Лист4!C1865</f>
        <v>г. Астрахань</v>
      </c>
      <c r="C1867" s="39">
        <f t="shared" si="58"/>
        <v>230.8124</v>
      </c>
      <c r="D1867" s="39">
        <f t="shared" si="59"/>
        <v>10.1829</v>
      </c>
      <c r="E1867" s="28">
        <v>0</v>
      </c>
      <c r="F1867" s="29">
        <v>10.1829</v>
      </c>
      <c r="G1867" s="30">
        <v>0</v>
      </c>
      <c r="H1867" s="30">
        <v>0</v>
      </c>
      <c r="I1867" s="30">
        <v>0</v>
      </c>
      <c r="J1867" s="30"/>
      <c r="K1867" s="168">
        <f>Лист4!E1865/1000-J1867</f>
        <v>240.99529999999999</v>
      </c>
      <c r="L1867" s="31"/>
      <c r="M1867" s="31"/>
    </row>
    <row r="1868" spans="1:13" s="32" customFormat="1" ht="18.75" customHeight="1" x14ac:dyDescent="0.25">
      <c r="A1868" s="22" t="str">
        <f>Лист4!A1866</f>
        <v xml:space="preserve">Тихий пер. д.2/31 </v>
      </c>
      <c r="B1868" s="64" t="str">
        <f>Лист4!C1866</f>
        <v>г. Астрахань</v>
      </c>
      <c r="C1868" s="39">
        <f t="shared" si="58"/>
        <v>20.331904225352115</v>
      </c>
      <c r="D1868" s="39">
        <f t="shared" si="59"/>
        <v>0.89699577464788738</v>
      </c>
      <c r="E1868" s="28">
        <v>0</v>
      </c>
      <c r="F1868" s="29">
        <v>0.89699577464788738</v>
      </c>
      <c r="G1868" s="30">
        <v>0</v>
      </c>
      <c r="H1868" s="30">
        <v>0</v>
      </c>
      <c r="I1868" s="30">
        <v>0</v>
      </c>
      <c r="J1868" s="30"/>
      <c r="K1868" s="168">
        <f>Лист4!E1866/1000-J1868</f>
        <v>21.228900000000003</v>
      </c>
      <c r="L1868" s="31"/>
      <c r="M1868" s="31"/>
    </row>
    <row r="1869" spans="1:13" s="32" customFormat="1" ht="18.75" customHeight="1" x14ac:dyDescent="0.25">
      <c r="A1869" s="22" t="str">
        <f>Лист4!A1867</f>
        <v xml:space="preserve">Тихий пер. д.6 </v>
      </c>
      <c r="B1869" s="64" t="str">
        <f>Лист4!C1867</f>
        <v>г. Астрахань</v>
      </c>
      <c r="C1869" s="39">
        <f t="shared" si="58"/>
        <v>111.01244225352114</v>
      </c>
      <c r="D1869" s="39">
        <f t="shared" si="59"/>
        <v>4.8976077464788741</v>
      </c>
      <c r="E1869" s="28">
        <v>0</v>
      </c>
      <c r="F1869" s="29">
        <v>4.8976077464788741</v>
      </c>
      <c r="G1869" s="30">
        <v>0</v>
      </c>
      <c r="H1869" s="30">
        <v>0</v>
      </c>
      <c r="I1869" s="30">
        <v>0</v>
      </c>
      <c r="J1869" s="30"/>
      <c r="K1869" s="168">
        <f>Лист4!E1867/1000-J1869</f>
        <v>115.91005000000001</v>
      </c>
      <c r="L1869" s="31"/>
      <c r="M1869" s="31"/>
    </row>
    <row r="1870" spans="1:13" s="32" customFormat="1" ht="18.75" customHeight="1" x14ac:dyDescent="0.25">
      <c r="A1870" s="22" t="str">
        <f>Лист4!A1868</f>
        <v xml:space="preserve">Товарищеская ул. д.31А </v>
      </c>
      <c r="B1870" s="64" t="str">
        <f>Лист4!C1868</f>
        <v>г. Астрахань</v>
      </c>
      <c r="C1870" s="39">
        <f t="shared" si="58"/>
        <v>743.48115098591541</v>
      </c>
      <c r="D1870" s="39">
        <f t="shared" si="59"/>
        <v>32.800639014084503</v>
      </c>
      <c r="E1870" s="28">
        <v>0</v>
      </c>
      <c r="F1870" s="29">
        <v>32.800639014084503</v>
      </c>
      <c r="G1870" s="30">
        <v>0</v>
      </c>
      <c r="H1870" s="30">
        <v>0</v>
      </c>
      <c r="I1870" s="30">
        <v>0</v>
      </c>
      <c r="J1870" s="30"/>
      <c r="K1870" s="168">
        <f>Лист4!E1868/1000-J1870</f>
        <v>776.28178999999989</v>
      </c>
      <c r="L1870" s="31"/>
      <c r="M1870" s="31"/>
    </row>
    <row r="1871" spans="1:13" s="32" customFormat="1" ht="18.75" customHeight="1" x14ac:dyDescent="0.25">
      <c r="A1871" s="22" t="str">
        <f>Лист4!A1869</f>
        <v xml:space="preserve">Тольятти ул. д.110Б </v>
      </c>
      <c r="B1871" s="64" t="str">
        <f>Лист4!C1869</f>
        <v>г. Астрахань</v>
      </c>
      <c r="C1871" s="39">
        <f t="shared" si="58"/>
        <v>203.08627154929582</v>
      </c>
      <c r="D1871" s="39">
        <f t="shared" si="59"/>
        <v>8.9596884507042276</v>
      </c>
      <c r="E1871" s="28">
        <v>0</v>
      </c>
      <c r="F1871" s="29">
        <v>8.9596884507042276</v>
      </c>
      <c r="G1871" s="30">
        <v>0</v>
      </c>
      <c r="H1871" s="30">
        <v>0</v>
      </c>
      <c r="I1871" s="30">
        <v>0</v>
      </c>
      <c r="J1871" s="30"/>
      <c r="K1871" s="168">
        <f>Лист4!E1869/1000-J1871</f>
        <v>212.04596000000004</v>
      </c>
      <c r="L1871" s="31"/>
      <c r="M1871" s="31"/>
    </row>
    <row r="1872" spans="1:13" s="32" customFormat="1" ht="18.75" customHeight="1" x14ac:dyDescent="0.25">
      <c r="A1872" s="22" t="str">
        <f>Лист4!A1870</f>
        <v xml:space="preserve">Тредиаковского ул. д.9 </v>
      </c>
      <c r="B1872" s="64" t="str">
        <f>Лист4!C1870</f>
        <v>г. Астрахань</v>
      </c>
      <c r="C1872" s="39">
        <f t="shared" si="58"/>
        <v>83.44657352112678</v>
      </c>
      <c r="D1872" s="39">
        <f t="shared" si="59"/>
        <v>3.6814664788732405</v>
      </c>
      <c r="E1872" s="28">
        <v>0</v>
      </c>
      <c r="F1872" s="29">
        <v>3.6814664788732405</v>
      </c>
      <c r="G1872" s="30">
        <v>0</v>
      </c>
      <c r="H1872" s="30">
        <v>0</v>
      </c>
      <c r="I1872" s="30">
        <v>0</v>
      </c>
      <c r="J1872" s="30"/>
      <c r="K1872" s="168">
        <f>Лист4!E1870/1000-J1872</f>
        <v>87.128040000000027</v>
      </c>
      <c r="L1872" s="31"/>
      <c r="M1872" s="31"/>
    </row>
    <row r="1873" spans="1:13" s="32" customFormat="1" ht="18.75" customHeight="1" x14ac:dyDescent="0.25">
      <c r="A1873" s="22" t="str">
        <f>Лист4!A1871</f>
        <v xml:space="preserve">Тренева ул. д.1 </v>
      </c>
      <c r="B1873" s="64" t="str">
        <f>Лист4!C1871</f>
        <v>г. Астрахань</v>
      </c>
      <c r="C1873" s="39">
        <f t="shared" si="58"/>
        <v>785.54807718309848</v>
      </c>
      <c r="D1873" s="39">
        <f t="shared" si="59"/>
        <v>34.656532816901404</v>
      </c>
      <c r="E1873" s="28">
        <v>0</v>
      </c>
      <c r="F1873" s="29">
        <v>34.656532816901404</v>
      </c>
      <c r="G1873" s="30">
        <v>0</v>
      </c>
      <c r="H1873" s="30">
        <v>0</v>
      </c>
      <c r="I1873" s="30">
        <v>0</v>
      </c>
      <c r="J1873" s="30"/>
      <c r="K1873" s="168">
        <f>Лист4!E1871/1000-J1873</f>
        <v>820.20460999999989</v>
      </c>
      <c r="L1873" s="31"/>
      <c r="M1873" s="31"/>
    </row>
    <row r="1874" spans="1:13" s="32" customFormat="1" ht="18.75" customHeight="1" x14ac:dyDescent="0.25">
      <c r="A1874" s="22" t="str">
        <f>Лист4!A1872</f>
        <v xml:space="preserve">Тренева ул. д.11 - корп. 1 </v>
      </c>
      <c r="B1874" s="64" t="str">
        <f>Лист4!C1872</f>
        <v>г. Астрахань</v>
      </c>
      <c r="C1874" s="39">
        <f t="shared" si="58"/>
        <v>2495.1653459154913</v>
      </c>
      <c r="D1874" s="39">
        <f t="shared" si="59"/>
        <v>110.08082408450699</v>
      </c>
      <c r="E1874" s="28">
        <v>0</v>
      </c>
      <c r="F1874" s="29">
        <v>110.08082408450699</v>
      </c>
      <c r="G1874" s="30">
        <v>0</v>
      </c>
      <c r="H1874" s="30">
        <v>0</v>
      </c>
      <c r="I1874" s="30">
        <v>0</v>
      </c>
      <c r="J1874" s="30"/>
      <c r="K1874" s="168">
        <f>Лист4!E1872/1000</f>
        <v>2605.2461699999985</v>
      </c>
      <c r="L1874" s="31"/>
      <c r="M1874" s="31"/>
    </row>
    <row r="1875" spans="1:13" s="32" customFormat="1" ht="18.75" customHeight="1" x14ac:dyDescent="0.25">
      <c r="A1875" s="22" t="str">
        <f>Лист4!A1873</f>
        <v xml:space="preserve">Тренева ул. д.11 - корп. 2 </v>
      </c>
      <c r="B1875" s="64" t="str">
        <f>Лист4!C1873</f>
        <v>г. Астрахань</v>
      </c>
      <c r="C1875" s="39">
        <f t="shared" si="58"/>
        <v>398.77240957746477</v>
      </c>
      <c r="D1875" s="39">
        <f t="shared" si="59"/>
        <v>17.592900422535209</v>
      </c>
      <c r="E1875" s="28">
        <v>0</v>
      </c>
      <c r="F1875" s="29">
        <v>17.592900422535209</v>
      </c>
      <c r="G1875" s="30">
        <v>0</v>
      </c>
      <c r="H1875" s="30">
        <v>0</v>
      </c>
      <c r="I1875" s="30">
        <v>0</v>
      </c>
      <c r="J1875" s="30"/>
      <c r="K1875" s="168">
        <f>Лист4!E1873/1000</f>
        <v>416.36530999999997</v>
      </c>
      <c r="L1875" s="31"/>
      <c r="M1875" s="31"/>
    </row>
    <row r="1876" spans="1:13" s="32" customFormat="1" ht="18.75" customHeight="1" x14ac:dyDescent="0.25">
      <c r="A1876" s="22" t="str">
        <f>Лист4!A1874</f>
        <v xml:space="preserve">Тренева ул. д.14 </v>
      </c>
      <c r="B1876" s="64" t="str">
        <f>Лист4!C1874</f>
        <v>г. Астрахань</v>
      </c>
      <c r="C1876" s="39">
        <f t="shared" si="58"/>
        <v>731.48635323943654</v>
      </c>
      <c r="D1876" s="39">
        <f t="shared" si="59"/>
        <v>32.271456760563375</v>
      </c>
      <c r="E1876" s="28">
        <v>0</v>
      </c>
      <c r="F1876" s="29">
        <v>32.271456760563375</v>
      </c>
      <c r="G1876" s="30">
        <v>0</v>
      </c>
      <c r="H1876" s="30">
        <v>0</v>
      </c>
      <c r="I1876" s="30">
        <v>0</v>
      </c>
      <c r="J1876" s="30"/>
      <c r="K1876" s="168">
        <f>Лист4!E1874/1000</f>
        <v>763.75780999999995</v>
      </c>
      <c r="L1876" s="31"/>
      <c r="M1876" s="31"/>
    </row>
    <row r="1877" spans="1:13" s="32" customFormat="1" ht="18.75" customHeight="1" x14ac:dyDescent="0.25">
      <c r="A1877" s="22" t="str">
        <f>Лист4!A1875</f>
        <v xml:space="preserve">Тренева ул. д.15 </v>
      </c>
      <c r="B1877" s="64" t="str">
        <f>Лист4!C1875</f>
        <v>г. Астрахань</v>
      </c>
      <c r="C1877" s="39">
        <f t="shared" si="58"/>
        <v>1046.8993346478874</v>
      </c>
      <c r="D1877" s="39">
        <f t="shared" si="59"/>
        <v>46.186735352112677</v>
      </c>
      <c r="E1877" s="28">
        <v>0</v>
      </c>
      <c r="F1877" s="29">
        <v>46.186735352112677</v>
      </c>
      <c r="G1877" s="30">
        <v>0</v>
      </c>
      <c r="H1877" s="30">
        <v>0</v>
      </c>
      <c r="I1877" s="30">
        <v>0</v>
      </c>
      <c r="J1877" s="30">
        <v>2262.5</v>
      </c>
      <c r="K1877" s="168">
        <f>Лист4!E1875/1000-J1877</f>
        <v>-1169.4139299999999</v>
      </c>
      <c r="L1877" s="31"/>
      <c r="M1877" s="31"/>
    </row>
    <row r="1878" spans="1:13" s="32" customFormat="1" ht="18.75" customHeight="1" x14ac:dyDescent="0.25">
      <c r="A1878" s="22" t="str">
        <f>Лист4!A1876</f>
        <v xml:space="preserve">Тренева ул. д.15А </v>
      </c>
      <c r="B1878" s="64" t="str">
        <f>Лист4!C1876</f>
        <v>г. Астрахань</v>
      </c>
      <c r="C1878" s="39">
        <f t="shared" si="58"/>
        <v>738.69428619718303</v>
      </c>
      <c r="D1878" s="39">
        <f t="shared" si="59"/>
        <v>32.589453802816905</v>
      </c>
      <c r="E1878" s="28">
        <v>0</v>
      </c>
      <c r="F1878" s="29">
        <v>32.589453802816905</v>
      </c>
      <c r="G1878" s="30">
        <v>0</v>
      </c>
      <c r="H1878" s="30">
        <v>0</v>
      </c>
      <c r="I1878" s="30">
        <v>0</v>
      </c>
      <c r="J1878" s="30"/>
      <c r="K1878" s="168">
        <f>Лист4!E1876/1000</f>
        <v>771.28373999999997</v>
      </c>
      <c r="L1878" s="31"/>
      <c r="M1878" s="31"/>
    </row>
    <row r="1879" spans="1:13" s="32" customFormat="1" ht="18.75" customHeight="1" x14ac:dyDescent="0.25">
      <c r="A1879" s="22" t="str">
        <f>Лист4!A1877</f>
        <v xml:space="preserve">Тренева ул. д.19 </v>
      </c>
      <c r="B1879" s="64" t="str">
        <f>Лист4!C1877</f>
        <v>г. Астрахань</v>
      </c>
      <c r="C1879" s="39">
        <f t="shared" si="58"/>
        <v>735.44393408450719</v>
      </c>
      <c r="D1879" s="39">
        <f t="shared" si="59"/>
        <v>32.446055915492963</v>
      </c>
      <c r="E1879" s="28">
        <v>0</v>
      </c>
      <c r="F1879" s="29">
        <v>32.446055915492963</v>
      </c>
      <c r="G1879" s="30">
        <v>0</v>
      </c>
      <c r="H1879" s="30">
        <v>0</v>
      </c>
      <c r="I1879" s="30">
        <v>0</v>
      </c>
      <c r="J1879" s="153"/>
      <c r="K1879" s="168">
        <f>Лист4!E1877/1000-J1879</f>
        <v>767.88999000000013</v>
      </c>
      <c r="L1879" s="31"/>
      <c r="M1879" s="31"/>
    </row>
    <row r="1880" spans="1:13" s="32" customFormat="1" ht="18.75" customHeight="1" x14ac:dyDescent="0.25">
      <c r="A1880" s="22" t="str">
        <f>Лист4!A1878</f>
        <v xml:space="preserve">Тренева ул. д.21 </v>
      </c>
      <c r="B1880" s="64" t="str">
        <f>Лист4!C1878</f>
        <v>г. Астрахань</v>
      </c>
      <c r="C1880" s="39">
        <f t="shared" si="58"/>
        <v>1105.4091492957746</v>
      </c>
      <c r="D1880" s="39">
        <f t="shared" si="59"/>
        <v>48.768050704225345</v>
      </c>
      <c r="E1880" s="28">
        <v>0</v>
      </c>
      <c r="F1880" s="29">
        <v>48.768050704225345</v>
      </c>
      <c r="G1880" s="30">
        <v>0</v>
      </c>
      <c r="H1880" s="30">
        <v>0</v>
      </c>
      <c r="I1880" s="30">
        <v>0</v>
      </c>
      <c r="J1880" s="30"/>
      <c r="K1880" s="168">
        <f>Лист4!E1878/1000</f>
        <v>1154.1771999999999</v>
      </c>
      <c r="L1880" s="31"/>
      <c r="M1880" s="31"/>
    </row>
    <row r="1881" spans="1:13" s="32" customFormat="1" ht="18.75" customHeight="1" x14ac:dyDescent="0.25">
      <c r="A1881" s="22" t="str">
        <f>Лист4!A1879</f>
        <v xml:space="preserve">Тренева ул. д.23 </v>
      </c>
      <c r="B1881" s="64" t="str">
        <f>Лист4!C1879</f>
        <v>г. Астрахань</v>
      </c>
      <c r="C1881" s="39">
        <f t="shared" si="58"/>
        <v>861.55742366197182</v>
      </c>
      <c r="D1881" s="39">
        <f t="shared" si="59"/>
        <v>38.009886338028167</v>
      </c>
      <c r="E1881" s="28">
        <v>0</v>
      </c>
      <c r="F1881" s="29">
        <v>38.009886338028167</v>
      </c>
      <c r="G1881" s="30">
        <v>0</v>
      </c>
      <c r="H1881" s="30">
        <v>0</v>
      </c>
      <c r="I1881" s="30">
        <v>0</v>
      </c>
      <c r="J1881" s="30"/>
      <c r="K1881" s="168">
        <f>Лист4!E1879/1000</f>
        <v>899.56731000000002</v>
      </c>
      <c r="L1881" s="31"/>
      <c r="M1881" s="31"/>
    </row>
    <row r="1882" spans="1:13" s="32" customFormat="1" ht="18.75" customHeight="1" x14ac:dyDescent="0.25">
      <c r="A1882" s="22" t="str">
        <f>Лист4!A1880</f>
        <v xml:space="preserve">Тренева ул. д.25 </v>
      </c>
      <c r="B1882" s="64" t="str">
        <f>Лист4!C1880</f>
        <v>г. Астрахань</v>
      </c>
      <c r="C1882" s="39">
        <f t="shared" si="58"/>
        <v>1114.2726523943663</v>
      </c>
      <c r="D1882" s="39">
        <f t="shared" si="59"/>
        <v>49.159087605633808</v>
      </c>
      <c r="E1882" s="28">
        <v>0</v>
      </c>
      <c r="F1882" s="29">
        <v>49.159087605633808</v>
      </c>
      <c r="G1882" s="30">
        <v>0</v>
      </c>
      <c r="H1882" s="30">
        <v>0</v>
      </c>
      <c r="I1882" s="30">
        <v>0</v>
      </c>
      <c r="J1882" s="30"/>
      <c r="K1882" s="168">
        <f>Лист4!E1880/1000</f>
        <v>1163.4317400000002</v>
      </c>
      <c r="L1882" s="31"/>
      <c r="M1882" s="31"/>
    </row>
    <row r="1883" spans="1:13" s="32" customFormat="1" ht="18.75" customHeight="1" x14ac:dyDescent="0.25">
      <c r="A1883" s="22" t="str">
        <f>Лист4!A1881</f>
        <v xml:space="preserve">Тренева ул. д.25А </v>
      </c>
      <c r="B1883" s="64" t="str">
        <f>Лист4!C1881</f>
        <v>г. Астрахань</v>
      </c>
      <c r="C1883" s="39">
        <f t="shared" si="58"/>
        <v>842.71143436619707</v>
      </c>
      <c r="D1883" s="39">
        <f t="shared" si="59"/>
        <v>37.178445633802809</v>
      </c>
      <c r="E1883" s="28">
        <v>0</v>
      </c>
      <c r="F1883" s="29">
        <v>37.178445633802809</v>
      </c>
      <c r="G1883" s="30">
        <v>0</v>
      </c>
      <c r="H1883" s="30">
        <v>0</v>
      </c>
      <c r="I1883" s="30">
        <v>0</v>
      </c>
      <c r="J1883" s="30"/>
      <c r="K1883" s="168">
        <f>Лист4!E1881/1000</f>
        <v>879.88987999999983</v>
      </c>
      <c r="L1883" s="31"/>
      <c r="M1883" s="31"/>
    </row>
    <row r="1884" spans="1:13" s="32" customFormat="1" ht="18.75" customHeight="1" x14ac:dyDescent="0.25">
      <c r="A1884" s="22" t="str">
        <f>Лист4!A1882</f>
        <v xml:space="preserve">Тренева ул. д.29А </v>
      </c>
      <c r="B1884" s="64" t="str">
        <f>Лист4!C1882</f>
        <v>г. Астрахань</v>
      </c>
      <c r="C1884" s="39">
        <f t="shared" si="58"/>
        <v>568.79853690140828</v>
      </c>
      <c r="D1884" s="39">
        <f t="shared" si="59"/>
        <v>25.094053098591537</v>
      </c>
      <c r="E1884" s="28">
        <v>0</v>
      </c>
      <c r="F1884" s="29">
        <v>25.094053098591537</v>
      </c>
      <c r="G1884" s="30">
        <v>0</v>
      </c>
      <c r="H1884" s="30">
        <v>0</v>
      </c>
      <c r="I1884" s="30">
        <v>0</v>
      </c>
      <c r="J1884" s="30"/>
      <c r="K1884" s="168">
        <f>Лист4!E1882/1000</f>
        <v>593.89258999999981</v>
      </c>
      <c r="L1884" s="31"/>
      <c r="M1884" s="31"/>
    </row>
    <row r="1885" spans="1:13" s="32" customFormat="1" ht="18.75" customHeight="1" x14ac:dyDescent="0.25">
      <c r="A1885" s="22" t="str">
        <f>Лист4!A1883</f>
        <v xml:space="preserve">Тренева ул. д.29Б </v>
      </c>
      <c r="B1885" s="64" t="str">
        <f>Лист4!C1883</f>
        <v>г. Астрахань</v>
      </c>
      <c r="C1885" s="39">
        <f t="shared" si="58"/>
        <v>558.23352056338024</v>
      </c>
      <c r="D1885" s="39">
        <f t="shared" si="59"/>
        <v>24.627949436619716</v>
      </c>
      <c r="E1885" s="28">
        <v>0</v>
      </c>
      <c r="F1885" s="29">
        <v>24.627949436619716</v>
      </c>
      <c r="G1885" s="30">
        <v>0</v>
      </c>
      <c r="H1885" s="30">
        <v>0</v>
      </c>
      <c r="I1885" s="30">
        <v>0</v>
      </c>
      <c r="J1885" s="30"/>
      <c r="K1885" s="168">
        <f>Лист4!E1883/1000</f>
        <v>582.86146999999994</v>
      </c>
      <c r="L1885" s="31"/>
      <c r="M1885" s="31"/>
    </row>
    <row r="1886" spans="1:13" s="32" customFormat="1" ht="18.75" customHeight="1" x14ac:dyDescent="0.25">
      <c r="A1886" s="22" t="str">
        <f>Лист4!A1884</f>
        <v xml:space="preserve">Тренева ул. д.3 </v>
      </c>
      <c r="B1886" s="64" t="str">
        <f>Лист4!C1884</f>
        <v>г. Астрахань</v>
      </c>
      <c r="C1886" s="39">
        <f t="shared" si="58"/>
        <v>874.55604507042256</v>
      </c>
      <c r="D1886" s="39">
        <f t="shared" si="59"/>
        <v>38.583354929577467</v>
      </c>
      <c r="E1886" s="28">
        <v>0</v>
      </c>
      <c r="F1886" s="29">
        <v>38.583354929577467</v>
      </c>
      <c r="G1886" s="30">
        <v>0</v>
      </c>
      <c r="H1886" s="30">
        <v>0</v>
      </c>
      <c r="I1886" s="30">
        <v>0</v>
      </c>
      <c r="J1886" s="30">
        <v>1665.1</v>
      </c>
      <c r="K1886" s="168">
        <f>Лист4!E1884/1000-J1886</f>
        <v>-751.96059999999989</v>
      </c>
      <c r="L1886" s="31"/>
      <c r="M1886" s="31"/>
    </row>
    <row r="1887" spans="1:13" s="32" customFormat="1" ht="18.75" customHeight="1" x14ac:dyDescent="0.25">
      <c r="A1887" s="22" t="str">
        <f>Лист4!A1885</f>
        <v xml:space="preserve">Тренева ул. д.3А </v>
      </c>
      <c r="B1887" s="64" t="str">
        <f>Лист4!C1885</f>
        <v>г. Астрахань</v>
      </c>
      <c r="C1887" s="39">
        <f t="shared" si="58"/>
        <v>764.02110647887332</v>
      </c>
      <c r="D1887" s="39">
        <f t="shared" si="59"/>
        <v>33.706813521126762</v>
      </c>
      <c r="E1887" s="28">
        <v>0</v>
      </c>
      <c r="F1887" s="29">
        <v>33.706813521126762</v>
      </c>
      <c r="G1887" s="30">
        <v>0</v>
      </c>
      <c r="H1887" s="30">
        <v>0</v>
      </c>
      <c r="I1887" s="30">
        <v>0</v>
      </c>
      <c r="J1887" s="30"/>
      <c r="K1887" s="168">
        <f>Лист4!E1885/1000</f>
        <v>797.72792000000004</v>
      </c>
      <c r="L1887" s="31"/>
      <c r="M1887" s="31"/>
    </row>
    <row r="1888" spans="1:13" s="32" customFormat="1" ht="18.75" customHeight="1" x14ac:dyDescent="0.25">
      <c r="A1888" s="22" t="str">
        <f>Лист4!A1886</f>
        <v xml:space="preserve">Тренева ул. д.5 </v>
      </c>
      <c r="B1888" s="64" t="str">
        <f>Лист4!C1886</f>
        <v>г. Астрахань</v>
      </c>
      <c r="C1888" s="39">
        <f t="shared" si="58"/>
        <v>726.66861070422544</v>
      </c>
      <c r="D1888" s="39">
        <f t="shared" si="59"/>
        <v>32.058909295774654</v>
      </c>
      <c r="E1888" s="28">
        <v>0</v>
      </c>
      <c r="F1888" s="29">
        <v>32.058909295774654</v>
      </c>
      <c r="G1888" s="30">
        <v>0</v>
      </c>
      <c r="H1888" s="30">
        <v>0</v>
      </c>
      <c r="I1888" s="30">
        <v>0</v>
      </c>
      <c r="J1888" s="30"/>
      <c r="K1888" s="168">
        <f>Лист4!E1886/1000</f>
        <v>758.72752000000014</v>
      </c>
      <c r="L1888" s="31"/>
      <c r="M1888" s="31"/>
    </row>
    <row r="1889" spans="1:13" s="32" customFormat="1" ht="18.75" customHeight="1" x14ac:dyDescent="0.25">
      <c r="A1889" s="22" t="str">
        <f>Лист4!A1887</f>
        <v xml:space="preserve">Тренева ул. д.7 </v>
      </c>
      <c r="B1889" s="64" t="str">
        <f>Лист4!C1887</f>
        <v>г. Астрахань</v>
      </c>
      <c r="C1889" s="39">
        <f t="shared" si="58"/>
        <v>35.834592112676056</v>
      </c>
      <c r="D1889" s="39">
        <f t="shared" si="59"/>
        <v>1.5809378873239437</v>
      </c>
      <c r="E1889" s="28">
        <v>0</v>
      </c>
      <c r="F1889" s="29">
        <v>1.5809378873239437</v>
      </c>
      <c r="G1889" s="30">
        <v>0</v>
      </c>
      <c r="H1889" s="30">
        <v>0</v>
      </c>
      <c r="I1889" s="30">
        <v>0</v>
      </c>
      <c r="J1889" s="30"/>
      <c r="K1889" s="168">
        <f>Лист4!E1887/1000</f>
        <v>37.415529999999997</v>
      </c>
      <c r="L1889" s="31"/>
      <c r="M1889" s="31"/>
    </row>
    <row r="1890" spans="1:13" s="32" customFormat="1" ht="18.75" customHeight="1" x14ac:dyDescent="0.25">
      <c r="A1890" s="22" t="str">
        <f>Лист4!A1888</f>
        <v xml:space="preserve">Туапсинская ул. д.32 </v>
      </c>
      <c r="B1890" s="64" t="str">
        <f>Лист4!C1888</f>
        <v>г. Астрахань</v>
      </c>
      <c r="C1890" s="39">
        <f t="shared" si="58"/>
        <v>36.803946478873229</v>
      </c>
      <c r="D1890" s="39">
        <f t="shared" si="59"/>
        <v>1.6237035211267603</v>
      </c>
      <c r="E1890" s="28">
        <v>0</v>
      </c>
      <c r="F1890" s="29">
        <v>1.6237035211267603</v>
      </c>
      <c r="G1890" s="30">
        <v>0</v>
      </c>
      <c r="H1890" s="30">
        <v>0</v>
      </c>
      <c r="I1890" s="30">
        <v>0</v>
      </c>
      <c r="J1890" s="30"/>
      <c r="K1890" s="168">
        <f>Лист4!E1888/1000</f>
        <v>38.427649999999993</v>
      </c>
      <c r="L1890" s="31"/>
      <c r="M1890" s="31"/>
    </row>
    <row r="1891" spans="1:13" s="32" customFormat="1" ht="18.75" customHeight="1" x14ac:dyDescent="0.25">
      <c r="A1891" s="22" t="str">
        <f>Лист4!A1889</f>
        <v xml:space="preserve">Туапсинская ул. д.4 </v>
      </c>
      <c r="B1891" s="64" t="str">
        <f>Лист4!C1889</f>
        <v>г. Астрахань</v>
      </c>
      <c r="C1891" s="39">
        <f t="shared" si="58"/>
        <v>958.40817633802828</v>
      </c>
      <c r="D1891" s="39">
        <f t="shared" si="59"/>
        <v>42.28271366197184</v>
      </c>
      <c r="E1891" s="28">
        <v>0</v>
      </c>
      <c r="F1891" s="29">
        <v>42.28271366197184</v>
      </c>
      <c r="G1891" s="30">
        <v>0</v>
      </c>
      <c r="H1891" s="30">
        <v>0</v>
      </c>
      <c r="I1891" s="30">
        <v>0</v>
      </c>
      <c r="J1891" s="30"/>
      <c r="K1891" s="168">
        <f>Лист4!E1889/1000</f>
        <v>1000.6908900000001</v>
      </c>
      <c r="L1891" s="31"/>
      <c r="M1891" s="31"/>
    </row>
    <row r="1892" spans="1:13" s="32" customFormat="1" ht="18.75" customHeight="1" x14ac:dyDescent="0.25">
      <c r="A1892" s="22" t="str">
        <f>Лист4!A1890</f>
        <v xml:space="preserve">Туапсинская ул. д.6 </v>
      </c>
      <c r="B1892" s="64" t="str">
        <f>Лист4!C1890</f>
        <v>г. Астрахань</v>
      </c>
      <c r="C1892" s="39">
        <f t="shared" si="58"/>
        <v>339.31976056338033</v>
      </c>
      <c r="D1892" s="39">
        <f t="shared" si="59"/>
        <v>14.969989436619718</v>
      </c>
      <c r="E1892" s="28">
        <v>0</v>
      </c>
      <c r="F1892" s="29">
        <v>14.969989436619718</v>
      </c>
      <c r="G1892" s="30">
        <v>0</v>
      </c>
      <c r="H1892" s="30">
        <v>0</v>
      </c>
      <c r="I1892" s="30">
        <v>0</v>
      </c>
      <c r="J1892" s="30"/>
      <c r="K1892" s="168">
        <f>Лист4!E1890/1000</f>
        <v>354.28975000000003</v>
      </c>
      <c r="L1892" s="31"/>
      <c r="M1892" s="31"/>
    </row>
    <row r="1893" spans="1:13" s="32" customFormat="1" ht="18.75" customHeight="1" x14ac:dyDescent="0.25">
      <c r="A1893" s="22" t="str">
        <f>Лист4!A1891</f>
        <v xml:space="preserve">Туапсинская ул. д.8 </v>
      </c>
      <c r="B1893" s="64" t="str">
        <f>Лист4!C1891</f>
        <v>г. Астрахань</v>
      </c>
      <c r="C1893" s="39">
        <f t="shared" si="58"/>
        <v>156.85100281690143</v>
      </c>
      <c r="D1893" s="39">
        <f t="shared" si="59"/>
        <v>6.9198971830985929</v>
      </c>
      <c r="E1893" s="28">
        <v>0</v>
      </c>
      <c r="F1893" s="29">
        <v>6.9198971830985929</v>
      </c>
      <c r="G1893" s="30">
        <v>0</v>
      </c>
      <c r="H1893" s="30">
        <v>0</v>
      </c>
      <c r="I1893" s="30">
        <v>0</v>
      </c>
      <c r="J1893" s="30"/>
      <c r="K1893" s="168">
        <f>Лист4!E1891/1000</f>
        <v>163.77090000000001</v>
      </c>
      <c r="L1893" s="31"/>
      <c r="M1893" s="31"/>
    </row>
    <row r="1894" spans="1:13" s="32" customFormat="1" ht="18.75" customHeight="1" x14ac:dyDescent="0.25">
      <c r="A1894" s="22" t="str">
        <f>Лист4!A1892</f>
        <v xml:space="preserve">Тургенева ул. д.11 </v>
      </c>
      <c r="B1894" s="64" t="str">
        <f>Лист4!C1892</f>
        <v>г. Астрахань</v>
      </c>
      <c r="C1894" s="39">
        <f t="shared" si="58"/>
        <v>0</v>
      </c>
      <c r="D1894" s="39">
        <f t="shared" si="59"/>
        <v>0</v>
      </c>
      <c r="E1894" s="28">
        <v>0</v>
      </c>
      <c r="F1894" s="29">
        <v>0</v>
      </c>
      <c r="G1894" s="30">
        <v>0</v>
      </c>
      <c r="H1894" s="30">
        <v>0</v>
      </c>
      <c r="I1894" s="30">
        <v>0</v>
      </c>
      <c r="J1894" s="30"/>
      <c r="K1894" s="168">
        <f>Лист4!E1892/1000-J1894</f>
        <v>0</v>
      </c>
      <c r="L1894" s="31"/>
      <c r="M1894" s="31"/>
    </row>
    <row r="1895" spans="1:13" s="32" customFormat="1" ht="18.75" customHeight="1" x14ac:dyDescent="0.25">
      <c r="A1895" s="22" t="str">
        <f>Лист4!A1893</f>
        <v xml:space="preserve">Тургенева ул. д.6 </v>
      </c>
      <c r="B1895" s="64" t="str">
        <f>Лист4!C1893</f>
        <v>г. Астрахань</v>
      </c>
      <c r="C1895" s="39">
        <f t="shared" si="58"/>
        <v>352.36139436619715</v>
      </c>
      <c r="D1895" s="39">
        <f t="shared" si="59"/>
        <v>15.545355633802817</v>
      </c>
      <c r="E1895" s="28">
        <v>0</v>
      </c>
      <c r="F1895" s="29">
        <v>15.545355633802817</v>
      </c>
      <c r="G1895" s="30">
        <v>0</v>
      </c>
      <c r="H1895" s="30">
        <v>0</v>
      </c>
      <c r="I1895" s="30">
        <v>0</v>
      </c>
      <c r="J1895" s="153"/>
      <c r="K1895" s="168">
        <f>Лист4!E1893/1000-J1895</f>
        <v>367.90674999999999</v>
      </c>
      <c r="L1895" s="31"/>
      <c r="M1895" s="31"/>
    </row>
    <row r="1896" spans="1:13" s="32" customFormat="1" ht="18.75" customHeight="1" x14ac:dyDescent="0.25">
      <c r="A1896" s="22" t="str">
        <f>Лист4!A1894</f>
        <v xml:space="preserve">Тургенева ул. д.6А </v>
      </c>
      <c r="B1896" s="64" t="str">
        <f>Лист4!C1894</f>
        <v>г. Астрахань</v>
      </c>
      <c r="C1896" s="39">
        <f t="shared" si="58"/>
        <v>29.844912676056339</v>
      </c>
      <c r="D1896" s="39">
        <f t="shared" si="59"/>
        <v>1.3166873239436621</v>
      </c>
      <c r="E1896" s="28">
        <v>0</v>
      </c>
      <c r="F1896" s="29">
        <v>1.3166873239436621</v>
      </c>
      <c r="G1896" s="30">
        <v>0</v>
      </c>
      <c r="H1896" s="30">
        <v>0</v>
      </c>
      <c r="I1896" s="30">
        <v>0</v>
      </c>
      <c r="J1896" s="30"/>
      <c r="K1896" s="168">
        <f>Лист4!E1894/1000</f>
        <v>31.1616</v>
      </c>
      <c r="L1896" s="31"/>
      <c r="M1896" s="31"/>
    </row>
    <row r="1897" spans="1:13" s="32" customFormat="1" ht="18.75" customHeight="1" x14ac:dyDescent="0.25">
      <c r="A1897" s="22" t="str">
        <f>Лист4!A1895</f>
        <v xml:space="preserve">Ужгородская ул. д.3 </v>
      </c>
      <c r="B1897" s="64" t="str">
        <f>Лист4!C1895</f>
        <v>г. Астрахань</v>
      </c>
      <c r="C1897" s="39">
        <f t="shared" si="58"/>
        <v>377.89687887323953</v>
      </c>
      <c r="D1897" s="39">
        <f t="shared" si="59"/>
        <v>16.671921126760566</v>
      </c>
      <c r="E1897" s="28">
        <v>0</v>
      </c>
      <c r="F1897" s="29">
        <v>16.671921126760566</v>
      </c>
      <c r="G1897" s="30">
        <v>0</v>
      </c>
      <c r="H1897" s="30">
        <v>0</v>
      </c>
      <c r="I1897" s="30">
        <v>0</v>
      </c>
      <c r="J1897" s="30"/>
      <c r="K1897" s="168">
        <f>Лист4!E1895/1000</f>
        <v>394.56880000000007</v>
      </c>
      <c r="L1897" s="31"/>
      <c r="M1897" s="31"/>
    </row>
    <row r="1898" spans="1:13" s="32" customFormat="1" ht="18.75" customHeight="1" x14ac:dyDescent="0.25">
      <c r="A1898" s="22" t="str">
        <f>Лист4!A1896</f>
        <v xml:space="preserve">Узенькая ул. д.21 </v>
      </c>
      <c r="B1898" s="64" t="str">
        <f>Лист4!C1896</f>
        <v>г. Астрахань</v>
      </c>
      <c r="C1898" s="39">
        <f t="shared" si="58"/>
        <v>29.65126591549296</v>
      </c>
      <c r="D1898" s="39">
        <f t="shared" si="59"/>
        <v>1.3081440845070422</v>
      </c>
      <c r="E1898" s="28">
        <v>0</v>
      </c>
      <c r="F1898" s="29">
        <v>1.3081440845070422</v>
      </c>
      <c r="G1898" s="30">
        <v>0</v>
      </c>
      <c r="H1898" s="30">
        <v>0</v>
      </c>
      <c r="I1898" s="30">
        <v>0</v>
      </c>
      <c r="J1898" s="30"/>
      <c r="K1898" s="168">
        <f>Лист4!E1896/1000</f>
        <v>30.959410000000002</v>
      </c>
      <c r="L1898" s="31"/>
      <c r="M1898" s="31"/>
    </row>
    <row r="1899" spans="1:13" s="32" customFormat="1" ht="18.75" customHeight="1" x14ac:dyDescent="0.25">
      <c r="A1899" s="22" t="str">
        <f>Лист4!A1897</f>
        <v xml:space="preserve">Украинская ул. д.12 </v>
      </c>
      <c r="B1899" s="64" t="str">
        <f>Лист4!C1897</f>
        <v>г. Астрахань</v>
      </c>
      <c r="C1899" s="39">
        <f t="shared" si="58"/>
        <v>1090.4392270422536</v>
      </c>
      <c r="D1899" s="39">
        <f t="shared" si="59"/>
        <v>48.107612957746483</v>
      </c>
      <c r="E1899" s="28">
        <v>0</v>
      </c>
      <c r="F1899" s="29">
        <v>48.107612957746483</v>
      </c>
      <c r="G1899" s="30">
        <v>0</v>
      </c>
      <c r="H1899" s="30">
        <v>0</v>
      </c>
      <c r="I1899" s="30">
        <v>0</v>
      </c>
      <c r="J1899" s="30"/>
      <c r="K1899" s="168">
        <f>Лист4!E1897/1000</f>
        <v>1138.54684</v>
      </c>
      <c r="L1899" s="31"/>
      <c r="M1899" s="31"/>
    </row>
    <row r="1900" spans="1:13" s="32" customFormat="1" ht="18.75" customHeight="1" x14ac:dyDescent="0.25">
      <c r="A1900" s="22" t="str">
        <f>Лист4!A1898</f>
        <v xml:space="preserve">Украинская ул. д.15 </v>
      </c>
      <c r="B1900" s="64" t="str">
        <f>Лист4!C1898</f>
        <v>г. Астрахань</v>
      </c>
      <c r="C1900" s="39">
        <f t="shared" si="58"/>
        <v>208.82513633802822</v>
      </c>
      <c r="D1900" s="39">
        <f t="shared" si="59"/>
        <v>9.2128736619718339</v>
      </c>
      <c r="E1900" s="28">
        <v>0</v>
      </c>
      <c r="F1900" s="29">
        <v>9.2128736619718339</v>
      </c>
      <c r="G1900" s="30">
        <v>0</v>
      </c>
      <c r="H1900" s="30">
        <v>0</v>
      </c>
      <c r="I1900" s="30">
        <v>0</v>
      </c>
      <c r="J1900" s="153"/>
      <c r="K1900" s="168">
        <f>Лист4!E1898/1000-J1900</f>
        <v>218.03801000000004</v>
      </c>
      <c r="L1900" s="31"/>
      <c r="M1900" s="31"/>
    </row>
    <row r="1901" spans="1:13" s="32" customFormat="1" ht="18.75" customHeight="1" x14ac:dyDescent="0.25">
      <c r="A1901" s="22" t="str">
        <f>Лист4!A1899</f>
        <v xml:space="preserve">Украинская ул. д.16 </v>
      </c>
      <c r="B1901" s="64" t="str">
        <f>Лист4!C1899</f>
        <v>г. Астрахань</v>
      </c>
      <c r="C1901" s="39">
        <f t="shared" si="58"/>
        <v>257.02046197183097</v>
      </c>
      <c r="D1901" s="39">
        <f t="shared" si="59"/>
        <v>11.339138028169014</v>
      </c>
      <c r="E1901" s="28">
        <v>0</v>
      </c>
      <c r="F1901" s="29">
        <v>11.339138028169014</v>
      </c>
      <c r="G1901" s="30">
        <v>0</v>
      </c>
      <c r="H1901" s="30">
        <v>0</v>
      </c>
      <c r="I1901" s="30">
        <v>0</v>
      </c>
      <c r="J1901" s="30"/>
      <c r="K1901" s="168">
        <f>Лист4!E1899/1000</f>
        <v>268.3596</v>
      </c>
      <c r="L1901" s="31"/>
      <c r="M1901" s="31"/>
    </row>
    <row r="1902" spans="1:13" s="32" customFormat="1" ht="18.75" customHeight="1" x14ac:dyDescent="0.25">
      <c r="A1902" s="22" t="str">
        <f>Лист4!A1900</f>
        <v xml:space="preserve">Украинская ул. д.17 </v>
      </c>
      <c r="B1902" s="64" t="str">
        <f>Лист4!C1900</f>
        <v>г. Астрахань</v>
      </c>
      <c r="C1902" s="39">
        <f t="shared" si="58"/>
        <v>222.92154591549294</v>
      </c>
      <c r="D1902" s="39">
        <f t="shared" si="59"/>
        <v>9.8347740845070426</v>
      </c>
      <c r="E1902" s="28">
        <v>0</v>
      </c>
      <c r="F1902" s="29">
        <v>9.8347740845070426</v>
      </c>
      <c r="G1902" s="30">
        <v>0</v>
      </c>
      <c r="H1902" s="30">
        <v>0</v>
      </c>
      <c r="I1902" s="30">
        <v>0</v>
      </c>
      <c r="J1902" s="153"/>
      <c r="K1902" s="168">
        <f>Лист4!E1900/1000-J1902</f>
        <v>232.75631999999999</v>
      </c>
      <c r="L1902" s="31"/>
      <c r="M1902" s="31"/>
    </row>
    <row r="1903" spans="1:13" s="32" customFormat="1" ht="18.75" customHeight="1" x14ac:dyDescent="0.25">
      <c r="A1903" s="22" t="str">
        <f>Лист4!A1901</f>
        <v xml:space="preserve">Украинская ул. д.18 </v>
      </c>
      <c r="B1903" s="64" t="str">
        <f>Лист4!C1901</f>
        <v>г. Астрахань</v>
      </c>
      <c r="C1903" s="39">
        <f t="shared" si="58"/>
        <v>203.75443380281686</v>
      </c>
      <c r="D1903" s="39">
        <f t="shared" si="59"/>
        <v>8.9891661971830974</v>
      </c>
      <c r="E1903" s="28">
        <v>0</v>
      </c>
      <c r="F1903" s="29">
        <v>8.9891661971830974</v>
      </c>
      <c r="G1903" s="30">
        <v>0</v>
      </c>
      <c r="H1903" s="30">
        <v>0</v>
      </c>
      <c r="I1903" s="30">
        <v>0</v>
      </c>
      <c r="J1903" s="153"/>
      <c r="K1903" s="168">
        <f>Лист4!E1901/1000-J1903</f>
        <v>212.74359999999996</v>
      </c>
      <c r="L1903" s="31"/>
      <c r="M1903" s="31"/>
    </row>
    <row r="1904" spans="1:13" s="32" customFormat="1" ht="18.75" customHeight="1" x14ac:dyDescent="0.25">
      <c r="A1904" s="22" t="str">
        <f>Лист4!A1902</f>
        <v xml:space="preserve">Украинская ул. д.19 </v>
      </c>
      <c r="B1904" s="64" t="str">
        <f>Лист4!C1902</f>
        <v>г. Астрахань</v>
      </c>
      <c r="C1904" s="39">
        <f t="shared" si="58"/>
        <v>226.30524507042253</v>
      </c>
      <c r="D1904" s="39">
        <f t="shared" si="59"/>
        <v>9.9840549295774643</v>
      </c>
      <c r="E1904" s="28">
        <v>0</v>
      </c>
      <c r="F1904" s="29">
        <v>9.9840549295774643</v>
      </c>
      <c r="G1904" s="30">
        <v>0</v>
      </c>
      <c r="H1904" s="30">
        <v>0</v>
      </c>
      <c r="I1904" s="30">
        <v>0</v>
      </c>
      <c r="J1904" s="153"/>
      <c r="K1904" s="168">
        <f>Лист4!E1902/1000-J1904</f>
        <v>236.2893</v>
      </c>
      <c r="L1904" s="31"/>
      <c r="M1904" s="31"/>
    </row>
    <row r="1905" spans="1:13" s="32" customFormat="1" ht="18.75" customHeight="1" x14ac:dyDescent="0.25">
      <c r="A1905" s="22" t="str">
        <f>Лист4!A1903</f>
        <v xml:space="preserve">Украинская ул. д.21 </v>
      </c>
      <c r="B1905" s="64" t="str">
        <f>Лист4!C1903</f>
        <v>г. Астрахань</v>
      </c>
      <c r="C1905" s="39">
        <f t="shared" si="58"/>
        <v>218.10358309859157</v>
      </c>
      <c r="D1905" s="39">
        <f t="shared" si="59"/>
        <v>9.6222169014084518</v>
      </c>
      <c r="E1905" s="28">
        <v>0</v>
      </c>
      <c r="F1905" s="29">
        <v>9.6222169014084518</v>
      </c>
      <c r="G1905" s="30">
        <v>0</v>
      </c>
      <c r="H1905" s="30">
        <v>0</v>
      </c>
      <c r="I1905" s="30">
        <v>0</v>
      </c>
      <c r="J1905" s="30"/>
      <c r="K1905" s="168">
        <f>Лист4!E1903/1000</f>
        <v>227.72580000000002</v>
      </c>
      <c r="L1905" s="31"/>
      <c r="M1905" s="31"/>
    </row>
    <row r="1906" spans="1:13" s="32" customFormat="1" ht="18.75" customHeight="1" x14ac:dyDescent="0.25">
      <c r="A1906" s="22" t="str">
        <f>Лист4!A1904</f>
        <v xml:space="preserve">Украинская ул. д.23 </v>
      </c>
      <c r="B1906" s="64" t="str">
        <f>Лист4!C1904</f>
        <v>г. Астрахань</v>
      </c>
      <c r="C1906" s="39">
        <f t="shared" si="58"/>
        <v>228.21341126760561</v>
      </c>
      <c r="D1906" s="39">
        <f t="shared" si="59"/>
        <v>10.068238732394367</v>
      </c>
      <c r="E1906" s="28">
        <v>0</v>
      </c>
      <c r="F1906" s="29">
        <v>10.068238732394367</v>
      </c>
      <c r="G1906" s="30">
        <v>0</v>
      </c>
      <c r="H1906" s="30">
        <v>0</v>
      </c>
      <c r="I1906" s="30">
        <v>0</v>
      </c>
      <c r="J1906" s="30"/>
      <c r="K1906" s="168">
        <f>Лист4!E1904/1000-J1906</f>
        <v>238.28164999999998</v>
      </c>
      <c r="L1906" s="31"/>
      <c r="M1906" s="31"/>
    </row>
    <row r="1907" spans="1:13" s="32" customFormat="1" ht="18.75" customHeight="1" x14ac:dyDescent="0.25">
      <c r="A1907" s="22" t="str">
        <f>Лист4!A1905</f>
        <v xml:space="preserve">Украинская ул. д.25 </v>
      </c>
      <c r="B1907" s="64" t="str">
        <f>Лист4!C1905</f>
        <v>г. Астрахань</v>
      </c>
      <c r="C1907" s="39">
        <f t="shared" si="58"/>
        <v>16.519785915492957</v>
      </c>
      <c r="D1907" s="39">
        <f t="shared" si="59"/>
        <v>0.72881408450704221</v>
      </c>
      <c r="E1907" s="28">
        <v>0</v>
      </c>
      <c r="F1907" s="29">
        <v>0.72881408450704221</v>
      </c>
      <c r="G1907" s="30">
        <v>0</v>
      </c>
      <c r="H1907" s="30">
        <v>0</v>
      </c>
      <c r="I1907" s="30">
        <v>0</v>
      </c>
      <c r="J1907" s="30"/>
      <c r="K1907" s="168">
        <f>Лист4!E1905/1000</f>
        <v>17.2486</v>
      </c>
      <c r="L1907" s="31"/>
      <c r="M1907" s="31"/>
    </row>
    <row r="1908" spans="1:13" s="32" customFormat="1" ht="18.75" customHeight="1" x14ac:dyDescent="0.25">
      <c r="A1908" s="22" t="str">
        <f>Лист4!A1906</f>
        <v xml:space="preserve">Украинская ул. д.6 </v>
      </c>
      <c r="B1908" s="64" t="str">
        <f>Лист4!C1906</f>
        <v>г. Астрахань</v>
      </c>
      <c r="C1908" s="39">
        <f t="shared" si="58"/>
        <v>217.44913577464791</v>
      </c>
      <c r="D1908" s="39">
        <f t="shared" si="59"/>
        <v>9.593344225352114</v>
      </c>
      <c r="E1908" s="28">
        <v>0</v>
      </c>
      <c r="F1908" s="29">
        <v>9.593344225352114</v>
      </c>
      <c r="G1908" s="30">
        <v>0</v>
      </c>
      <c r="H1908" s="30">
        <v>0</v>
      </c>
      <c r="I1908" s="30">
        <v>0</v>
      </c>
      <c r="J1908" s="30"/>
      <c r="K1908" s="168">
        <f>Лист4!E1906/1000</f>
        <v>227.04248000000004</v>
      </c>
      <c r="L1908" s="31"/>
      <c r="M1908" s="31"/>
    </row>
    <row r="1909" spans="1:13" s="32" customFormat="1" ht="18.75" customHeight="1" x14ac:dyDescent="0.25">
      <c r="A1909" s="22" t="str">
        <f>Лист4!A1907</f>
        <v xml:space="preserve">Ульянова ул. д.56 </v>
      </c>
      <c r="B1909" s="64" t="str">
        <f>Лист4!C1907</f>
        <v>г. Астрахань</v>
      </c>
      <c r="C1909" s="39">
        <f t="shared" si="58"/>
        <v>1058.9102129577466</v>
      </c>
      <c r="D1909" s="39">
        <f t="shared" si="59"/>
        <v>46.716627042253528</v>
      </c>
      <c r="E1909" s="28">
        <v>0</v>
      </c>
      <c r="F1909" s="29">
        <v>46.716627042253528</v>
      </c>
      <c r="G1909" s="30">
        <v>0</v>
      </c>
      <c r="H1909" s="30">
        <v>0</v>
      </c>
      <c r="I1909" s="30">
        <v>0</v>
      </c>
      <c r="J1909" s="30"/>
      <c r="K1909" s="168">
        <f>Лист4!E1907/1000</f>
        <v>1105.6268400000001</v>
      </c>
      <c r="L1909" s="31"/>
      <c r="M1909" s="31"/>
    </row>
    <row r="1910" spans="1:13" s="32" customFormat="1" ht="18.75" customHeight="1" x14ac:dyDescent="0.25">
      <c r="A1910" s="22" t="str">
        <f>Лист4!A1908</f>
        <v xml:space="preserve">Ульяновых ул. д.10 </v>
      </c>
      <c r="B1910" s="64" t="str">
        <f>Лист4!C1908</f>
        <v>г. Астрахань</v>
      </c>
      <c r="C1910" s="39">
        <f t="shared" si="58"/>
        <v>30.15386253521126</v>
      </c>
      <c r="D1910" s="39">
        <f t="shared" si="59"/>
        <v>1.3303174647887321</v>
      </c>
      <c r="E1910" s="28">
        <v>0</v>
      </c>
      <c r="F1910" s="29">
        <v>1.3303174647887321</v>
      </c>
      <c r="G1910" s="30">
        <v>0</v>
      </c>
      <c r="H1910" s="30">
        <v>0</v>
      </c>
      <c r="I1910" s="30">
        <v>0</v>
      </c>
      <c r="J1910" s="30"/>
      <c r="K1910" s="168">
        <f>Лист4!E1908/1000</f>
        <v>31.484179999999991</v>
      </c>
      <c r="L1910" s="31"/>
      <c r="M1910" s="31"/>
    </row>
    <row r="1911" spans="1:13" s="32" customFormat="1" ht="18.75" customHeight="1" x14ac:dyDescent="0.25">
      <c r="A1911" s="22" t="str">
        <f>Лист4!A1909</f>
        <v xml:space="preserve">Ульяновых ул. д.2 </v>
      </c>
      <c r="B1911" s="64" t="str">
        <f>Лист4!C1909</f>
        <v>г. Астрахань</v>
      </c>
      <c r="C1911" s="39">
        <f t="shared" si="58"/>
        <v>348.3478236619718</v>
      </c>
      <c r="D1911" s="39">
        <f t="shared" si="59"/>
        <v>15.368286338028167</v>
      </c>
      <c r="E1911" s="28">
        <v>0</v>
      </c>
      <c r="F1911" s="29">
        <v>15.368286338028167</v>
      </c>
      <c r="G1911" s="30">
        <v>0</v>
      </c>
      <c r="H1911" s="30">
        <v>0</v>
      </c>
      <c r="I1911" s="30">
        <v>0</v>
      </c>
      <c r="J1911" s="30"/>
      <c r="K1911" s="168">
        <f>Лист4!E1909/1000</f>
        <v>363.71610999999996</v>
      </c>
      <c r="L1911" s="31"/>
      <c r="M1911" s="31"/>
    </row>
    <row r="1912" spans="1:13" s="32" customFormat="1" ht="18.75" customHeight="1" x14ac:dyDescent="0.25">
      <c r="A1912" s="22" t="str">
        <f>Лист4!A1910</f>
        <v xml:space="preserve">Ульяновых ул. д.7 </v>
      </c>
      <c r="B1912" s="64" t="str">
        <f>Лист4!C1910</f>
        <v>г. Астрахань</v>
      </c>
      <c r="C1912" s="39">
        <f t="shared" si="58"/>
        <v>25.154301408450706</v>
      </c>
      <c r="D1912" s="39">
        <f t="shared" si="59"/>
        <v>1.1097485915492957</v>
      </c>
      <c r="E1912" s="28">
        <v>0</v>
      </c>
      <c r="F1912" s="29">
        <v>1.1097485915492957</v>
      </c>
      <c r="G1912" s="30">
        <v>0</v>
      </c>
      <c r="H1912" s="30">
        <v>0</v>
      </c>
      <c r="I1912" s="30">
        <v>0</v>
      </c>
      <c r="J1912" s="30"/>
      <c r="K1912" s="168">
        <f>Лист4!E1910/1000</f>
        <v>26.264050000000001</v>
      </c>
      <c r="L1912" s="31"/>
      <c r="M1912" s="31"/>
    </row>
    <row r="1913" spans="1:13" s="32" customFormat="1" ht="18.75" customHeight="1" x14ac:dyDescent="0.25">
      <c r="A1913" s="22" t="str">
        <f>Лист4!A1911</f>
        <v xml:space="preserve">Урицкого ул. д.10 </v>
      </c>
      <c r="B1913" s="64" t="str">
        <f>Лист4!C1911</f>
        <v>г. Астрахань</v>
      </c>
      <c r="C1913" s="39">
        <f t="shared" si="58"/>
        <v>141.29186535211267</v>
      </c>
      <c r="D1913" s="39">
        <f t="shared" si="59"/>
        <v>6.2334646478873239</v>
      </c>
      <c r="E1913" s="28">
        <v>0</v>
      </c>
      <c r="F1913" s="29">
        <v>6.2334646478873239</v>
      </c>
      <c r="G1913" s="30">
        <v>0</v>
      </c>
      <c r="H1913" s="30">
        <v>0</v>
      </c>
      <c r="I1913" s="30">
        <v>0</v>
      </c>
      <c r="J1913" s="30"/>
      <c r="K1913" s="168">
        <f>Лист4!E1911/1000</f>
        <v>147.52533</v>
      </c>
      <c r="L1913" s="31"/>
      <c r="M1913" s="31"/>
    </row>
    <row r="1914" spans="1:13" s="32" customFormat="1" ht="18.75" customHeight="1" x14ac:dyDescent="0.25">
      <c r="A1914" s="22" t="str">
        <f>Лист4!A1912</f>
        <v xml:space="preserve">Урицкого ул. д.11 </v>
      </c>
      <c r="B1914" s="64" t="str">
        <f>Лист4!C1912</f>
        <v>г. Астрахань</v>
      </c>
      <c r="C1914" s="39">
        <f t="shared" si="58"/>
        <v>32.709484507042255</v>
      </c>
      <c r="D1914" s="39">
        <f t="shared" si="59"/>
        <v>1.4430654929577467</v>
      </c>
      <c r="E1914" s="28">
        <v>0</v>
      </c>
      <c r="F1914" s="29">
        <v>1.4430654929577467</v>
      </c>
      <c r="G1914" s="30">
        <v>0</v>
      </c>
      <c r="H1914" s="30">
        <v>0</v>
      </c>
      <c r="I1914" s="30">
        <v>0</v>
      </c>
      <c r="J1914" s="30"/>
      <c r="K1914" s="168">
        <f>Лист4!E1912/1000</f>
        <v>34.152550000000005</v>
      </c>
      <c r="L1914" s="31"/>
      <c r="M1914" s="31"/>
    </row>
    <row r="1915" spans="1:13" s="32" customFormat="1" ht="18.75" customHeight="1" x14ac:dyDescent="0.25">
      <c r="A1915" s="22" t="str">
        <f>Лист4!A1913</f>
        <v xml:space="preserve">Урицкого ул. д.13 </v>
      </c>
      <c r="B1915" s="64" t="str">
        <f>Лист4!C1913</f>
        <v>г. Астрахань</v>
      </c>
      <c r="C1915" s="39">
        <f t="shared" si="58"/>
        <v>61.07281126760563</v>
      </c>
      <c r="D1915" s="39">
        <f t="shared" si="59"/>
        <v>2.694388732394366</v>
      </c>
      <c r="E1915" s="28">
        <v>0</v>
      </c>
      <c r="F1915" s="29">
        <v>2.694388732394366</v>
      </c>
      <c r="G1915" s="30">
        <v>0</v>
      </c>
      <c r="H1915" s="30">
        <v>0</v>
      </c>
      <c r="I1915" s="30">
        <v>0</v>
      </c>
      <c r="J1915" s="30"/>
      <c r="K1915" s="168">
        <f>Лист4!E1913/1000-J1915</f>
        <v>63.767199999999995</v>
      </c>
      <c r="L1915" s="31"/>
      <c r="M1915" s="31"/>
    </row>
    <row r="1916" spans="1:13" s="32" customFormat="1" ht="18.75" customHeight="1" x14ac:dyDescent="0.25">
      <c r="A1916" s="22" t="str">
        <f>Лист4!A1914</f>
        <v xml:space="preserve">Урицкого ул. д.16 </v>
      </c>
      <c r="B1916" s="64" t="str">
        <f>Лист4!C1914</f>
        <v>г. Астрахань</v>
      </c>
      <c r="C1916" s="39">
        <f t="shared" si="58"/>
        <v>57.453966197183099</v>
      </c>
      <c r="D1916" s="39">
        <f t="shared" si="59"/>
        <v>2.5347338028169015</v>
      </c>
      <c r="E1916" s="28">
        <v>0</v>
      </c>
      <c r="F1916" s="29">
        <v>2.5347338028169015</v>
      </c>
      <c r="G1916" s="30">
        <v>0</v>
      </c>
      <c r="H1916" s="30">
        <v>0</v>
      </c>
      <c r="I1916" s="30">
        <v>0</v>
      </c>
      <c r="J1916" s="30"/>
      <c r="K1916" s="168">
        <f>Лист4!E1914/1000</f>
        <v>59.988700000000001</v>
      </c>
      <c r="L1916" s="31"/>
      <c r="M1916" s="31"/>
    </row>
    <row r="1917" spans="1:13" s="32" customFormat="1" ht="18.75" customHeight="1" x14ac:dyDescent="0.25">
      <c r="A1917" s="22" t="str">
        <f>Лист4!A1915</f>
        <v xml:space="preserve">Урицкого ул. д.18 </v>
      </c>
      <c r="B1917" s="64" t="str">
        <f>Лист4!C1915</f>
        <v>г. Астрахань</v>
      </c>
      <c r="C1917" s="39">
        <f t="shared" si="58"/>
        <v>44.458878873239421</v>
      </c>
      <c r="D1917" s="39">
        <f t="shared" si="59"/>
        <v>1.9614211267605628</v>
      </c>
      <c r="E1917" s="28">
        <v>0</v>
      </c>
      <c r="F1917" s="29">
        <v>1.9614211267605628</v>
      </c>
      <c r="G1917" s="30">
        <v>0</v>
      </c>
      <c r="H1917" s="30">
        <v>0</v>
      </c>
      <c r="I1917" s="30">
        <v>0</v>
      </c>
      <c r="J1917" s="153"/>
      <c r="K1917" s="168">
        <f>Лист4!E1915/1000-J1917</f>
        <v>46.420299999999983</v>
      </c>
      <c r="L1917" s="31"/>
      <c r="M1917" s="31"/>
    </row>
    <row r="1918" spans="1:13" s="32" customFormat="1" ht="18.75" customHeight="1" x14ac:dyDescent="0.25">
      <c r="A1918" s="22" t="str">
        <f>Лист4!A1916</f>
        <v xml:space="preserve">Урицкого ул. д.19 </v>
      </c>
      <c r="B1918" s="64" t="str">
        <f>Лист4!C1916</f>
        <v>г. Астрахань</v>
      </c>
      <c r="C1918" s="39">
        <f t="shared" ref="C1918:C1981" si="60">K1918+J1918-F1918</f>
        <v>191.52748788732396</v>
      </c>
      <c r="D1918" s="39">
        <f t="shared" ref="D1918:D1981" si="61">F1918</f>
        <v>8.4497421126760575</v>
      </c>
      <c r="E1918" s="28">
        <v>0</v>
      </c>
      <c r="F1918" s="29">
        <v>8.4497421126760575</v>
      </c>
      <c r="G1918" s="30">
        <v>0</v>
      </c>
      <c r="H1918" s="30">
        <v>0</v>
      </c>
      <c r="I1918" s="30">
        <v>0</v>
      </c>
      <c r="J1918" s="153"/>
      <c r="K1918" s="168">
        <f>Лист4!E1916/1000-J1918</f>
        <v>199.97723000000002</v>
      </c>
      <c r="L1918" s="31"/>
      <c r="M1918" s="31"/>
    </row>
    <row r="1919" spans="1:13" s="32" customFormat="1" ht="18.75" customHeight="1" x14ac:dyDescent="0.25">
      <c r="A1919" s="22" t="str">
        <f>Лист4!A1917</f>
        <v xml:space="preserve">Урицкого ул. д.20 </v>
      </c>
      <c r="B1919" s="64" t="str">
        <f>Лист4!C1917</f>
        <v>г. Астрахань</v>
      </c>
      <c r="C1919" s="39">
        <f t="shared" si="60"/>
        <v>11.449667605633802</v>
      </c>
      <c r="D1919" s="39">
        <f t="shared" si="61"/>
        <v>0.50513239436619717</v>
      </c>
      <c r="E1919" s="28">
        <v>0</v>
      </c>
      <c r="F1919" s="29">
        <v>0.50513239436619717</v>
      </c>
      <c r="G1919" s="30">
        <v>0</v>
      </c>
      <c r="H1919" s="30">
        <v>0</v>
      </c>
      <c r="I1919" s="30">
        <v>0</v>
      </c>
      <c r="J1919" s="30"/>
      <c r="K1919" s="168">
        <f>Лист4!E1917/1000-J1919</f>
        <v>11.954799999999999</v>
      </c>
      <c r="L1919" s="31"/>
      <c r="M1919" s="31"/>
    </row>
    <row r="1920" spans="1:13" s="32" customFormat="1" ht="18.75" customHeight="1" x14ac:dyDescent="0.25">
      <c r="A1920" s="22" t="str">
        <f>Лист4!A1918</f>
        <v xml:space="preserve">Урицкого ул. д.21 </v>
      </c>
      <c r="B1920" s="64" t="str">
        <f>Лист4!C1918</f>
        <v>г. Астрахань</v>
      </c>
      <c r="C1920" s="39">
        <f t="shared" si="60"/>
        <v>68.735357746478883</v>
      </c>
      <c r="D1920" s="39">
        <f t="shared" si="61"/>
        <v>3.0324422535211273</v>
      </c>
      <c r="E1920" s="28">
        <v>0</v>
      </c>
      <c r="F1920" s="29">
        <v>3.0324422535211273</v>
      </c>
      <c r="G1920" s="30">
        <v>0</v>
      </c>
      <c r="H1920" s="30">
        <v>0</v>
      </c>
      <c r="I1920" s="30">
        <v>0</v>
      </c>
      <c r="J1920" s="30"/>
      <c r="K1920" s="168">
        <f>Лист4!E1918/1000</f>
        <v>71.767800000000008</v>
      </c>
      <c r="L1920" s="31"/>
      <c r="M1920" s="31"/>
    </row>
    <row r="1921" spans="1:13" s="32" customFormat="1" ht="18.75" customHeight="1" x14ac:dyDescent="0.25">
      <c r="A1921" s="22" t="str">
        <f>Лист4!A1919</f>
        <v xml:space="preserve">Урицкого ул. д.22 </v>
      </c>
      <c r="B1921" s="64" t="str">
        <f>Лист4!C1919</f>
        <v>г. Астрахань</v>
      </c>
      <c r="C1921" s="39">
        <f t="shared" si="60"/>
        <v>40.755455211267602</v>
      </c>
      <c r="D1921" s="39">
        <f t="shared" si="61"/>
        <v>1.7980347887323944</v>
      </c>
      <c r="E1921" s="28">
        <v>0</v>
      </c>
      <c r="F1921" s="29">
        <v>1.7980347887323944</v>
      </c>
      <c r="G1921" s="30">
        <v>0</v>
      </c>
      <c r="H1921" s="30">
        <v>0</v>
      </c>
      <c r="I1921" s="30">
        <v>0</v>
      </c>
      <c r="J1921" s="30"/>
      <c r="K1921" s="168">
        <f>Лист4!E1919/1000-J1921</f>
        <v>42.553489999999996</v>
      </c>
      <c r="L1921" s="31"/>
      <c r="M1921" s="31"/>
    </row>
    <row r="1922" spans="1:13" s="32" customFormat="1" ht="18.75" customHeight="1" x14ac:dyDescent="0.25">
      <c r="A1922" s="22" t="str">
        <f>Лист4!A1920</f>
        <v xml:space="preserve">Урицкого ул. д.23 </v>
      </c>
      <c r="B1922" s="64" t="str">
        <f>Лист4!C1920</f>
        <v>г. Астрахань</v>
      </c>
      <c r="C1922" s="39">
        <f t="shared" si="60"/>
        <v>70.603327323943674</v>
      </c>
      <c r="D1922" s="39">
        <f t="shared" si="61"/>
        <v>3.1148526760563389</v>
      </c>
      <c r="E1922" s="28">
        <v>0</v>
      </c>
      <c r="F1922" s="29">
        <v>3.1148526760563389</v>
      </c>
      <c r="G1922" s="30">
        <v>0</v>
      </c>
      <c r="H1922" s="30">
        <v>0</v>
      </c>
      <c r="I1922" s="30">
        <v>0</v>
      </c>
      <c r="J1922" s="30"/>
      <c r="K1922" s="168">
        <f>Лист4!E1920/1000</f>
        <v>73.718180000000018</v>
      </c>
      <c r="L1922" s="31"/>
      <c r="M1922" s="31"/>
    </row>
    <row r="1923" spans="1:13" s="32" customFormat="1" ht="18.75" customHeight="1" x14ac:dyDescent="0.25">
      <c r="A1923" s="22" t="str">
        <f>Лист4!A1921</f>
        <v xml:space="preserve">Урицкого ул. д.24 </v>
      </c>
      <c r="B1923" s="64" t="str">
        <f>Лист4!C1921</f>
        <v>г. Астрахань</v>
      </c>
      <c r="C1923" s="39">
        <f t="shared" si="60"/>
        <v>67.66474084507044</v>
      </c>
      <c r="D1923" s="39">
        <f t="shared" si="61"/>
        <v>2.9852091549295783</v>
      </c>
      <c r="E1923" s="28">
        <v>0</v>
      </c>
      <c r="F1923" s="29">
        <v>2.9852091549295783</v>
      </c>
      <c r="G1923" s="30">
        <v>0</v>
      </c>
      <c r="H1923" s="30">
        <v>0</v>
      </c>
      <c r="I1923" s="30">
        <v>0</v>
      </c>
      <c r="J1923" s="30"/>
      <c r="K1923" s="168">
        <f>Лист4!E1921/1000-J1923</f>
        <v>70.649950000000018</v>
      </c>
      <c r="L1923" s="31"/>
      <c r="M1923" s="31"/>
    </row>
    <row r="1924" spans="1:13" s="32" customFormat="1" ht="18.75" customHeight="1" x14ac:dyDescent="0.25">
      <c r="A1924" s="22" t="str">
        <f>Лист4!A1922</f>
        <v xml:space="preserve">Урицкого ул. д.25 </v>
      </c>
      <c r="B1924" s="64" t="str">
        <f>Лист4!C1922</f>
        <v>г. Астрахань</v>
      </c>
      <c r="C1924" s="39">
        <f t="shared" si="60"/>
        <v>10.008450704225352</v>
      </c>
      <c r="D1924" s="39">
        <f t="shared" si="61"/>
        <v>0.44154929577464785</v>
      </c>
      <c r="E1924" s="28">
        <v>0</v>
      </c>
      <c r="F1924" s="29">
        <v>0.44154929577464785</v>
      </c>
      <c r="G1924" s="30">
        <v>0</v>
      </c>
      <c r="H1924" s="30">
        <v>0</v>
      </c>
      <c r="I1924" s="30">
        <v>0</v>
      </c>
      <c r="J1924" s="30"/>
      <c r="K1924" s="168">
        <f>Лист4!E1922/1000</f>
        <v>10.45</v>
      </c>
      <c r="L1924" s="31"/>
      <c r="M1924" s="31"/>
    </row>
    <row r="1925" spans="1:13" s="32" customFormat="1" ht="18.75" customHeight="1" x14ac:dyDescent="0.25">
      <c r="A1925" s="22" t="str">
        <f>Лист4!A1923</f>
        <v xml:space="preserve">Урицкого ул. д.26 </v>
      </c>
      <c r="B1925" s="64" t="str">
        <f>Лист4!C1923</f>
        <v>г. Астрахань</v>
      </c>
      <c r="C1925" s="39">
        <f t="shared" si="60"/>
        <v>16.186394366197185</v>
      </c>
      <c r="D1925" s="39">
        <f t="shared" si="61"/>
        <v>0.714105633802817</v>
      </c>
      <c r="E1925" s="28">
        <v>0</v>
      </c>
      <c r="F1925" s="29">
        <v>0.714105633802817</v>
      </c>
      <c r="G1925" s="30">
        <v>0</v>
      </c>
      <c r="H1925" s="30">
        <v>0</v>
      </c>
      <c r="I1925" s="30">
        <v>0</v>
      </c>
      <c r="J1925" s="30"/>
      <c r="K1925" s="168">
        <f>Лист4!E1923/1000</f>
        <v>16.900500000000001</v>
      </c>
      <c r="L1925" s="31"/>
      <c r="M1925" s="31"/>
    </row>
    <row r="1926" spans="1:13" s="32" customFormat="1" ht="18.75" customHeight="1" x14ac:dyDescent="0.25">
      <c r="A1926" s="22" t="str">
        <f>Лист4!A1924</f>
        <v xml:space="preserve">Урицкого ул. д.27 </v>
      </c>
      <c r="B1926" s="64" t="str">
        <f>Лист4!C1924</f>
        <v>г. Астрахань</v>
      </c>
      <c r="C1926" s="39">
        <f t="shared" si="60"/>
        <v>0</v>
      </c>
      <c r="D1926" s="39">
        <f t="shared" si="61"/>
        <v>0</v>
      </c>
      <c r="E1926" s="28">
        <v>0</v>
      </c>
      <c r="F1926" s="29">
        <v>0</v>
      </c>
      <c r="G1926" s="30">
        <v>0</v>
      </c>
      <c r="H1926" s="30">
        <v>0</v>
      </c>
      <c r="I1926" s="30">
        <v>0</v>
      </c>
      <c r="J1926" s="30"/>
      <c r="K1926" s="168">
        <f>Лист4!E1924/1000-J1926</f>
        <v>0</v>
      </c>
      <c r="L1926" s="31"/>
      <c r="M1926" s="31"/>
    </row>
    <row r="1927" spans="1:13" s="32" customFormat="1" ht="18.75" customHeight="1" x14ac:dyDescent="0.25">
      <c r="A1927" s="22" t="str">
        <f>Лист4!A1925</f>
        <v xml:space="preserve">Урицкого ул. д.3 </v>
      </c>
      <c r="B1927" s="64" t="str">
        <f>Лист4!C1925</f>
        <v>г. Астрахань</v>
      </c>
      <c r="C1927" s="39">
        <f t="shared" si="60"/>
        <v>1142.462205633803</v>
      </c>
      <c r="D1927" s="39">
        <f t="shared" si="61"/>
        <v>50.402744366197183</v>
      </c>
      <c r="E1927" s="28">
        <v>0</v>
      </c>
      <c r="F1927" s="29">
        <v>50.402744366197183</v>
      </c>
      <c r="G1927" s="30">
        <v>0</v>
      </c>
      <c r="H1927" s="30">
        <v>0</v>
      </c>
      <c r="I1927" s="30">
        <v>0</v>
      </c>
      <c r="J1927" s="153">
        <v>420.7</v>
      </c>
      <c r="K1927" s="168">
        <f>Лист4!E1925/1000-J1927</f>
        <v>772.16495000000009</v>
      </c>
      <c r="L1927" s="31"/>
      <c r="M1927" s="31"/>
    </row>
    <row r="1928" spans="1:13" s="32" customFormat="1" ht="18.75" customHeight="1" x14ac:dyDescent="0.25">
      <c r="A1928" s="22" t="str">
        <f>Лист4!A1926</f>
        <v xml:space="preserve">Урицкого ул. д.31 </v>
      </c>
      <c r="B1928" s="64" t="str">
        <f>Лист4!C1926</f>
        <v>г. Астрахань</v>
      </c>
      <c r="C1928" s="39">
        <f t="shared" si="60"/>
        <v>0.45282253521126758</v>
      </c>
      <c r="D1928" s="39">
        <f t="shared" si="61"/>
        <v>1.9977464788732396E-2</v>
      </c>
      <c r="E1928" s="28">
        <v>0</v>
      </c>
      <c r="F1928" s="29">
        <v>1.9977464788732396E-2</v>
      </c>
      <c r="G1928" s="30">
        <v>0</v>
      </c>
      <c r="H1928" s="30">
        <v>0</v>
      </c>
      <c r="I1928" s="30">
        <v>0</v>
      </c>
      <c r="J1928" s="30"/>
      <c r="K1928" s="168">
        <f>Лист4!E1926/1000-J1928</f>
        <v>0.4728</v>
      </c>
      <c r="L1928" s="31"/>
      <c r="M1928" s="31"/>
    </row>
    <row r="1929" spans="1:13" s="32" customFormat="1" ht="18.75" customHeight="1" x14ac:dyDescent="0.25">
      <c r="A1929" s="22" t="str">
        <f>Лист4!A1927</f>
        <v xml:space="preserve">Урицкого ул. д.32 </v>
      </c>
      <c r="B1929" s="64" t="str">
        <f>Лист4!C1927</f>
        <v>г. Астрахань</v>
      </c>
      <c r="C1929" s="39">
        <f t="shared" si="60"/>
        <v>30.187249577464787</v>
      </c>
      <c r="D1929" s="39">
        <f t="shared" si="61"/>
        <v>1.3317904225352111</v>
      </c>
      <c r="E1929" s="28">
        <v>0</v>
      </c>
      <c r="F1929" s="29">
        <v>1.3317904225352111</v>
      </c>
      <c r="G1929" s="30">
        <v>0</v>
      </c>
      <c r="H1929" s="30">
        <v>0</v>
      </c>
      <c r="I1929" s="30">
        <v>0</v>
      </c>
      <c r="J1929" s="153"/>
      <c r="K1929" s="168">
        <f>Лист4!E1927/1000-J1929</f>
        <v>31.519039999999997</v>
      </c>
      <c r="L1929" s="31"/>
      <c r="M1929" s="31"/>
    </row>
    <row r="1930" spans="1:13" s="32" customFormat="1" ht="18.75" customHeight="1" x14ac:dyDescent="0.25">
      <c r="A1930" s="22" t="str">
        <f>Лист4!A1928</f>
        <v xml:space="preserve">Урицкого ул. д.33 </v>
      </c>
      <c r="B1930" s="64" t="str">
        <f>Лист4!C1928</f>
        <v>г. Астрахань</v>
      </c>
      <c r="C1930" s="39">
        <f t="shared" si="60"/>
        <v>40.707452957746476</v>
      </c>
      <c r="D1930" s="39">
        <f t="shared" si="61"/>
        <v>1.7959170422535211</v>
      </c>
      <c r="E1930" s="28">
        <v>0</v>
      </c>
      <c r="F1930" s="29">
        <v>1.7959170422535211</v>
      </c>
      <c r="G1930" s="30">
        <v>0</v>
      </c>
      <c r="H1930" s="30">
        <v>0</v>
      </c>
      <c r="I1930" s="30">
        <v>0</v>
      </c>
      <c r="J1930" s="30"/>
      <c r="K1930" s="168">
        <f>Лист4!E1928/1000</f>
        <v>42.503369999999997</v>
      </c>
      <c r="L1930" s="31"/>
      <c r="M1930" s="31"/>
    </row>
    <row r="1931" spans="1:13" s="32" customFormat="1" ht="18.75" customHeight="1" x14ac:dyDescent="0.25">
      <c r="A1931" s="22" t="str">
        <f>Лист4!A1929</f>
        <v xml:space="preserve">Урицкого ул. д.35 </v>
      </c>
      <c r="B1931" s="64" t="str">
        <f>Лист4!C1929</f>
        <v>г. Астрахань</v>
      </c>
      <c r="C1931" s="39">
        <f t="shared" si="60"/>
        <v>104.1960456338028</v>
      </c>
      <c r="D1931" s="39">
        <f t="shared" si="61"/>
        <v>4.5968843661971821</v>
      </c>
      <c r="E1931" s="28">
        <v>0</v>
      </c>
      <c r="F1931" s="29">
        <v>4.5968843661971821</v>
      </c>
      <c r="G1931" s="30">
        <v>0</v>
      </c>
      <c r="H1931" s="30">
        <v>0</v>
      </c>
      <c r="I1931" s="30">
        <v>0</v>
      </c>
      <c r="J1931" s="30"/>
      <c r="K1931" s="168">
        <f>Лист4!E1929/1000</f>
        <v>108.79292999999998</v>
      </c>
      <c r="L1931" s="31"/>
      <c r="M1931" s="31"/>
    </row>
    <row r="1932" spans="1:13" s="32" customFormat="1" ht="18.75" customHeight="1" x14ac:dyDescent="0.25">
      <c r="A1932" s="22" t="str">
        <f>Лист4!A1930</f>
        <v xml:space="preserve">Урицкого ул. д.37 </v>
      </c>
      <c r="B1932" s="64" t="str">
        <f>Лист4!C1930</f>
        <v>г. Астрахань</v>
      </c>
      <c r="C1932" s="39">
        <f t="shared" si="60"/>
        <v>74.613258591549283</v>
      </c>
      <c r="D1932" s="39">
        <f t="shared" si="61"/>
        <v>3.2917614084507036</v>
      </c>
      <c r="E1932" s="28">
        <v>0</v>
      </c>
      <c r="F1932" s="29">
        <v>3.2917614084507036</v>
      </c>
      <c r="G1932" s="30">
        <v>0</v>
      </c>
      <c r="H1932" s="30">
        <v>0</v>
      </c>
      <c r="I1932" s="30">
        <v>0</v>
      </c>
      <c r="J1932" s="30"/>
      <c r="K1932" s="168">
        <f>Лист4!E1930/1000-J1932</f>
        <v>77.905019999999993</v>
      </c>
      <c r="L1932" s="31"/>
      <c r="M1932" s="31"/>
    </row>
    <row r="1933" spans="1:13" s="32" customFormat="1" ht="18.75" customHeight="1" x14ac:dyDescent="0.25">
      <c r="A1933" s="22" t="str">
        <f>Лист4!A1931</f>
        <v xml:space="preserve">Урицкого ул. д.40 </v>
      </c>
      <c r="B1933" s="64" t="str">
        <f>Лист4!C1931</f>
        <v>г. Астрахань</v>
      </c>
      <c r="C1933" s="39">
        <f t="shared" si="60"/>
        <v>28.720709859154933</v>
      </c>
      <c r="D1933" s="39">
        <f t="shared" si="61"/>
        <v>1.2670901408450705</v>
      </c>
      <c r="E1933" s="28">
        <v>0</v>
      </c>
      <c r="F1933" s="29">
        <v>1.2670901408450705</v>
      </c>
      <c r="G1933" s="30">
        <v>0</v>
      </c>
      <c r="H1933" s="30">
        <v>0</v>
      </c>
      <c r="I1933" s="30">
        <v>0</v>
      </c>
      <c r="J1933" s="30"/>
      <c r="K1933" s="168">
        <f>Лист4!E1931/1000-J1933</f>
        <v>29.987800000000004</v>
      </c>
      <c r="L1933" s="31"/>
      <c r="M1933" s="31"/>
    </row>
    <row r="1934" spans="1:13" s="32" customFormat="1" ht="18.75" customHeight="1" x14ac:dyDescent="0.25">
      <c r="A1934" s="22" t="str">
        <f>Лист4!A1932</f>
        <v xml:space="preserve">Урицкого ул. д.43 </v>
      </c>
      <c r="B1934" s="64" t="str">
        <f>Лист4!C1932</f>
        <v>г. Астрахань</v>
      </c>
      <c r="C1934" s="39">
        <f t="shared" si="60"/>
        <v>9.6932563380281653</v>
      </c>
      <c r="D1934" s="39">
        <f t="shared" si="61"/>
        <v>0.42764366197183079</v>
      </c>
      <c r="E1934" s="28">
        <v>0</v>
      </c>
      <c r="F1934" s="29">
        <v>0.42764366197183079</v>
      </c>
      <c r="G1934" s="30">
        <v>0</v>
      </c>
      <c r="H1934" s="30">
        <v>0</v>
      </c>
      <c r="I1934" s="30">
        <v>0</v>
      </c>
      <c r="J1934" s="241"/>
      <c r="K1934" s="168">
        <f>Лист4!E1932/1000</f>
        <v>10.120899999999995</v>
      </c>
      <c r="L1934" s="31"/>
      <c r="M1934" s="31"/>
    </row>
    <row r="1935" spans="1:13" s="32" customFormat="1" ht="18.75" customHeight="1" x14ac:dyDescent="0.25">
      <c r="A1935" s="22" t="str">
        <f>Лист4!A1933</f>
        <v xml:space="preserve">Урицкого ул. д.44 </v>
      </c>
      <c r="B1935" s="64" t="str">
        <f>Лист4!C1933</f>
        <v>г. Астрахань</v>
      </c>
      <c r="C1935" s="39">
        <f t="shared" si="60"/>
        <v>21.590335211267604</v>
      </c>
      <c r="D1935" s="39">
        <f t="shared" si="61"/>
        <v>0.95251478873239415</v>
      </c>
      <c r="E1935" s="28">
        <v>0</v>
      </c>
      <c r="F1935" s="29">
        <v>0.95251478873239415</v>
      </c>
      <c r="G1935" s="30">
        <v>0</v>
      </c>
      <c r="H1935" s="30">
        <v>0</v>
      </c>
      <c r="I1935" s="30">
        <v>0</v>
      </c>
      <c r="J1935" s="153"/>
      <c r="K1935" s="168">
        <f>Лист4!E1933/1000-J1935</f>
        <v>22.542849999999998</v>
      </c>
      <c r="L1935" s="31"/>
      <c r="M1935" s="31"/>
    </row>
    <row r="1936" spans="1:13" s="32" customFormat="1" ht="18.75" customHeight="1" x14ac:dyDescent="0.25">
      <c r="A1936" s="22" t="str">
        <f>Лист4!A1934</f>
        <v xml:space="preserve">Урицкого ул. д.48 </v>
      </c>
      <c r="B1936" s="64" t="str">
        <f>Лист4!C1934</f>
        <v>г. Астрахань</v>
      </c>
      <c r="C1936" s="39">
        <f t="shared" si="60"/>
        <v>11.183414084507044</v>
      </c>
      <c r="D1936" s="39">
        <f t="shared" si="61"/>
        <v>0.49338591549295779</v>
      </c>
      <c r="E1936" s="28">
        <v>0</v>
      </c>
      <c r="F1936" s="29">
        <v>0.49338591549295779</v>
      </c>
      <c r="G1936" s="30">
        <v>0</v>
      </c>
      <c r="H1936" s="30">
        <v>0</v>
      </c>
      <c r="I1936" s="30">
        <v>0</v>
      </c>
      <c r="J1936" s="30"/>
      <c r="K1936" s="168">
        <f>Лист4!E1934/1000</f>
        <v>11.676800000000002</v>
      </c>
      <c r="L1936" s="31"/>
      <c r="M1936" s="31"/>
    </row>
    <row r="1937" spans="1:13" s="32" customFormat="1" ht="18.75" customHeight="1" x14ac:dyDescent="0.25">
      <c r="A1937" s="22" t="str">
        <f>Лист4!A1935</f>
        <v xml:space="preserve">Урицкого ул. д.49 </v>
      </c>
      <c r="B1937" s="64" t="str">
        <f>Лист4!C1935</f>
        <v>г. Астрахань</v>
      </c>
      <c r="C1937" s="39">
        <f t="shared" si="60"/>
        <v>71.250783098591555</v>
      </c>
      <c r="D1937" s="39">
        <f t="shared" si="61"/>
        <v>3.1434169014084512</v>
      </c>
      <c r="E1937" s="28">
        <v>0</v>
      </c>
      <c r="F1937" s="29">
        <v>3.1434169014084512</v>
      </c>
      <c r="G1937" s="30">
        <v>0</v>
      </c>
      <c r="H1937" s="30">
        <v>0</v>
      </c>
      <c r="I1937" s="30">
        <v>0</v>
      </c>
      <c r="J1937" s="30"/>
      <c r="K1937" s="168">
        <f>Лист4!E1935/1000</f>
        <v>74.394200000000012</v>
      </c>
      <c r="L1937" s="31"/>
      <c r="M1937" s="31"/>
    </row>
    <row r="1938" spans="1:13" s="32" customFormat="1" ht="18.75" customHeight="1" x14ac:dyDescent="0.25">
      <c r="A1938" s="22" t="str">
        <f>Лист4!A1936</f>
        <v xml:space="preserve">Урицкого ул. д.50 </v>
      </c>
      <c r="B1938" s="64" t="str">
        <f>Лист4!C1936</f>
        <v>г. Астрахань</v>
      </c>
      <c r="C1938" s="39">
        <f t="shared" si="60"/>
        <v>6.5008478873239426</v>
      </c>
      <c r="D1938" s="39">
        <f t="shared" si="61"/>
        <v>0.28680211267605632</v>
      </c>
      <c r="E1938" s="28">
        <v>0</v>
      </c>
      <c r="F1938" s="29">
        <v>0.28680211267605632</v>
      </c>
      <c r="G1938" s="30">
        <v>0</v>
      </c>
      <c r="H1938" s="30">
        <v>0</v>
      </c>
      <c r="I1938" s="30">
        <v>0</v>
      </c>
      <c r="J1938" s="30"/>
      <c r="K1938" s="168">
        <f>Лист4!E1936/1000-J1938</f>
        <v>6.7876499999999993</v>
      </c>
      <c r="L1938" s="31"/>
      <c r="M1938" s="31"/>
    </row>
    <row r="1939" spans="1:13" s="32" customFormat="1" ht="18.75" customHeight="1" x14ac:dyDescent="0.25">
      <c r="A1939" s="22" t="str">
        <f>Лист4!A1937</f>
        <v xml:space="preserve">Урицкого ул. д.58 </v>
      </c>
      <c r="B1939" s="64" t="str">
        <f>Лист4!C1937</f>
        <v>г. Астрахань</v>
      </c>
      <c r="C1939" s="39">
        <f t="shared" si="60"/>
        <v>159.32246760563379</v>
      </c>
      <c r="D1939" s="39">
        <f t="shared" si="61"/>
        <v>7.0289323943661968</v>
      </c>
      <c r="E1939" s="28">
        <v>0</v>
      </c>
      <c r="F1939" s="29">
        <v>7.0289323943661968</v>
      </c>
      <c r="G1939" s="30">
        <v>0</v>
      </c>
      <c r="H1939" s="30">
        <v>0</v>
      </c>
      <c r="I1939" s="30">
        <v>0</v>
      </c>
      <c r="J1939" s="153"/>
      <c r="K1939" s="168">
        <f>Лист4!E1937/1000-J1939</f>
        <v>166.35139999999998</v>
      </c>
      <c r="L1939" s="31"/>
      <c r="M1939" s="31"/>
    </row>
    <row r="1940" spans="1:13" s="32" customFormat="1" ht="18.75" customHeight="1" x14ac:dyDescent="0.25">
      <c r="A1940" s="22" t="str">
        <f>Лист4!A1938</f>
        <v xml:space="preserve">Урицкого ул. д.6/5 </v>
      </c>
      <c r="B1940" s="64" t="str">
        <f>Лист4!C1938</f>
        <v>г. Астрахань</v>
      </c>
      <c r="C1940" s="39">
        <f t="shared" si="60"/>
        <v>0.86407887323943666</v>
      </c>
      <c r="D1940" s="39">
        <f t="shared" si="61"/>
        <v>3.8121126760563381E-2</v>
      </c>
      <c r="E1940" s="28">
        <v>0</v>
      </c>
      <c r="F1940" s="29">
        <v>3.8121126760563381E-2</v>
      </c>
      <c r="G1940" s="30">
        <v>0</v>
      </c>
      <c r="H1940" s="30">
        <v>0</v>
      </c>
      <c r="I1940" s="30">
        <v>0</v>
      </c>
      <c r="J1940" s="30"/>
      <c r="K1940" s="168">
        <f>Лист4!E1938/1000</f>
        <v>0.9022</v>
      </c>
      <c r="L1940" s="31"/>
      <c r="M1940" s="31"/>
    </row>
    <row r="1941" spans="1:13" s="32" customFormat="1" ht="18.75" customHeight="1" x14ac:dyDescent="0.25">
      <c r="A1941" s="22" t="str">
        <f>Лист4!A1939</f>
        <v xml:space="preserve">Фадеева ул. д.13 </v>
      </c>
      <c r="B1941" s="64" t="str">
        <f>Лист4!C1939</f>
        <v>г. Астрахань</v>
      </c>
      <c r="C1941" s="39">
        <f t="shared" si="60"/>
        <v>0</v>
      </c>
      <c r="D1941" s="39">
        <f t="shared" si="61"/>
        <v>0</v>
      </c>
      <c r="E1941" s="28">
        <v>0</v>
      </c>
      <c r="F1941" s="29">
        <v>0</v>
      </c>
      <c r="G1941" s="30">
        <v>0</v>
      </c>
      <c r="H1941" s="30">
        <v>0</v>
      </c>
      <c r="I1941" s="30">
        <v>0</v>
      </c>
      <c r="J1941" s="30"/>
      <c r="K1941" s="168">
        <f>Лист4!E1939/1000</f>
        <v>0</v>
      </c>
      <c r="L1941" s="31"/>
      <c r="M1941" s="31"/>
    </row>
    <row r="1942" spans="1:13" s="32" customFormat="1" ht="18.75" customHeight="1" x14ac:dyDescent="0.25">
      <c r="A1942" s="22" t="str">
        <f>Лист4!A1940</f>
        <v xml:space="preserve">Фадеева ул. д.5 </v>
      </c>
      <c r="B1942" s="64" t="str">
        <f>Лист4!C1940</f>
        <v>г. Астрахань</v>
      </c>
      <c r="C1942" s="39">
        <f t="shared" si="60"/>
        <v>0.31701408450704227</v>
      </c>
      <c r="D1942" s="39">
        <f t="shared" si="61"/>
        <v>1.3985915492957746E-2</v>
      </c>
      <c r="E1942" s="28">
        <v>0</v>
      </c>
      <c r="F1942" s="29">
        <v>1.3985915492957746E-2</v>
      </c>
      <c r="G1942" s="30">
        <v>0</v>
      </c>
      <c r="H1942" s="30">
        <v>0</v>
      </c>
      <c r="I1942" s="30">
        <v>0</v>
      </c>
      <c r="J1942" s="30"/>
      <c r="K1942" s="168">
        <f>Лист4!E1940/1000</f>
        <v>0.33100000000000002</v>
      </c>
      <c r="L1942" s="31"/>
      <c r="M1942" s="31"/>
    </row>
    <row r="1943" spans="1:13" s="32" customFormat="1" ht="18.75" customHeight="1" x14ac:dyDescent="0.25">
      <c r="A1943" s="22" t="str">
        <f>Лист4!A1941</f>
        <v xml:space="preserve">Фиолетова ул. д.1/3 </v>
      </c>
      <c r="B1943" s="64" t="str">
        <f>Лист4!C1941</f>
        <v>г. Астрахань</v>
      </c>
      <c r="C1943" s="39">
        <f t="shared" si="60"/>
        <v>0</v>
      </c>
      <c r="D1943" s="39">
        <f t="shared" si="61"/>
        <v>0</v>
      </c>
      <c r="E1943" s="28">
        <v>0</v>
      </c>
      <c r="F1943" s="29">
        <v>0</v>
      </c>
      <c r="G1943" s="30">
        <v>0</v>
      </c>
      <c r="H1943" s="30">
        <v>0</v>
      </c>
      <c r="I1943" s="30">
        <v>0</v>
      </c>
      <c r="J1943" s="30"/>
      <c r="K1943" s="168">
        <f>Лист4!E1941/1000</f>
        <v>0</v>
      </c>
      <c r="L1943" s="31"/>
      <c r="M1943" s="31"/>
    </row>
    <row r="1944" spans="1:13" s="32" customFormat="1" ht="18.75" customHeight="1" x14ac:dyDescent="0.25">
      <c r="A1944" s="22" t="str">
        <f>Лист4!A1942</f>
        <v xml:space="preserve">Фиолетова ул. д.11 </v>
      </c>
      <c r="B1944" s="64" t="str">
        <f>Лист4!C1942</f>
        <v>г. Астрахань</v>
      </c>
      <c r="C1944" s="39">
        <f t="shared" si="60"/>
        <v>43.925921690140846</v>
      </c>
      <c r="D1944" s="39">
        <f t="shared" si="61"/>
        <v>1.937908309859155</v>
      </c>
      <c r="E1944" s="28">
        <v>0</v>
      </c>
      <c r="F1944" s="29">
        <v>1.937908309859155</v>
      </c>
      <c r="G1944" s="30">
        <v>0</v>
      </c>
      <c r="H1944" s="30">
        <v>0</v>
      </c>
      <c r="I1944" s="30">
        <v>0</v>
      </c>
      <c r="J1944" s="30"/>
      <c r="K1944" s="168">
        <f>Лист4!E1942/1000-J1944</f>
        <v>45.86383</v>
      </c>
      <c r="L1944" s="31"/>
      <c r="M1944" s="31"/>
    </row>
    <row r="1945" spans="1:13" s="32" customFormat="1" ht="18.75" customHeight="1" x14ac:dyDescent="0.25">
      <c r="A1945" s="22" t="str">
        <f>Лист4!A1943</f>
        <v xml:space="preserve">Фиолетова ул. д.13 </v>
      </c>
      <c r="B1945" s="64" t="str">
        <f>Лист4!C1943</f>
        <v>г. Астрахань</v>
      </c>
      <c r="C1945" s="39">
        <f t="shared" si="60"/>
        <v>175.59041408450699</v>
      </c>
      <c r="D1945" s="39">
        <f t="shared" si="61"/>
        <v>7.7466359154929556</v>
      </c>
      <c r="E1945" s="28">
        <v>0</v>
      </c>
      <c r="F1945" s="29">
        <v>7.7466359154929556</v>
      </c>
      <c r="G1945" s="30">
        <v>0</v>
      </c>
      <c r="H1945" s="30">
        <v>0</v>
      </c>
      <c r="I1945" s="30">
        <v>0</v>
      </c>
      <c r="J1945" s="30"/>
      <c r="K1945" s="168">
        <f>Лист4!E1943/1000-J1945</f>
        <v>183.33704999999995</v>
      </c>
      <c r="L1945" s="31"/>
      <c r="M1945" s="31"/>
    </row>
    <row r="1946" spans="1:13" s="32" customFormat="1" ht="18.75" customHeight="1" x14ac:dyDescent="0.25">
      <c r="A1946" s="22" t="str">
        <f>Лист4!A1944</f>
        <v xml:space="preserve">Фиолетова ул. д.16 </v>
      </c>
      <c r="B1946" s="64" t="str">
        <f>Лист4!C1944</f>
        <v>г. Астрахань</v>
      </c>
      <c r="C1946" s="39">
        <f t="shared" si="60"/>
        <v>9.0193380281690114</v>
      </c>
      <c r="D1946" s="39">
        <f t="shared" si="61"/>
        <v>0.39791197183098581</v>
      </c>
      <c r="E1946" s="28">
        <v>0</v>
      </c>
      <c r="F1946" s="29">
        <v>0.39791197183098581</v>
      </c>
      <c r="G1946" s="30">
        <v>0</v>
      </c>
      <c r="H1946" s="30">
        <v>0</v>
      </c>
      <c r="I1946" s="30">
        <v>0</v>
      </c>
      <c r="J1946" s="30"/>
      <c r="K1946" s="168">
        <f>Лист4!E1944/1000-J1946</f>
        <v>9.4172499999999975</v>
      </c>
      <c r="L1946" s="31"/>
      <c r="M1946" s="31"/>
    </row>
    <row r="1947" spans="1:13" s="32" customFormat="1" ht="18.75" customHeight="1" x14ac:dyDescent="0.25">
      <c r="A1947" s="22" t="str">
        <f>Лист4!A1945</f>
        <v xml:space="preserve">Фиолетова ул. д.18 </v>
      </c>
      <c r="B1947" s="64" t="str">
        <f>Лист4!C1945</f>
        <v>г. Астрахань</v>
      </c>
      <c r="C1947" s="39">
        <f t="shared" si="60"/>
        <v>33.846377464788731</v>
      </c>
      <c r="D1947" s="39">
        <f t="shared" si="61"/>
        <v>1.4932225352112676</v>
      </c>
      <c r="E1947" s="28">
        <v>0</v>
      </c>
      <c r="F1947" s="29">
        <v>1.4932225352112676</v>
      </c>
      <c r="G1947" s="30">
        <v>0</v>
      </c>
      <c r="H1947" s="30">
        <v>0</v>
      </c>
      <c r="I1947" s="30">
        <v>0</v>
      </c>
      <c r="J1947" s="30"/>
      <c r="K1947" s="168">
        <f>Лист4!E1945/1000</f>
        <v>35.339599999999997</v>
      </c>
      <c r="L1947" s="31"/>
      <c r="M1947" s="31"/>
    </row>
    <row r="1948" spans="1:13" s="32" customFormat="1" ht="18.75" customHeight="1" x14ac:dyDescent="0.25">
      <c r="A1948" s="22" t="str">
        <f>Лист4!A1946</f>
        <v xml:space="preserve">Фиолетова ул. д.20 </v>
      </c>
      <c r="B1948" s="64" t="str">
        <f>Лист4!C1946</f>
        <v>г. Астрахань</v>
      </c>
      <c r="C1948" s="39">
        <f t="shared" si="60"/>
        <v>23.906501408450715</v>
      </c>
      <c r="D1948" s="39">
        <f t="shared" si="61"/>
        <v>1.0546985915492963</v>
      </c>
      <c r="E1948" s="28">
        <v>0</v>
      </c>
      <c r="F1948" s="29">
        <v>1.0546985915492963</v>
      </c>
      <c r="G1948" s="30">
        <v>0</v>
      </c>
      <c r="H1948" s="30">
        <v>0</v>
      </c>
      <c r="I1948" s="30">
        <v>0</v>
      </c>
      <c r="J1948" s="30"/>
      <c r="K1948" s="168">
        <f>Лист4!E1946/1000</f>
        <v>24.961200000000012</v>
      </c>
      <c r="L1948" s="31"/>
      <c r="M1948" s="31"/>
    </row>
    <row r="1949" spans="1:13" s="32" customFormat="1" ht="18.75" customHeight="1" x14ac:dyDescent="0.25">
      <c r="A1949" s="22" t="str">
        <f>Лист4!A1947</f>
        <v xml:space="preserve">Фиолетова ул. д.21 </v>
      </c>
      <c r="B1949" s="64" t="str">
        <f>Лист4!C1947</f>
        <v>г. Астрахань</v>
      </c>
      <c r="C1949" s="39">
        <f t="shared" si="60"/>
        <v>65.504122253521132</v>
      </c>
      <c r="D1949" s="39">
        <f t="shared" si="61"/>
        <v>2.8898877464788737</v>
      </c>
      <c r="E1949" s="28">
        <v>0</v>
      </c>
      <c r="F1949" s="29">
        <v>2.8898877464788737</v>
      </c>
      <c r="G1949" s="30">
        <v>0</v>
      </c>
      <c r="H1949" s="30">
        <v>0</v>
      </c>
      <c r="I1949" s="30">
        <v>0</v>
      </c>
      <c r="J1949" s="30"/>
      <c r="K1949" s="168">
        <f>Лист4!E1947/1000</f>
        <v>68.394010000000009</v>
      </c>
      <c r="L1949" s="31"/>
      <c r="M1949" s="31"/>
    </row>
    <row r="1950" spans="1:13" s="32" customFormat="1" ht="18.75" customHeight="1" x14ac:dyDescent="0.25">
      <c r="A1950" s="22" t="str">
        <f>Лист4!A1948</f>
        <v xml:space="preserve">Фиолетова ул. д.22 </v>
      </c>
      <c r="B1950" s="64" t="str">
        <f>Лист4!C1948</f>
        <v>г. Астрахань</v>
      </c>
      <c r="C1950" s="39">
        <f t="shared" si="60"/>
        <v>16.075487323943662</v>
      </c>
      <c r="D1950" s="39">
        <f t="shared" si="61"/>
        <v>0.70921267605633809</v>
      </c>
      <c r="E1950" s="28">
        <v>0</v>
      </c>
      <c r="F1950" s="29">
        <v>0.70921267605633809</v>
      </c>
      <c r="G1950" s="30">
        <v>0</v>
      </c>
      <c r="H1950" s="30">
        <v>0</v>
      </c>
      <c r="I1950" s="30">
        <v>0</v>
      </c>
      <c r="J1950" s="30"/>
      <c r="K1950" s="168">
        <f>Лист4!E1948/1000-J1950</f>
        <v>16.784700000000001</v>
      </c>
      <c r="L1950" s="31"/>
      <c r="M1950" s="31"/>
    </row>
    <row r="1951" spans="1:13" s="32" customFormat="1" ht="18.75" customHeight="1" x14ac:dyDescent="0.25">
      <c r="A1951" s="22" t="str">
        <f>Лист4!A1949</f>
        <v xml:space="preserve">Фиолетова ул. д.24 </v>
      </c>
      <c r="B1951" s="64" t="str">
        <f>Лист4!C1949</f>
        <v>г. Астрахань</v>
      </c>
      <c r="C1951" s="39">
        <f t="shared" si="60"/>
        <v>21.532247887323948</v>
      </c>
      <c r="D1951" s="39">
        <f t="shared" si="61"/>
        <v>0.94995211267605661</v>
      </c>
      <c r="E1951" s="28">
        <v>0</v>
      </c>
      <c r="F1951" s="29">
        <v>0.94995211267605661</v>
      </c>
      <c r="G1951" s="30">
        <v>0</v>
      </c>
      <c r="H1951" s="30">
        <v>0</v>
      </c>
      <c r="I1951" s="30">
        <v>0</v>
      </c>
      <c r="J1951" s="30"/>
      <c r="K1951" s="168">
        <f>Лист4!E1949/1000</f>
        <v>22.482200000000006</v>
      </c>
      <c r="L1951" s="31"/>
      <c r="M1951" s="31"/>
    </row>
    <row r="1952" spans="1:13" s="32" customFormat="1" ht="18.75" customHeight="1" x14ac:dyDescent="0.25">
      <c r="A1952" s="22" t="str">
        <f>Лист4!A1950</f>
        <v xml:space="preserve">Фиолетова ул. д.27 </v>
      </c>
      <c r="B1952" s="64" t="str">
        <f>Лист4!C1950</f>
        <v>г. Астрахань</v>
      </c>
      <c r="C1952" s="39">
        <f t="shared" si="60"/>
        <v>28.418876056338025</v>
      </c>
      <c r="D1952" s="39">
        <f t="shared" si="61"/>
        <v>1.2537739436619717</v>
      </c>
      <c r="E1952" s="28">
        <v>0</v>
      </c>
      <c r="F1952" s="29">
        <v>1.2537739436619717</v>
      </c>
      <c r="G1952" s="30">
        <v>0</v>
      </c>
      <c r="H1952" s="30">
        <v>0</v>
      </c>
      <c r="I1952" s="30">
        <v>0</v>
      </c>
      <c r="J1952" s="241"/>
      <c r="K1952" s="168">
        <f>Лист4!E1950/1000-J1952</f>
        <v>29.672649999999997</v>
      </c>
      <c r="L1952" s="31"/>
      <c r="M1952" s="31"/>
    </row>
    <row r="1953" spans="1:13" s="32" customFormat="1" ht="18.75" customHeight="1" x14ac:dyDescent="0.25">
      <c r="A1953" s="22" t="str">
        <f>Лист4!A1951</f>
        <v xml:space="preserve">Фиолетова ул. д.28 </v>
      </c>
      <c r="B1953" s="64" t="str">
        <f>Лист4!C1951</f>
        <v>г. Астрахань</v>
      </c>
      <c r="C1953" s="39">
        <f t="shared" si="60"/>
        <v>146.24232281690144</v>
      </c>
      <c r="D1953" s="39">
        <f t="shared" si="61"/>
        <v>6.4518671830985923</v>
      </c>
      <c r="E1953" s="28">
        <v>0</v>
      </c>
      <c r="F1953" s="29">
        <v>6.4518671830985923</v>
      </c>
      <c r="G1953" s="30">
        <v>0</v>
      </c>
      <c r="H1953" s="30">
        <v>0</v>
      </c>
      <c r="I1953" s="30">
        <v>0</v>
      </c>
      <c r="J1953" s="153"/>
      <c r="K1953" s="168">
        <f>Лист4!E1951/1000-J1953</f>
        <v>152.69419000000002</v>
      </c>
      <c r="L1953" s="31"/>
      <c r="M1953" s="31"/>
    </row>
    <row r="1954" spans="1:13" s="32" customFormat="1" ht="18.75" customHeight="1" x14ac:dyDescent="0.25">
      <c r="A1954" s="22" t="str">
        <f>Лист4!A1952</f>
        <v xml:space="preserve">Фиолетова ул. д.30 </v>
      </c>
      <c r="B1954" s="64" t="str">
        <f>Лист4!C1952</f>
        <v>г. Астрахань</v>
      </c>
      <c r="C1954" s="39">
        <f t="shared" si="60"/>
        <v>123.91587323943661</v>
      </c>
      <c r="D1954" s="39">
        <f t="shared" si="61"/>
        <v>5.4668767605633795</v>
      </c>
      <c r="E1954" s="28">
        <v>0</v>
      </c>
      <c r="F1954" s="29">
        <v>5.4668767605633795</v>
      </c>
      <c r="G1954" s="30">
        <v>0</v>
      </c>
      <c r="H1954" s="30">
        <v>0</v>
      </c>
      <c r="I1954" s="30">
        <v>0</v>
      </c>
      <c r="J1954" s="30"/>
      <c r="K1954" s="168">
        <f>Лист4!E1952/1000-J1954</f>
        <v>129.38274999999999</v>
      </c>
      <c r="L1954" s="31"/>
      <c r="M1954" s="31"/>
    </row>
    <row r="1955" spans="1:13" s="32" customFormat="1" ht="18.75" customHeight="1" x14ac:dyDescent="0.25">
      <c r="A1955" s="22" t="str">
        <f>Лист4!A1953</f>
        <v xml:space="preserve">Фиолетова ул. д.36 </v>
      </c>
      <c r="B1955" s="64" t="str">
        <f>Лист4!C1953</f>
        <v>г. Астрахань</v>
      </c>
      <c r="C1955" s="39">
        <f t="shared" si="60"/>
        <v>31.217746478873238</v>
      </c>
      <c r="D1955" s="39">
        <f t="shared" si="61"/>
        <v>1.3772535211267605</v>
      </c>
      <c r="E1955" s="28">
        <v>0</v>
      </c>
      <c r="F1955" s="29">
        <v>1.3772535211267605</v>
      </c>
      <c r="G1955" s="30">
        <v>0</v>
      </c>
      <c r="H1955" s="30">
        <v>0</v>
      </c>
      <c r="I1955" s="30">
        <v>0</v>
      </c>
      <c r="J1955" s="30"/>
      <c r="K1955" s="168">
        <f>Лист4!E1953/1000-J1955</f>
        <v>32.594999999999999</v>
      </c>
      <c r="L1955" s="31"/>
      <c r="M1955" s="31"/>
    </row>
    <row r="1956" spans="1:13" s="32" customFormat="1" ht="18.75" customHeight="1" x14ac:dyDescent="0.25">
      <c r="A1956" s="22" t="str">
        <f>Лист4!A1954</f>
        <v xml:space="preserve">Фиолетова ул. д.52 </v>
      </c>
      <c r="B1956" s="64" t="str">
        <f>Лист4!C1954</f>
        <v>г. Астрахань</v>
      </c>
      <c r="C1956" s="39">
        <f t="shared" si="60"/>
        <v>0</v>
      </c>
      <c r="D1956" s="39">
        <f t="shared" si="61"/>
        <v>0</v>
      </c>
      <c r="E1956" s="28">
        <v>0</v>
      </c>
      <c r="F1956" s="29">
        <v>0</v>
      </c>
      <c r="G1956" s="30">
        <v>0</v>
      </c>
      <c r="H1956" s="30">
        <v>0</v>
      </c>
      <c r="I1956" s="30">
        <v>0</v>
      </c>
      <c r="J1956" s="30"/>
      <c r="K1956" s="168">
        <f>Лист4!E1954/1000</f>
        <v>0</v>
      </c>
      <c r="L1956" s="31"/>
      <c r="M1956" s="31"/>
    </row>
    <row r="1957" spans="1:13" s="32" customFormat="1" ht="18.75" customHeight="1" x14ac:dyDescent="0.25">
      <c r="A1957" s="22" t="str">
        <f>Лист4!A1955</f>
        <v xml:space="preserve">Фиолетова ул. д.6 </v>
      </c>
      <c r="B1957" s="64" t="str">
        <f>Лист4!C1955</f>
        <v>г. Астрахань</v>
      </c>
      <c r="C1957" s="39">
        <f t="shared" si="60"/>
        <v>50.860073239436616</v>
      </c>
      <c r="D1957" s="39">
        <f t="shared" si="61"/>
        <v>2.2438267605633802</v>
      </c>
      <c r="E1957" s="28">
        <v>0</v>
      </c>
      <c r="F1957" s="29">
        <v>2.2438267605633802</v>
      </c>
      <c r="G1957" s="30">
        <v>0</v>
      </c>
      <c r="H1957" s="30">
        <v>0</v>
      </c>
      <c r="I1957" s="30">
        <v>0</v>
      </c>
      <c r="J1957" s="30"/>
      <c r="K1957" s="168">
        <f>Лист4!E1955/1000</f>
        <v>53.103899999999996</v>
      </c>
      <c r="L1957" s="31"/>
      <c r="M1957" s="31"/>
    </row>
    <row r="1958" spans="1:13" s="32" customFormat="1" ht="18.75" customHeight="1" x14ac:dyDescent="0.25">
      <c r="A1958" s="22" t="str">
        <f>Лист4!A1956</f>
        <v xml:space="preserve">Фиолетова ул. д.7 </v>
      </c>
      <c r="B1958" s="64" t="str">
        <f>Лист4!C1956</f>
        <v>г. Астрахань</v>
      </c>
      <c r="C1958" s="39">
        <f t="shared" si="60"/>
        <v>30.977687323943663</v>
      </c>
      <c r="D1958" s="39">
        <f t="shared" si="61"/>
        <v>1.3666626760563378</v>
      </c>
      <c r="E1958" s="28">
        <v>0</v>
      </c>
      <c r="F1958" s="29">
        <v>1.3666626760563378</v>
      </c>
      <c r="G1958" s="30">
        <v>0</v>
      </c>
      <c r="H1958" s="30">
        <v>0</v>
      </c>
      <c r="I1958" s="30">
        <v>0</v>
      </c>
      <c r="J1958" s="30"/>
      <c r="K1958" s="168">
        <f>Лист4!E1956/1000-J1958</f>
        <v>32.344349999999999</v>
      </c>
      <c r="L1958" s="31"/>
      <c r="M1958" s="31"/>
    </row>
    <row r="1959" spans="1:13" s="32" customFormat="1" ht="18.75" customHeight="1" x14ac:dyDescent="0.25">
      <c r="A1959" s="22" t="str">
        <f>Лист4!A1957</f>
        <v xml:space="preserve">Фунтовское шоссе ул. д.17 </v>
      </c>
      <c r="B1959" s="64" t="str">
        <f>Лист4!C1957</f>
        <v>г. Астрахань</v>
      </c>
      <c r="C1959" s="39">
        <f t="shared" si="60"/>
        <v>98.90145070422534</v>
      </c>
      <c r="D1959" s="39">
        <f t="shared" si="61"/>
        <v>4.3632992957746479</v>
      </c>
      <c r="E1959" s="28">
        <v>0</v>
      </c>
      <c r="F1959" s="29">
        <v>4.3632992957746479</v>
      </c>
      <c r="G1959" s="30">
        <v>0</v>
      </c>
      <c r="H1959" s="30">
        <v>0</v>
      </c>
      <c r="I1959" s="30">
        <v>0</v>
      </c>
      <c r="J1959" s="30"/>
      <c r="K1959" s="168">
        <f>Лист4!E1957/1000-J1959</f>
        <v>103.26474999999999</v>
      </c>
      <c r="L1959" s="31"/>
      <c r="M1959" s="31"/>
    </row>
    <row r="1960" spans="1:13" s="32" customFormat="1" ht="18.75" customHeight="1" x14ac:dyDescent="0.25">
      <c r="A1960" s="22" t="str">
        <f>Лист4!A1958</f>
        <v xml:space="preserve">Фунтовское шоссе ул. д.17А </v>
      </c>
      <c r="B1960" s="64" t="str">
        <f>Лист4!C1958</f>
        <v>г. Астрахань</v>
      </c>
      <c r="C1960" s="39">
        <f t="shared" si="60"/>
        <v>43.02824507042255</v>
      </c>
      <c r="D1960" s="39">
        <f t="shared" si="61"/>
        <v>1.8983049295774652</v>
      </c>
      <c r="E1960" s="28">
        <v>0</v>
      </c>
      <c r="F1960" s="29">
        <v>1.8983049295774652</v>
      </c>
      <c r="G1960" s="30">
        <v>0</v>
      </c>
      <c r="H1960" s="30">
        <v>0</v>
      </c>
      <c r="I1960" s="30">
        <v>0</v>
      </c>
      <c r="J1960" s="30"/>
      <c r="K1960" s="168">
        <f>Лист4!E1958/1000</f>
        <v>44.926550000000013</v>
      </c>
      <c r="L1960" s="31"/>
      <c r="M1960" s="31"/>
    </row>
    <row r="1961" spans="1:13" s="32" customFormat="1" ht="18.75" customHeight="1" x14ac:dyDescent="0.25">
      <c r="A1961" s="22" t="str">
        <f>Лист4!A1959</f>
        <v xml:space="preserve">Фунтовское шоссе ул. д.17Б </v>
      </c>
      <c r="B1961" s="64" t="str">
        <f>Лист4!C1959</f>
        <v>г. Астрахань</v>
      </c>
      <c r="C1961" s="39">
        <f t="shared" si="60"/>
        <v>67.665056901408434</v>
      </c>
      <c r="D1961" s="39">
        <f t="shared" si="61"/>
        <v>2.9852230985915487</v>
      </c>
      <c r="E1961" s="28">
        <v>0</v>
      </c>
      <c r="F1961" s="29">
        <v>2.9852230985915487</v>
      </c>
      <c r="G1961" s="30">
        <v>0</v>
      </c>
      <c r="H1961" s="30">
        <v>0</v>
      </c>
      <c r="I1961" s="30">
        <v>0</v>
      </c>
      <c r="J1961" s="30"/>
      <c r="K1961" s="168">
        <f>Лист4!E1959/1000</f>
        <v>70.650279999999981</v>
      </c>
      <c r="L1961" s="31"/>
      <c r="M1961" s="31"/>
    </row>
    <row r="1962" spans="1:13" s="32" customFormat="1" ht="18.75" customHeight="1" x14ac:dyDescent="0.25">
      <c r="A1962" s="22" t="str">
        <f>Лист4!A1960</f>
        <v xml:space="preserve">Фунтовское шоссе ул. д.23Б </v>
      </c>
      <c r="B1962" s="64" t="str">
        <f>Лист4!C1960</f>
        <v>г. Астрахань</v>
      </c>
      <c r="C1962" s="39">
        <f t="shared" si="60"/>
        <v>531.09479718309876</v>
      </c>
      <c r="D1962" s="39">
        <f t="shared" si="61"/>
        <v>23.430652816901418</v>
      </c>
      <c r="E1962" s="28">
        <v>0</v>
      </c>
      <c r="F1962" s="29">
        <v>23.430652816901418</v>
      </c>
      <c r="G1962" s="30">
        <v>0</v>
      </c>
      <c r="H1962" s="30">
        <v>0</v>
      </c>
      <c r="I1962" s="30">
        <v>0</v>
      </c>
      <c r="J1962" s="30"/>
      <c r="K1962" s="168">
        <f>Лист4!E1960/1000</f>
        <v>554.52545000000021</v>
      </c>
      <c r="L1962" s="31"/>
      <c r="M1962" s="31"/>
    </row>
    <row r="1963" spans="1:13" s="32" customFormat="1" ht="18.75" customHeight="1" x14ac:dyDescent="0.25">
      <c r="A1963" s="22" t="str">
        <f>Лист4!A1961</f>
        <v xml:space="preserve">Фунтовское шоссе ул. д.4 </v>
      </c>
      <c r="B1963" s="64" t="str">
        <f>Лист4!C1961</f>
        <v>г. Астрахань</v>
      </c>
      <c r="C1963" s="39">
        <f t="shared" si="60"/>
        <v>267.22027042253524</v>
      </c>
      <c r="D1963" s="39">
        <f t="shared" si="61"/>
        <v>11.78912957746479</v>
      </c>
      <c r="E1963" s="28">
        <v>0</v>
      </c>
      <c r="F1963" s="29">
        <v>11.78912957746479</v>
      </c>
      <c r="G1963" s="30">
        <v>0</v>
      </c>
      <c r="H1963" s="30">
        <v>0</v>
      </c>
      <c r="I1963" s="30">
        <v>0</v>
      </c>
      <c r="J1963" s="30"/>
      <c r="K1963" s="168">
        <f>Лист4!E1961/1000</f>
        <v>279.00940000000003</v>
      </c>
      <c r="L1963" s="31"/>
      <c r="M1963" s="31"/>
    </row>
    <row r="1964" spans="1:13" s="32" customFormat="1" ht="18.75" customHeight="1" x14ac:dyDescent="0.25">
      <c r="A1964" s="22" t="str">
        <f>Лист4!A1962</f>
        <v xml:space="preserve">Фунтовское шоссе ул. д.4 - корп. 1 </v>
      </c>
      <c r="B1964" s="64" t="str">
        <f>Лист4!C1962</f>
        <v>г. Астрахань</v>
      </c>
      <c r="C1964" s="39">
        <f t="shared" si="60"/>
        <v>1011.2700738028168</v>
      </c>
      <c r="D1964" s="39">
        <f t="shared" si="61"/>
        <v>44.614856197183094</v>
      </c>
      <c r="E1964" s="28">
        <v>0</v>
      </c>
      <c r="F1964" s="29">
        <v>44.614856197183094</v>
      </c>
      <c r="G1964" s="30">
        <v>0</v>
      </c>
      <c r="H1964" s="30">
        <v>0</v>
      </c>
      <c r="I1964" s="30">
        <v>0</v>
      </c>
      <c r="J1964" s="30"/>
      <c r="K1964" s="168">
        <f>Лист4!E1962/1000</f>
        <v>1055.8849299999999</v>
      </c>
      <c r="L1964" s="31"/>
      <c r="M1964" s="31"/>
    </row>
    <row r="1965" spans="1:13" s="32" customFormat="1" ht="18.75" customHeight="1" x14ac:dyDescent="0.25">
      <c r="A1965" s="22" t="str">
        <f>Лист4!A1963</f>
        <v xml:space="preserve">Фунтовское шоссе ул. д.6 </v>
      </c>
      <c r="B1965" s="64" t="str">
        <f>Лист4!C1963</f>
        <v>г. Астрахань</v>
      </c>
      <c r="C1965" s="39">
        <f t="shared" si="60"/>
        <v>319.01261408450699</v>
      </c>
      <c r="D1965" s="39">
        <f t="shared" si="61"/>
        <v>14.074085915492955</v>
      </c>
      <c r="E1965" s="28">
        <v>0</v>
      </c>
      <c r="F1965" s="29">
        <v>14.074085915492955</v>
      </c>
      <c r="G1965" s="30">
        <v>0</v>
      </c>
      <c r="H1965" s="30">
        <v>0</v>
      </c>
      <c r="I1965" s="30">
        <v>0</v>
      </c>
      <c r="J1965" s="30"/>
      <c r="K1965" s="168">
        <f>Лист4!E1963/1000</f>
        <v>333.08669999999995</v>
      </c>
      <c r="L1965" s="31"/>
      <c r="M1965" s="31"/>
    </row>
    <row r="1966" spans="1:13" s="32" customFormat="1" ht="18.75" customHeight="1" x14ac:dyDescent="0.25">
      <c r="A1966" s="22" t="str">
        <f>Лист4!A1964</f>
        <v xml:space="preserve">Фунтовское шоссе ул. д.6 - корп. 1 </v>
      </c>
      <c r="B1966" s="64" t="str">
        <f>Лист4!C1964</f>
        <v>г. Астрахань</v>
      </c>
      <c r="C1966" s="39">
        <f t="shared" si="60"/>
        <v>526.09585859154913</v>
      </c>
      <c r="D1966" s="39">
        <f t="shared" si="61"/>
        <v>23.2101114084507</v>
      </c>
      <c r="E1966" s="28">
        <v>0</v>
      </c>
      <c r="F1966" s="29">
        <v>23.2101114084507</v>
      </c>
      <c r="G1966" s="30">
        <v>0</v>
      </c>
      <c r="H1966" s="30">
        <v>0</v>
      </c>
      <c r="I1966" s="30">
        <v>0</v>
      </c>
      <c r="J1966" s="30"/>
      <c r="K1966" s="168">
        <f>Лист4!E1964/1000</f>
        <v>549.30596999999989</v>
      </c>
      <c r="L1966" s="31"/>
      <c r="M1966" s="31"/>
    </row>
    <row r="1967" spans="1:13" s="32" customFormat="1" ht="18.75" customHeight="1" x14ac:dyDescent="0.25">
      <c r="A1967" s="22" t="str">
        <f>Лист4!A1965</f>
        <v xml:space="preserve">Фунтовское шоссе ул. д.8 </v>
      </c>
      <c r="B1967" s="64" t="str">
        <f>Лист4!C1965</f>
        <v>г. Астрахань</v>
      </c>
      <c r="C1967" s="39">
        <f t="shared" si="60"/>
        <v>64.342270422535208</v>
      </c>
      <c r="D1967" s="39">
        <f t="shared" si="61"/>
        <v>2.8386295774647885</v>
      </c>
      <c r="E1967" s="28">
        <v>0</v>
      </c>
      <c r="F1967" s="29">
        <v>2.8386295774647885</v>
      </c>
      <c r="G1967" s="30">
        <v>0</v>
      </c>
      <c r="H1967" s="30">
        <v>0</v>
      </c>
      <c r="I1967" s="30">
        <v>0</v>
      </c>
      <c r="J1967" s="30"/>
      <c r="K1967" s="168">
        <f>Лист4!E1965/1000-J1967</f>
        <v>67.180899999999994</v>
      </c>
      <c r="L1967" s="31"/>
      <c r="M1967" s="31"/>
    </row>
    <row r="1968" spans="1:13" s="32" customFormat="1" ht="18.75" customHeight="1" x14ac:dyDescent="0.25">
      <c r="A1968" s="22" t="str">
        <f>Лист4!A1966</f>
        <v xml:space="preserve">Хибинская ул. д.10 </v>
      </c>
      <c r="B1968" s="64" t="str">
        <f>Лист4!C1966</f>
        <v>г. Астрахань</v>
      </c>
      <c r="C1968" s="39">
        <f t="shared" si="60"/>
        <v>1055.7356185915489</v>
      </c>
      <c r="D1968" s="39">
        <f t="shared" si="61"/>
        <v>46.57657140845069</v>
      </c>
      <c r="E1968" s="28">
        <v>0</v>
      </c>
      <c r="F1968" s="29">
        <v>46.57657140845069</v>
      </c>
      <c r="G1968" s="30">
        <v>0</v>
      </c>
      <c r="H1968" s="30">
        <v>0</v>
      </c>
      <c r="I1968" s="30">
        <v>0</v>
      </c>
      <c r="J1968" s="30"/>
      <c r="K1968" s="168">
        <f>Лист4!E1966/1000-J1968</f>
        <v>1102.3121899999996</v>
      </c>
      <c r="L1968" s="31"/>
      <c r="M1968" s="31"/>
    </row>
    <row r="1969" spans="1:13" s="32" customFormat="1" ht="18.75" customHeight="1" x14ac:dyDescent="0.25">
      <c r="A1969" s="22" t="str">
        <f>Лист4!A1967</f>
        <v xml:space="preserve">Хибинская ул. д.4 </v>
      </c>
      <c r="B1969" s="64" t="str">
        <f>Лист4!C1967</f>
        <v>г. Астрахань</v>
      </c>
      <c r="C1969" s="39">
        <f t="shared" si="60"/>
        <v>2276.8327369014078</v>
      </c>
      <c r="D1969" s="39">
        <f t="shared" si="61"/>
        <v>100.44850309859152</v>
      </c>
      <c r="E1969" s="28">
        <v>0</v>
      </c>
      <c r="F1969" s="29">
        <v>100.44850309859152</v>
      </c>
      <c r="G1969" s="30">
        <v>0</v>
      </c>
      <c r="H1969" s="30">
        <v>0</v>
      </c>
      <c r="I1969" s="30">
        <v>0</v>
      </c>
      <c r="J1969" s="30"/>
      <c r="K1969" s="168">
        <f>Лист4!E1967/1000</f>
        <v>2377.2812399999993</v>
      </c>
      <c r="L1969" s="31"/>
      <c r="M1969" s="31"/>
    </row>
    <row r="1970" spans="1:13" s="32" customFormat="1" ht="18.75" customHeight="1" x14ac:dyDescent="0.25">
      <c r="A1970" s="22" t="str">
        <f>Лист4!A1968</f>
        <v xml:space="preserve">Хибинская ул. д.43 </v>
      </c>
      <c r="B1970" s="64" t="str">
        <f>Лист4!C1968</f>
        <v>г. Астрахань</v>
      </c>
      <c r="C1970" s="39">
        <f t="shared" si="60"/>
        <v>935.0481842253522</v>
      </c>
      <c r="D1970" s="39">
        <f t="shared" si="61"/>
        <v>41.252125774647887</v>
      </c>
      <c r="E1970" s="28">
        <v>0</v>
      </c>
      <c r="F1970" s="29">
        <v>41.252125774647887</v>
      </c>
      <c r="G1970" s="30">
        <v>0</v>
      </c>
      <c r="H1970" s="30">
        <v>0</v>
      </c>
      <c r="I1970" s="30">
        <v>0</v>
      </c>
      <c r="J1970" s="30"/>
      <c r="K1970" s="168">
        <f>Лист4!E1968/1000</f>
        <v>976.30031000000008</v>
      </c>
      <c r="L1970" s="31"/>
      <c r="M1970" s="31"/>
    </row>
    <row r="1971" spans="1:13" s="32" customFormat="1" ht="18.75" customHeight="1" x14ac:dyDescent="0.25">
      <c r="A1971" s="22" t="str">
        <f>Лист4!A1969</f>
        <v xml:space="preserve">Хибинская ул. д.45 </v>
      </c>
      <c r="B1971" s="64" t="str">
        <f>Лист4!C1969</f>
        <v>г. Астрахань</v>
      </c>
      <c r="C1971" s="39">
        <f t="shared" si="60"/>
        <v>814.72438704225328</v>
      </c>
      <c r="D1971" s="39">
        <f t="shared" si="61"/>
        <v>35.943722957746466</v>
      </c>
      <c r="E1971" s="28">
        <v>0</v>
      </c>
      <c r="F1971" s="29">
        <v>35.943722957746466</v>
      </c>
      <c r="G1971" s="30">
        <v>0</v>
      </c>
      <c r="H1971" s="30">
        <v>0</v>
      </c>
      <c r="I1971" s="30">
        <v>0</v>
      </c>
      <c r="J1971" s="30"/>
      <c r="K1971" s="168">
        <f>Лист4!E1969/1000-J1971</f>
        <v>850.66810999999973</v>
      </c>
      <c r="L1971" s="31"/>
      <c r="M1971" s="31"/>
    </row>
    <row r="1972" spans="1:13" s="32" customFormat="1" ht="18.75" customHeight="1" x14ac:dyDescent="0.25">
      <c r="A1972" s="22" t="str">
        <f>Лист4!A1970</f>
        <v xml:space="preserve">Хибинская ул. д.45 - корп. 4 </v>
      </c>
      <c r="B1972" s="64" t="str">
        <f>Лист4!C1970</f>
        <v>г. Астрахань</v>
      </c>
      <c r="C1972" s="39">
        <f t="shared" si="60"/>
        <v>1176.824722253521</v>
      </c>
      <c r="D1972" s="39">
        <f t="shared" si="61"/>
        <v>51.918737746478868</v>
      </c>
      <c r="E1972" s="28">
        <v>0</v>
      </c>
      <c r="F1972" s="29">
        <v>51.918737746478868</v>
      </c>
      <c r="G1972" s="30">
        <v>0</v>
      </c>
      <c r="H1972" s="30">
        <v>0</v>
      </c>
      <c r="I1972" s="30">
        <v>0</v>
      </c>
      <c r="J1972" s="30"/>
      <c r="K1972" s="168">
        <f>Лист4!E1970/1000-J1972</f>
        <v>1228.7434599999999</v>
      </c>
      <c r="L1972" s="31"/>
      <c r="M1972" s="31"/>
    </row>
    <row r="1973" spans="1:13" s="32" customFormat="1" ht="18.75" customHeight="1" x14ac:dyDescent="0.25">
      <c r="A1973" s="22" t="str">
        <f>Лист4!A1971</f>
        <v xml:space="preserve">Хибинская ул. д.45 - корп. 5 </v>
      </c>
      <c r="B1973" s="64" t="str">
        <f>Лист4!C1971</f>
        <v>г. Астрахань</v>
      </c>
      <c r="C1973" s="39">
        <f t="shared" si="60"/>
        <v>792.00010873239421</v>
      </c>
      <c r="D1973" s="39">
        <f t="shared" si="61"/>
        <v>34.941181267605629</v>
      </c>
      <c r="E1973" s="28">
        <v>0</v>
      </c>
      <c r="F1973" s="29">
        <v>34.941181267605629</v>
      </c>
      <c r="G1973" s="30">
        <v>0</v>
      </c>
      <c r="H1973" s="30">
        <v>0</v>
      </c>
      <c r="I1973" s="30">
        <v>0</v>
      </c>
      <c r="J1973" s="30"/>
      <c r="K1973" s="168">
        <f>Лист4!E1971/1000</f>
        <v>826.94128999999987</v>
      </c>
      <c r="L1973" s="31"/>
      <c r="M1973" s="31"/>
    </row>
    <row r="1974" spans="1:13" s="32" customFormat="1" ht="18.75" customHeight="1" x14ac:dyDescent="0.25">
      <c r="A1974" s="22" t="str">
        <f>Лист4!A1972</f>
        <v xml:space="preserve">Хибинская ул. д.45А </v>
      </c>
      <c r="B1974" s="64" t="str">
        <f>Лист4!C1972</f>
        <v>г. Астрахань</v>
      </c>
      <c r="C1974" s="39">
        <f t="shared" si="60"/>
        <v>709.28552169014085</v>
      </c>
      <c r="D1974" s="39">
        <f t="shared" si="61"/>
        <v>31.292008309859156</v>
      </c>
      <c r="E1974" s="28">
        <v>0</v>
      </c>
      <c r="F1974" s="29">
        <v>31.292008309859156</v>
      </c>
      <c r="G1974" s="30">
        <v>0</v>
      </c>
      <c r="H1974" s="30">
        <v>0</v>
      </c>
      <c r="I1974" s="30">
        <v>0</v>
      </c>
      <c r="J1974" s="30"/>
      <c r="K1974" s="168">
        <f>Лист4!E1972/1000</f>
        <v>740.57753000000002</v>
      </c>
      <c r="L1974" s="31"/>
      <c r="M1974" s="31"/>
    </row>
    <row r="1975" spans="1:13" s="32" customFormat="1" ht="18.75" customHeight="1" x14ac:dyDescent="0.25">
      <c r="A1975" s="22" t="str">
        <f>Лист4!A1973</f>
        <v xml:space="preserve">Хибинская ул. д.45Б </v>
      </c>
      <c r="B1975" s="64" t="str">
        <f>Лист4!C1973</f>
        <v>г. Астрахань</v>
      </c>
      <c r="C1975" s="39">
        <f t="shared" si="60"/>
        <v>845.33632056338024</v>
      </c>
      <c r="D1975" s="39">
        <f t="shared" si="61"/>
        <v>37.294249436619715</v>
      </c>
      <c r="E1975" s="28">
        <v>0</v>
      </c>
      <c r="F1975" s="29">
        <v>37.294249436619715</v>
      </c>
      <c r="G1975" s="30">
        <v>0</v>
      </c>
      <c r="H1975" s="30">
        <v>0</v>
      </c>
      <c r="I1975" s="30">
        <v>0</v>
      </c>
      <c r="J1975" s="30"/>
      <c r="K1975" s="168">
        <f>Лист4!E1973/1000</f>
        <v>882.63056999999992</v>
      </c>
      <c r="L1975" s="31"/>
      <c r="M1975" s="31"/>
    </row>
    <row r="1976" spans="1:13" s="32" customFormat="1" ht="18.75" customHeight="1" x14ac:dyDescent="0.25">
      <c r="A1976" s="22" t="str">
        <f>Лист4!A1974</f>
        <v xml:space="preserve">Хибинская ул. д.47 - корп. 2 </v>
      </c>
      <c r="B1976" s="64" t="str">
        <f>Лист4!C1974</f>
        <v>г. Астрахань</v>
      </c>
      <c r="C1976" s="39">
        <f t="shared" si="60"/>
        <v>724.3134546478874</v>
      </c>
      <c r="D1976" s="39">
        <f t="shared" si="61"/>
        <v>31.955005352112678</v>
      </c>
      <c r="E1976" s="28">
        <v>0</v>
      </c>
      <c r="F1976" s="29">
        <v>31.955005352112678</v>
      </c>
      <c r="G1976" s="30">
        <v>0</v>
      </c>
      <c r="H1976" s="30">
        <v>0</v>
      </c>
      <c r="I1976" s="30">
        <v>0</v>
      </c>
      <c r="J1976" s="30"/>
      <c r="K1976" s="168">
        <f>Лист4!E1974/1000-J1976</f>
        <v>756.26846000000012</v>
      </c>
      <c r="L1976" s="31"/>
      <c r="M1976" s="31"/>
    </row>
    <row r="1977" spans="1:13" s="32" customFormat="1" ht="18.75" customHeight="1" x14ac:dyDescent="0.25">
      <c r="A1977" s="22" t="str">
        <f>Лист4!A1975</f>
        <v xml:space="preserve">Хибинская ул. д.49 </v>
      </c>
      <c r="B1977" s="64" t="str">
        <f>Лист4!C1975</f>
        <v>г. Астрахань</v>
      </c>
      <c r="C1977" s="39">
        <f t="shared" si="60"/>
        <v>1088.9958264788734</v>
      </c>
      <c r="D1977" s="39">
        <f t="shared" si="61"/>
        <v>48.043933521126768</v>
      </c>
      <c r="E1977" s="28">
        <v>0</v>
      </c>
      <c r="F1977" s="29">
        <v>48.043933521126768</v>
      </c>
      <c r="G1977" s="30">
        <v>0</v>
      </c>
      <c r="H1977" s="30">
        <v>0</v>
      </c>
      <c r="I1977" s="30">
        <v>0</v>
      </c>
      <c r="J1977" s="30"/>
      <c r="K1977" s="168">
        <f>Лист4!E1975/1000</f>
        <v>1137.0397600000001</v>
      </c>
      <c r="L1977" s="31"/>
      <c r="M1977" s="31"/>
    </row>
    <row r="1978" spans="1:13" s="32" customFormat="1" ht="18.75" customHeight="1" x14ac:dyDescent="0.25">
      <c r="A1978" s="22" t="str">
        <f>Лист4!A1976</f>
        <v xml:space="preserve">Хибинская ул. д.6 </v>
      </c>
      <c r="B1978" s="64" t="str">
        <f>Лист4!C1976</f>
        <v>г. Астрахань</v>
      </c>
      <c r="C1978" s="39">
        <f t="shared" si="60"/>
        <v>0.54830985915492958</v>
      </c>
      <c r="D1978" s="39">
        <f t="shared" si="61"/>
        <v>2.4190140845070422E-2</v>
      </c>
      <c r="E1978" s="28">
        <v>0</v>
      </c>
      <c r="F1978" s="29">
        <v>2.4190140845070422E-2</v>
      </c>
      <c r="G1978" s="30">
        <v>0</v>
      </c>
      <c r="H1978" s="30">
        <v>0</v>
      </c>
      <c r="I1978" s="30">
        <v>0</v>
      </c>
      <c r="J1978" s="30"/>
      <c r="K1978" s="168">
        <f>Лист4!E1976/1000</f>
        <v>0.57250000000000001</v>
      </c>
      <c r="L1978" s="31"/>
      <c r="M1978" s="31"/>
    </row>
    <row r="1979" spans="1:13" s="32" customFormat="1" ht="18.75" customHeight="1" x14ac:dyDescent="0.25">
      <c r="A1979" s="22" t="str">
        <f>Лист4!A1977</f>
        <v xml:space="preserve">Хибинская ул. д.6 - корп. 1 </v>
      </c>
      <c r="B1979" s="64" t="str">
        <f>Лист4!C1977</f>
        <v>г. Астрахань</v>
      </c>
      <c r="C1979" s="39">
        <f t="shared" si="60"/>
        <v>1574.0839211267603</v>
      </c>
      <c r="D1979" s="39">
        <f t="shared" si="61"/>
        <v>69.444878873239432</v>
      </c>
      <c r="E1979" s="28">
        <v>0</v>
      </c>
      <c r="F1979" s="29">
        <v>69.444878873239432</v>
      </c>
      <c r="G1979" s="30">
        <v>0</v>
      </c>
      <c r="H1979" s="30">
        <v>0</v>
      </c>
      <c r="I1979" s="30">
        <v>0</v>
      </c>
      <c r="J1979" s="30"/>
      <c r="K1979" s="168">
        <f>Лист4!E1977/1000</f>
        <v>1643.5287999999998</v>
      </c>
      <c r="L1979" s="31"/>
      <c r="M1979" s="31"/>
    </row>
    <row r="1980" spans="1:13" s="32" customFormat="1" ht="18.75" customHeight="1" x14ac:dyDescent="0.25">
      <c r="A1980" s="22" t="str">
        <f>Лист4!A1978</f>
        <v xml:space="preserve">Хибинская ул. д.6 - корп. 2 </v>
      </c>
      <c r="B1980" s="64" t="str">
        <f>Лист4!C1978</f>
        <v>г. Астрахань</v>
      </c>
      <c r="C1980" s="39">
        <f t="shared" si="60"/>
        <v>2147.1233594366208</v>
      </c>
      <c r="D1980" s="39">
        <f t="shared" si="61"/>
        <v>94.726030563380348</v>
      </c>
      <c r="E1980" s="28">
        <v>0</v>
      </c>
      <c r="F1980" s="29">
        <v>94.726030563380348</v>
      </c>
      <c r="G1980" s="30">
        <v>0</v>
      </c>
      <c r="H1980" s="30">
        <v>0</v>
      </c>
      <c r="I1980" s="30">
        <v>0</v>
      </c>
      <c r="J1980" s="30">
        <f>6549.6+5676.8+1525+46.8</f>
        <v>13798.2</v>
      </c>
      <c r="K1980" s="168">
        <f>Лист4!E1978/1000-J1980</f>
        <v>-11556.35061</v>
      </c>
      <c r="L1980" s="31"/>
      <c r="M1980" s="31"/>
    </row>
    <row r="1981" spans="1:13" s="32" customFormat="1" ht="18.75" customHeight="1" x14ac:dyDescent="0.25">
      <c r="A1981" s="22" t="str">
        <f>Лист4!A1979</f>
        <v xml:space="preserve">Химиков ул. д.1 </v>
      </c>
      <c r="B1981" s="64" t="str">
        <f>Лист4!C1979</f>
        <v>г. Астрахань</v>
      </c>
      <c r="C1981" s="39">
        <f t="shared" si="60"/>
        <v>1644.6660152112672</v>
      </c>
      <c r="D1981" s="39">
        <f t="shared" si="61"/>
        <v>72.558794788732371</v>
      </c>
      <c r="E1981" s="28">
        <v>0</v>
      </c>
      <c r="F1981" s="29">
        <v>72.558794788732371</v>
      </c>
      <c r="G1981" s="30">
        <v>0</v>
      </c>
      <c r="H1981" s="30">
        <v>0</v>
      </c>
      <c r="I1981" s="30">
        <v>0</v>
      </c>
      <c r="J1981" s="30"/>
      <c r="K1981" s="168">
        <f>Лист4!E1979/1000</f>
        <v>1717.2248099999995</v>
      </c>
      <c r="L1981" s="31"/>
      <c r="M1981" s="31"/>
    </row>
    <row r="1982" spans="1:13" s="32" customFormat="1" ht="18.75" customHeight="1" x14ac:dyDescent="0.25">
      <c r="A1982" s="22" t="str">
        <f>Лист4!A1980</f>
        <v xml:space="preserve">Химиков ул. д.1 - корп. 1 </v>
      </c>
      <c r="B1982" s="64" t="str">
        <f>Лист4!C1980</f>
        <v>г. Астрахань</v>
      </c>
      <c r="C1982" s="39">
        <f t="shared" ref="C1982:C2044" si="62">K1982+J1982-F1982</f>
        <v>700.63864169014084</v>
      </c>
      <c r="D1982" s="39">
        <f t="shared" ref="D1982:D2044" si="63">F1982</f>
        <v>30.910528309859153</v>
      </c>
      <c r="E1982" s="28">
        <v>0</v>
      </c>
      <c r="F1982" s="29">
        <v>30.910528309859153</v>
      </c>
      <c r="G1982" s="30">
        <v>0</v>
      </c>
      <c r="H1982" s="30">
        <v>0</v>
      </c>
      <c r="I1982" s="30">
        <v>0</v>
      </c>
      <c r="J1982" s="30"/>
      <c r="K1982" s="168">
        <f>Лист4!E1980/1000</f>
        <v>731.54917</v>
      </c>
      <c r="L1982" s="31"/>
      <c r="M1982" s="31"/>
    </row>
    <row r="1983" spans="1:13" s="32" customFormat="1" ht="25.5" customHeight="1" x14ac:dyDescent="0.25">
      <c r="A1983" s="22" t="str">
        <f>Лист4!A1981</f>
        <v xml:space="preserve">Химиков ул. д.2 </v>
      </c>
      <c r="B1983" s="64" t="str">
        <f>Лист4!C1981</f>
        <v>г. Астрахань</v>
      </c>
      <c r="C1983" s="39">
        <f t="shared" si="62"/>
        <v>960.28997577464793</v>
      </c>
      <c r="D1983" s="39">
        <f t="shared" si="63"/>
        <v>42.365734225352114</v>
      </c>
      <c r="E1983" s="28">
        <v>0</v>
      </c>
      <c r="F1983" s="29">
        <v>42.365734225352114</v>
      </c>
      <c r="G1983" s="30">
        <v>0</v>
      </c>
      <c r="H1983" s="30">
        <v>0</v>
      </c>
      <c r="I1983" s="30">
        <v>0</v>
      </c>
      <c r="J1983" s="30"/>
      <c r="K1983" s="168">
        <f>Лист4!E1981/1000-J1983</f>
        <v>1002.65571</v>
      </c>
      <c r="L1983" s="31"/>
      <c r="M1983" s="31"/>
    </row>
    <row r="1984" spans="1:13" s="32" customFormat="1" ht="25.5" customHeight="1" x14ac:dyDescent="0.25">
      <c r="A1984" s="22" t="str">
        <f>Лист4!A1982</f>
        <v xml:space="preserve">Химиков ул. д.6 </v>
      </c>
      <c r="B1984" s="64" t="str">
        <f>Лист4!C1982</f>
        <v>г. Астрахань</v>
      </c>
      <c r="C1984" s="39">
        <f t="shared" si="62"/>
        <v>1344.5379971830985</v>
      </c>
      <c r="D1984" s="39">
        <f t="shared" si="63"/>
        <v>59.317852816901407</v>
      </c>
      <c r="E1984" s="28">
        <v>0</v>
      </c>
      <c r="F1984" s="29">
        <v>59.317852816901407</v>
      </c>
      <c r="G1984" s="30">
        <v>0</v>
      </c>
      <c r="H1984" s="30">
        <v>0</v>
      </c>
      <c r="I1984" s="30">
        <v>0</v>
      </c>
      <c r="J1984" s="30"/>
      <c r="K1984" s="168">
        <f>Лист4!E1982/1000-J1984</f>
        <v>1403.8558499999999</v>
      </c>
      <c r="L1984" s="31"/>
      <c r="M1984" s="31"/>
    </row>
    <row r="1985" spans="1:13" s="32" customFormat="1" ht="25.5" customHeight="1" x14ac:dyDescent="0.25">
      <c r="A1985" s="22" t="str">
        <f>Лист4!A1983</f>
        <v xml:space="preserve">Химиков ул. д.7 - корп. 1 </v>
      </c>
      <c r="B1985" s="64" t="str">
        <f>Лист4!C1983</f>
        <v>г. Астрахань</v>
      </c>
      <c r="C1985" s="39">
        <f t="shared" si="62"/>
        <v>616.00448169014078</v>
      </c>
      <c r="D1985" s="39">
        <f t="shared" si="63"/>
        <v>27.176668309859153</v>
      </c>
      <c r="E1985" s="28">
        <v>0</v>
      </c>
      <c r="F1985" s="29">
        <v>27.176668309859153</v>
      </c>
      <c r="G1985" s="30">
        <v>0</v>
      </c>
      <c r="H1985" s="30">
        <v>0</v>
      </c>
      <c r="I1985" s="30">
        <v>0</v>
      </c>
      <c r="J1985" s="30"/>
      <c r="K1985" s="168">
        <f>Лист4!E1983/1000-J1985</f>
        <v>643.18114999999989</v>
      </c>
      <c r="L1985" s="31"/>
      <c r="M1985" s="31"/>
    </row>
    <row r="1986" spans="1:13" s="32" customFormat="1" ht="25.5" customHeight="1" x14ac:dyDescent="0.25">
      <c r="A1986" s="22" t="str">
        <f>Лист4!A1984</f>
        <v xml:space="preserve">Химиков ул. д.8 </v>
      </c>
      <c r="B1986" s="64" t="str">
        <f>Лист4!C1984</f>
        <v>г. Астрахань</v>
      </c>
      <c r="C1986" s="39">
        <f t="shared" si="62"/>
        <v>1874.8132602816909</v>
      </c>
      <c r="D1986" s="39">
        <f t="shared" si="63"/>
        <v>82.712349718309895</v>
      </c>
      <c r="E1986" s="28">
        <v>0</v>
      </c>
      <c r="F1986" s="29">
        <v>82.712349718309895</v>
      </c>
      <c r="G1986" s="30">
        <v>0</v>
      </c>
      <c r="H1986" s="30">
        <v>0</v>
      </c>
      <c r="I1986" s="30">
        <v>0</v>
      </c>
      <c r="J1986" s="30"/>
      <c r="K1986" s="168">
        <f>Лист4!E1984/1000</f>
        <v>1957.5256100000008</v>
      </c>
      <c r="L1986" s="31"/>
      <c r="M1986" s="31"/>
    </row>
    <row r="1987" spans="1:13" s="32" customFormat="1" ht="25.5" customHeight="1" x14ac:dyDescent="0.25">
      <c r="A1987" s="22" t="str">
        <f>Лист4!A1985</f>
        <v xml:space="preserve">Химиков-Димитрова ул. д.1/1 </v>
      </c>
      <c r="B1987" s="64" t="str">
        <f>Лист4!C1985</f>
        <v>г. Астрахань</v>
      </c>
      <c r="C1987" s="39">
        <f t="shared" si="62"/>
        <v>49.485802816901405</v>
      </c>
      <c r="D1987" s="39">
        <f t="shared" si="63"/>
        <v>2.1831971830985917</v>
      </c>
      <c r="E1987" s="28">
        <v>0</v>
      </c>
      <c r="F1987" s="29">
        <v>2.1831971830985917</v>
      </c>
      <c r="G1987" s="30">
        <v>0</v>
      </c>
      <c r="H1987" s="30">
        <v>0</v>
      </c>
      <c r="I1987" s="30">
        <v>0</v>
      </c>
      <c r="J1987" s="30"/>
      <c r="K1987" s="168">
        <f>Лист4!E1985/1000-J1987</f>
        <v>51.668999999999997</v>
      </c>
      <c r="L1987" s="31"/>
      <c r="M1987" s="31"/>
    </row>
    <row r="1988" spans="1:13" s="32" customFormat="1" ht="25.5" customHeight="1" x14ac:dyDescent="0.25">
      <c r="A1988" s="22" t="str">
        <f>Лист4!A1986</f>
        <v xml:space="preserve">Хлебникова ул. д.12 </v>
      </c>
      <c r="B1988" s="64" t="str">
        <f>Лист4!C1986</f>
        <v>г. Астрахань</v>
      </c>
      <c r="C1988" s="39">
        <f t="shared" si="62"/>
        <v>33.209476056338019</v>
      </c>
      <c r="D1988" s="39">
        <f t="shared" si="63"/>
        <v>1.4651239436619714</v>
      </c>
      <c r="E1988" s="28">
        <v>0</v>
      </c>
      <c r="F1988" s="29">
        <v>1.4651239436619714</v>
      </c>
      <c r="G1988" s="30">
        <v>0</v>
      </c>
      <c r="H1988" s="30">
        <v>0</v>
      </c>
      <c r="I1988" s="30">
        <v>0</v>
      </c>
      <c r="J1988" s="30"/>
      <c r="K1988" s="168">
        <f>Лист4!E1986/1000-J1988</f>
        <v>34.674599999999991</v>
      </c>
      <c r="L1988" s="31"/>
      <c r="M1988" s="31"/>
    </row>
    <row r="1989" spans="1:13" s="32" customFormat="1" ht="25.5" customHeight="1" x14ac:dyDescent="0.25">
      <c r="A1989" s="22" t="str">
        <f>Лист4!A1987</f>
        <v xml:space="preserve">Хлебникова ул. д.14 </v>
      </c>
      <c r="B1989" s="64" t="str">
        <f>Лист4!C1987</f>
        <v>г. Астрахань</v>
      </c>
      <c r="C1989" s="39">
        <f t="shared" si="62"/>
        <v>39.262769014084512</v>
      </c>
      <c r="D1989" s="39">
        <f t="shared" si="63"/>
        <v>1.7321809859154933</v>
      </c>
      <c r="E1989" s="28">
        <v>0</v>
      </c>
      <c r="F1989" s="29">
        <v>1.7321809859154933</v>
      </c>
      <c r="G1989" s="30">
        <v>0</v>
      </c>
      <c r="H1989" s="30">
        <v>0</v>
      </c>
      <c r="I1989" s="30">
        <v>0</v>
      </c>
      <c r="J1989" s="30"/>
      <c r="K1989" s="168">
        <f>Лист4!E1987/1000</f>
        <v>40.994950000000003</v>
      </c>
      <c r="L1989" s="31"/>
      <c r="M1989" s="31"/>
    </row>
    <row r="1990" spans="1:13" s="32" customFormat="1" ht="25.5" customHeight="1" x14ac:dyDescent="0.25">
      <c r="A1990" s="22" t="str">
        <f>Лист4!A1988</f>
        <v xml:space="preserve">Хлебникова ул. д.3 </v>
      </c>
      <c r="B1990" s="64" t="str">
        <f>Лист4!C1988</f>
        <v>г. Астрахань</v>
      </c>
      <c r="C1990" s="39">
        <f t="shared" si="62"/>
        <v>68.963349295774648</v>
      </c>
      <c r="D1990" s="39">
        <f t="shared" si="63"/>
        <v>3.0425007042253522</v>
      </c>
      <c r="E1990" s="28">
        <v>0</v>
      </c>
      <c r="F1990" s="29">
        <v>3.0425007042253522</v>
      </c>
      <c r="G1990" s="30">
        <v>0</v>
      </c>
      <c r="H1990" s="30">
        <v>0</v>
      </c>
      <c r="I1990" s="30">
        <v>0</v>
      </c>
      <c r="J1990" s="30"/>
      <c r="K1990" s="168">
        <f>Лист4!E1988/1000</f>
        <v>72.005849999999995</v>
      </c>
      <c r="L1990" s="31"/>
      <c r="M1990" s="31"/>
    </row>
    <row r="1991" spans="1:13" s="32" customFormat="1" ht="25.5" customHeight="1" x14ac:dyDescent="0.25">
      <c r="A1991" s="22" t="str">
        <f>Лист4!A1989</f>
        <v xml:space="preserve">Хлебникова ул. д.5 </v>
      </c>
      <c r="B1991" s="64" t="str">
        <f>Лист4!C1989</f>
        <v>г. Астрахань</v>
      </c>
      <c r="C1991" s="39">
        <f t="shared" si="62"/>
        <v>42.726219718309849</v>
      </c>
      <c r="D1991" s="39">
        <f t="shared" si="63"/>
        <v>1.8849802816901402</v>
      </c>
      <c r="E1991" s="28">
        <v>0</v>
      </c>
      <c r="F1991" s="29">
        <v>1.8849802816901402</v>
      </c>
      <c r="G1991" s="30">
        <v>0</v>
      </c>
      <c r="H1991" s="30">
        <v>0</v>
      </c>
      <c r="I1991" s="30">
        <v>0</v>
      </c>
      <c r="J1991" s="30"/>
      <c r="K1991" s="168">
        <f>Лист4!E1989/1000</f>
        <v>44.61119999999999</v>
      </c>
      <c r="L1991" s="31"/>
      <c r="M1991" s="31"/>
    </row>
    <row r="1992" spans="1:13" s="32" customFormat="1" ht="25.5" customHeight="1" x14ac:dyDescent="0.25">
      <c r="A1992" s="22" t="str">
        <f>Лист4!A1990</f>
        <v xml:space="preserve">Хлебникова ул. д.7/32 </v>
      </c>
      <c r="B1992" s="64" t="str">
        <f>Лист4!C1990</f>
        <v>г. Астрахань</v>
      </c>
      <c r="C1992" s="39">
        <f t="shared" si="62"/>
        <v>6.1123763380281702</v>
      </c>
      <c r="D1992" s="39">
        <f t="shared" si="63"/>
        <v>0.269663661971831</v>
      </c>
      <c r="E1992" s="28">
        <v>0</v>
      </c>
      <c r="F1992" s="29">
        <v>0.269663661971831</v>
      </c>
      <c r="G1992" s="30">
        <v>0</v>
      </c>
      <c r="H1992" s="30">
        <v>0</v>
      </c>
      <c r="I1992" s="30">
        <v>0</v>
      </c>
      <c r="J1992" s="30"/>
      <c r="K1992" s="168">
        <f>Лист4!E1990/1000</f>
        <v>6.3820400000000008</v>
      </c>
      <c r="L1992" s="31"/>
      <c r="M1992" s="31"/>
    </row>
    <row r="1993" spans="1:13" s="32" customFormat="1" ht="25.5" customHeight="1" x14ac:dyDescent="0.25">
      <c r="A1993" s="22" t="str">
        <f>Лист4!A1991</f>
        <v xml:space="preserve">Циолковского ул. д.2 </v>
      </c>
      <c r="B1993" s="64" t="str">
        <f>Лист4!C1991</f>
        <v>г. Астрахань</v>
      </c>
      <c r="C1993" s="39">
        <f t="shared" si="62"/>
        <v>63.076273239436617</v>
      </c>
      <c r="D1993" s="39">
        <f t="shared" si="63"/>
        <v>2.7827767605633804</v>
      </c>
      <c r="E1993" s="28">
        <v>0</v>
      </c>
      <c r="F1993" s="29">
        <v>2.7827767605633804</v>
      </c>
      <c r="G1993" s="30">
        <v>0</v>
      </c>
      <c r="H1993" s="30">
        <v>0</v>
      </c>
      <c r="I1993" s="30">
        <v>0</v>
      </c>
      <c r="J1993" s="30"/>
      <c r="K1993" s="168">
        <f>Лист4!E1991/1000</f>
        <v>65.859049999999996</v>
      </c>
      <c r="L1993" s="31"/>
      <c r="M1993" s="31"/>
    </row>
    <row r="1994" spans="1:13" s="32" customFormat="1" ht="18.75" customHeight="1" x14ac:dyDescent="0.25">
      <c r="A1994" s="22" t="str">
        <f>Лист4!A1992</f>
        <v xml:space="preserve">Циолковского ул. д.24 </v>
      </c>
      <c r="B1994" s="64" t="str">
        <f>Лист4!C1992</f>
        <v>г. Астрахань</v>
      </c>
      <c r="C1994" s="39">
        <f t="shared" si="62"/>
        <v>2.9036</v>
      </c>
      <c r="D1994" s="39">
        <f t="shared" si="63"/>
        <v>0.12809999999999999</v>
      </c>
      <c r="E1994" s="28">
        <v>0</v>
      </c>
      <c r="F1994" s="29">
        <v>0.12809999999999999</v>
      </c>
      <c r="G1994" s="30">
        <v>0</v>
      </c>
      <c r="H1994" s="30">
        <v>0</v>
      </c>
      <c r="I1994" s="30">
        <v>0</v>
      </c>
      <c r="J1994" s="30"/>
      <c r="K1994" s="168">
        <f>Лист4!E1992/1000</f>
        <v>3.0316999999999998</v>
      </c>
      <c r="L1994" s="31"/>
      <c r="M1994" s="31"/>
    </row>
    <row r="1995" spans="1:13" s="32" customFormat="1" ht="18.75" customHeight="1" x14ac:dyDescent="0.25">
      <c r="A1995" s="22" t="str">
        <f>Лист4!A1993</f>
        <v xml:space="preserve">Чалабяна ул. д.1 </v>
      </c>
      <c r="B1995" s="64" t="str">
        <f>Лист4!C1993</f>
        <v>г. Астрахань</v>
      </c>
      <c r="C1995" s="39">
        <f t="shared" si="62"/>
        <v>27.277673239436616</v>
      </c>
      <c r="D1995" s="39">
        <f t="shared" si="63"/>
        <v>1.2034267605633802</v>
      </c>
      <c r="E1995" s="28">
        <v>0</v>
      </c>
      <c r="F1995" s="29">
        <v>1.2034267605633802</v>
      </c>
      <c r="G1995" s="30">
        <v>0</v>
      </c>
      <c r="H1995" s="30">
        <v>0</v>
      </c>
      <c r="I1995" s="30">
        <v>0</v>
      </c>
      <c r="J1995" s="30"/>
      <c r="K1995" s="168">
        <f>Лист4!E1993/1000-J1995</f>
        <v>28.481099999999998</v>
      </c>
      <c r="L1995" s="31"/>
      <c r="M1995" s="31"/>
    </row>
    <row r="1996" spans="1:13" s="32" customFormat="1" ht="18.75" customHeight="1" x14ac:dyDescent="0.25">
      <c r="A1996" s="22" t="str">
        <f>Лист4!A1994</f>
        <v xml:space="preserve">Чалабяна ул. д.12 </v>
      </c>
      <c r="B1996" s="64" t="str">
        <f>Лист4!C1994</f>
        <v>г. Астрахань</v>
      </c>
      <c r="C1996" s="39">
        <f t="shared" si="62"/>
        <v>7.3407436619718291</v>
      </c>
      <c r="D1996" s="39">
        <f t="shared" si="63"/>
        <v>0.32385633802816893</v>
      </c>
      <c r="E1996" s="28">
        <v>0</v>
      </c>
      <c r="F1996" s="29">
        <v>0.32385633802816893</v>
      </c>
      <c r="G1996" s="30">
        <v>0</v>
      </c>
      <c r="H1996" s="30">
        <v>0</v>
      </c>
      <c r="I1996" s="30">
        <v>0</v>
      </c>
      <c r="J1996" s="30"/>
      <c r="K1996" s="168">
        <f>Лист4!E1994/1000</f>
        <v>7.6645999999999983</v>
      </c>
      <c r="L1996" s="31"/>
      <c r="M1996" s="31"/>
    </row>
    <row r="1997" spans="1:13" s="32" customFormat="1" ht="18.75" customHeight="1" x14ac:dyDescent="0.25">
      <c r="A1997" s="22" t="str">
        <f>Лист4!A1995</f>
        <v xml:space="preserve">Чалабяна ул. д.18 </v>
      </c>
      <c r="B1997" s="64" t="str">
        <f>Лист4!C1995</f>
        <v>г. Астрахань</v>
      </c>
      <c r="C1997" s="39">
        <f t="shared" si="62"/>
        <v>11.578292957746481</v>
      </c>
      <c r="D1997" s="39">
        <f t="shared" si="63"/>
        <v>0.51080704225352114</v>
      </c>
      <c r="E1997" s="28">
        <v>0</v>
      </c>
      <c r="F1997" s="29">
        <v>0.51080704225352114</v>
      </c>
      <c r="G1997" s="30">
        <v>0</v>
      </c>
      <c r="H1997" s="30">
        <v>0</v>
      </c>
      <c r="I1997" s="30">
        <v>0</v>
      </c>
      <c r="J1997" s="30"/>
      <c r="K1997" s="168">
        <f>Лист4!E1995/1000-J1997</f>
        <v>12.089100000000002</v>
      </c>
      <c r="L1997" s="31"/>
      <c r="M1997" s="31"/>
    </row>
    <row r="1998" spans="1:13" s="32" customFormat="1" ht="18.75" customHeight="1" x14ac:dyDescent="0.25">
      <c r="A1998" s="22" t="str">
        <f>Лист4!A1996</f>
        <v xml:space="preserve">Чалабяна ул. д.21 </v>
      </c>
      <c r="B1998" s="64" t="str">
        <f>Лист4!C1996</f>
        <v>г. Астрахань</v>
      </c>
      <c r="C1998" s="39">
        <f t="shared" si="62"/>
        <v>12.182439436619719</v>
      </c>
      <c r="D1998" s="39">
        <f t="shared" si="63"/>
        <v>0.53746056338028181</v>
      </c>
      <c r="E1998" s="28">
        <v>0</v>
      </c>
      <c r="F1998" s="29">
        <v>0.53746056338028181</v>
      </c>
      <c r="G1998" s="30">
        <v>0</v>
      </c>
      <c r="H1998" s="30">
        <v>0</v>
      </c>
      <c r="I1998" s="30">
        <v>0</v>
      </c>
      <c r="J1998" s="30"/>
      <c r="K1998" s="168">
        <f>Лист4!E1996/1000</f>
        <v>12.719900000000001</v>
      </c>
      <c r="L1998" s="31"/>
      <c r="M1998" s="31"/>
    </row>
    <row r="1999" spans="1:13" s="32" customFormat="1" ht="18.75" customHeight="1" x14ac:dyDescent="0.25">
      <c r="A1999" s="22" t="str">
        <f>Лист4!A1997</f>
        <v xml:space="preserve">Чалабяна ул. д.24 </v>
      </c>
      <c r="B1999" s="64" t="str">
        <f>Лист4!C1997</f>
        <v>г. Астрахань</v>
      </c>
      <c r="C1999" s="39">
        <f t="shared" si="62"/>
        <v>12.309589859154928</v>
      </c>
      <c r="D1999" s="39">
        <f t="shared" si="63"/>
        <v>0.54307014084507044</v>
      </c>
      <c r="E1999" s="28">
        <v>0</v>
      </c>
      <c r="F1999" s="29">
        <v>0.54307014084507044</v>
      </c>
      <c r="G1999" s="30">
        <v>0</v>
      </c>
      <c r="H1999" s="30">
        <v>0</v>
      </c>
      <c r="I1999" s="30">
        <v>0</v>
      </c>
      <c r="J1999" s="30"/>
      <c r="K1999" s="168">
        <f>Лист4!E1997/1000</f>
        <v>12.852659999999998</v>
      </c>
      <c r="L1999" s="31"/>
      <c r="M1999" s="31"/>
    </row>
    <row r="2000" spans="1:13" s="32" customFormat="1" ht="18.75" customHeight="1" x14ac:dyDescent="0.25">
      <c r="A2000" s="22" t="str">
        <f>Лист4!A1998</f>
        <v xml:space="preserve">Чалабяна ул. д.28 </v>
      </c>
      <c r="B2000" s="64" t="str">
        <f>Лист4!C1998</f>
        <v>г. Астрахань</v>
      </c>
      <c r="C2000" s="39">
        <f t="shared" si="62"/>
        <v>38.089385915492954</v>
      </c>
      <c r="D2000" s="39">
        <f t="shared" si="63"/>
        <v>1.6804140845070421</v>
      </c>
      <c r="E2000" s="28">
        <v>0</v>
      </c>
      <c r="F2000" s="29">
        <v>1.6804140845070421</v>
      </c>
      <c r="G2000" s="30">
        <v>0</v>
      </c>
      <c r="H2000" s="30">
        <v>0</v>
      </c>
      <c r="I2000" s="30">
        <v>0</v>
      </c>
      <c r="J2000" s="30"/>
      <c r="K2000" s="168">
        <f>Лист4!E1998/1000</f>
        <v>39.769799999999996</v>
      </c>
      <c r="L2000" s="31"/>
      <c r="M2000" s="31"/>
    </row>
    <row r="2001" spans="1:13" s="32" customFormat="1" ht="18.75" customHeight="1" x14ac:dyDescent="0.25">
      <c r="A2001" s="22" t="str">
        <f>Лист4!A1999</f>
        <v xml:space="preserve">Чалабяна ул. д.9 </v>
      </c>
      <c r="B2001" s="64" t="str">
        <f>Лист4!C1999</f>
        <v>г. Астрахань</v>
      </c>
      <c r="C2001" s="39">
        <f t="shared" si="62"/>
        <v>50.157997183098594</v>
      </c>
      <c r="D2001" s="39">
        <f t="shared" si="63"/>
        <v>2.2128528169014086</v>
      </c>
      <c r="E2001" s="28">
        <v>0</v>
      </c>
      <c r="F2001" s="29">
        <v>2.2128528169014086</v>
      </c>
      <c r="G2001" s="30">
        <v>0</v>
      </c>
      <c r="H2001" s="30">
        <v>0</v>
      </c>
      <c r="I2001" s="30">
        <v>0</v>
      </c>
      <c r="J2001" s="30"/>
      <c r="K2001" s="168">
        <f>Лист4!E1999/1000</f>
        <v>52.370850000000004</v>
      </c>
      <c r="L2001" s="31"/>
      <c r="M2001" s="31"/>
    </row>
    <row r="2002" spans="1:13" s="32" customFormat="1" ht="25.5" customHeight="1" x14ac:dyDescent="0.25">
      <c r="A2002" s="22" t="str">
        <f>Лист4!A2000</f>
        <v xml:space="preserve">Чебоксарская ул. д.7 </v>
      </c>
      <c r="B2002" s="64" t="str">
        <f>Лист4!C2000</f>
        <v>г. Астрахань</v>
      </c>
      <c r="C2002" s="39">
        <f t="shared" si="62"/>
        <v>10.017070422535211</v>
      </c>
      <c r="D2002" s="39">
        <f t="shared" si="63"/>
        <v>0.44192957746478878</v>
      </c>
      <c r="E2002" s="28">
        <v>0</v>
      </c>
      <c r="F2002" s="29">
        <v>0.44192957746478878</v>
      </c>
      <c r="G2002" s="30">
        <v>0</v>
      </c>
      <c r="H2002" s="30">
        <v>0</v>
      </c>
      <c r="I2002" s="30">
        <v>0</v>
      </c>
      <c r="J2002" s="30"/>
      <c r="K2002" s="168">
        <f>Лист4!E2000/1000</f>
        <v>10.459</v>
      </c>
      <c r="L2002" s="31"/>
      <c r="M2002" s="31"/>
    </row>
    <row r="2003" spans="1:13" s="32" customFormat="1" ht="25.5" customHeight="1" x14ac:dyDescent="0.25">
      <c r="A2003" s="22" t="str">
        <f>Лист4!A2001</f>
        <v xml:space="preserve">Чекалина ул. д.1/1 </v>
      </c>
      <c r="B2003" s="64" t="str">
        <f>Лист4!C2001</f>
        <v>г. Астрахань</v>
      </c>
      <c r="C2003" s="39">
        <f t="shared" si="62"/>
        <v>125.50683380281691</v>
      </c>
      <c r="D2003" s="39">
        <f t="shared" si="63"/>
        <v>5.5370661971830986</v>
      </c>
      <c r="E2003" s="28">
        <v>0</v>
      </c>
      <c r="F2003" s="29">
        <v>5.5370661971830986</v>
      </c>
      <c r="G2003" s="30">
        <v>0</v>
      </c>
      <c r="H2003" s="30">
        <v>0</v>
      </c>
      <c r="I2003" s="30">
        <v>0</v>
      </c>
      <c r="J2003" s="30"/>
      <c r="K2003" s="168">
        <f>Лист4!E2001/1000</f>
        <v>131.04390000000001</v>
      </c>
      <c r="L2003" s="31"/>
      <c r="M2003" s="31"/>
    </row>
    <row r="2004" spans="1:13" s="32" customFormat="1" ht="25.5" customHeight="1" x14ac:dyDescent="0.25">
      <c r="A2004" s="22" t="str">
        <f>Лист4!A2002</f>
        <v xml:space="preserve">Чекалина ул. д.11 </v>
      </c>
      <c r="B2004" s="64" t="str">
        <f>Лист4!C2002</f>
        <v>г. Астрахань</v>
      </c>
      <c r="C2004" s="39">
        <f t="shared" si="62"/>
        <v>139.38898591549295</v>
      </c>
      <c r="D2004" s="39">
        <f t="shared" si="63"/>
        <v>6.1495140845070422</v>
      </c>
      <c r="E2004" s="28">
        <v>0</v>
      </c>
      <c r="F2004" s="29">
        <v>6.1495140845070422</v>
      </c>
      <c r="G2004" s="30">
        <v>0</v>
      </c>
      <c r="H2004" s="30">
        <v>0</v>
      </c>
      <c r="I2004" s="30">
        <v>0</v>
      </c>
      <c r="J2004" s="30"/>
      <c r="K2004" s="168">
        <f>Лист4!E2002/1000</f>
        <v>145.5385</v>
      </c>
      <c r="L2004" s="31"/>
      <c r="M2004" s="31"/>
    </row>
    <row r="2005" spans="1:13" s="32" customFormat="1" ht="25.5" customHeight="1" x14ac:dyDescent="0.25">
      <c r="A2005" s="22" t="str">
        <f>Лист4!A2003</f>
        <v xml:space="preserve">Чекалина ул. д.13 </v>
      </c>
      <c r="B2005" s="64" t="str">
        <f>Лист4!C2003</f>
        <v>г. Астрахань</v>
      </c>
      <c r="C2005" s="39">
        <f t="shared" si="62"/>
        <v>138.07427774647891</v>
      </c>
      <c r="D2005" s="39">
        <f t="shared" si="63"/>
        <v>6.0915122535211284</v>
      </c>
      <c r="E2005" s="28">
        <v>0</v>
      </c>
      <c r="F2005" s="29">
        <v>6.0915122535211284</v>
      </c>
      <c r="G2005" s="30">
        <v>0</v>
      </c>
      <c r="H2005" s="30">
        <v>0</v>
      </c>
      <c r="I2005" s="30">
        <v>0</v>
      </c>
      <c r="J2005" s="30"/>
      <c r="K2005" s="168">
        <f>Лист4!E2003/1000</f>
        <v>144.16579000000004</v>
      </c>
      <c r="L2005" s="31"/>
      <c r="M2005" s="31"/>
    </row>
    <row r="2006" spans="1:13" s="32" customFormat="1" ht="25.5" customHeight="1" x14ac:dyDescent="0.25">
      <c r="A2006" s="22" t="str">
        <f>Лист4!A2004</f>
        <v xml:space="preserve">Чекалина ул. д.3 </v>
      </c>
      <c r="B2006" s="64" t="str">
        <f>Лист4!C2004</f>
        <v>г. Астрахань</v>
      </c>
      <c r="C2006" s="39">
        <f t="shared" si="62"/>
        <v>96.767639436619731</v>
      </c>
      <c r="D2006" s="39">
        <f t="shared" si="63"/>
        <v>4.2691605633802823</v>
      </c>
      <c r="E2006" s="28">
        <v>0</v>
      </c>
      <c r="F2006" s="29">
        <v>4.2691605633802823</v>
      </c>
      <c r="G2006" s="30">
        <v>0</v>
      </c>
      <c r="H2006" s="30">
        <v>0</v>
      </c>
      <c r="I2006" s="30">
        <v>0</v>
      </c>
      <c r="J2006" s="30"/>
      <c r="K2006" s="168">
        <f>Лист4!E2004/1000-J2006</f>
        <v>101.03680000000001</v>
      </c>
      <c r="L2006" s="31"/>
      <c r="M2006" s="31"/>
    </row>
    <row r="2007" spans="1:13" s="32" customFormat="1" ht="25.5" customHeight="1" x14ac:dyDescent="0.25">
      <c r="A2007" s="22" t="str">
        <f>Лист4!A2005</f>
        <v xml:space="preserve">Чекалина ул. д.5 </v>
      </c>
      <c r="B2007" s="64" t="str">
        <f>Лист4!C2005</f>
        <v>г. Астрахань</v>
      </c>
      <c r="C2007" s="39">
        <f t="shared" si="62"/>
        <v>91.934304788732405</v>
      </c>
      <c r="D2007" s="39">
        <f t="shared" si="63"/>
        <v>4.0559252112676063</v>
      </c>
      <c r="E2007" s="28">
        <v>0</v>
      </c>
      <c r="F2007" s="29">
        <v>4.0559252112676063</v>
      </c>
      <c r="G2007" s="30">
        <v>0</v>
      </c>
      <c r="H2007" s="30">
        <v>0</v>
      </c>
      <c r="I2007" s="30">
        <v>0</v>
      </c>
      <c r="J2007" s="30"/>
      <c r="K2007" s="168">
        <f>Лист4!E2005/1000-J2007</f>
        <v>95.990230000000011</v>
      </c>
      <c r="L2007" s="31"/>
      <c r="M2007" s="31"/>
    </row>
    <row r="2008" spans="1:13" s="32" customFormat="1" ht="25.5" customHeight="1" x14ac:dyDescent="0.25">
      <c r="A2008" s="22" t="str">
        <f>Лист4!A2006</f>
        <v xml:space="preserve">Челюскинцев ул. д.48 </v>
      </c>
      <c r="B2008" s="64" t="str">
        <f>Лист4!C2006</f>
        <v>г. Астрахань</v>
      </c>
      <c r="C2008" s="39">
        <f t="shared" si="62"/>
        <v>40.571625352112683</v>
      </c>
      <c r="D2008" s="39">
        <f t="shared" si="63"/>
        <v>1.7899246478873243</v>
      </c>
      <c r="E2008" s="28">
        <v>0</v>
      </c>
      <c r="F2008" s="29">
        <v>1.7899246478873243</v>
      </c>
      <c r="G2008" s="30">
        <v>0</v>
      </c>
      <c r="H2008" s="30">
        <v>0</v>
      </c>
      <c r="I2008" s="30">
        <v>0</v>
      </c>
      <c r="J2008" s="30"/>
      <c r="K2008" s="168">
        <f>Лист4!E2006/1000-J2008</f>
        <v>42.361550000000008</v>
      </c>
      <c r="L2008" s="31"/>
      <c r="M2008" s="31"/>
    </row>
    <row r="2009" spans="1:13" s="32" customFormat="1" ht="25.5" customHeight="1" x14ac:dyDescent="0.25">
      <c r="A2009" s="22" t="str">
        <f>Лист4!A2007</f>
        <v xml:space="preserve">Челюскинцев ул. д.62 </v>
      </c>
      <c r="B2009" s="64" t="str">
        <f>Лист4!C2007</f>
        <v>г. Астрахань</v>
      </c>
      <c r="C2009" s="39">
        <f t="shared" si="62"/>
        <v>0.77002816901408455</v>
      </c>
      <c r="D2009" s="39">
        <f t="shared" si="63"/>
        <v>3.3971830985915497E-2</v>
      </c>
      <c r="E2009" s="28">
        <v>0</v>
      </c>
      <c r="F2009" s="29">
        <v>3.3971830985915497E-2</v>
      </c>
      <c r="G2009" s="30">
        <v>0</v>
      </c>
      <c r="H2009" s="30">
        <v>0</v>
      </c>
      <c r="I2009" s="30">
        <v>0</v>
      </c>
      <c r="J2009" s="30"/>
      <c r="K2009" s="168">
        <f>Лист4!E2007/1000-J2009</f>
        <v>0.80400000000000005</v>
      </c>
      <c r="L2009" s="31"/>
      <c r="M2009" s="31"/>
    </row>
    <row r="2010" spans="1:13" s="32" customFormat="1" ht="18.75" customHeight="1" x14ac:dyDescent="0.25">
      <c r="A2010" s="22" t="str">
        <f>Лист4!A2008</f>
        <v xml:space="preserve">Челюскинцев ул. д.88 </v>
      </c>
      <c r="B2010" s="64" t="str">
        <f>Лист4!C2008</f>
        <v>г. Астрахань</v>
      </c>
      <c r="C2010" s="39">
        <f t="shared" si="62"/>
        <v>59.95837746478874</v>
      </c>
      <c r="D2010" s="39">
        <f t="shared" si="63"/>
        <v>2.6452225352112677</v>
      </c>
      <c r="E2010" s="28">
        <v>0</v>
      </c>
      <c r="F2010" s="29">
        <v>2.6452225352112677</v>
      </c>
      <c r="G2010" s="30">
        <v>0</v>
      </c>
      <c r="H2010" s="30">
        <v>0</v>
      </c>
      <c r="I2010" s="30">
        <v>0</v>
      </c>
      <c r="J2010" s="30"/>
      <c r="K2010" s="168">
        <f>Лист4!E2008/1000-J2010</f>
        <v>62.603600000000007</v>
      </c>
      <c r="L2010" s="31"/>
      <c r="M2010" s="31"/>
    </row>
    <row r="2011" spans="1:13" s="32" customFormat="1" ht="18.75" customHeight="1" x14ac:dyDescent="0.25">
      <c r="A2011" s="22" t="str">
        <f>Лист4!A2009</f>
        <v xml:space="preserve">Челюскинцев ул. д.89 </v>
      </c>
      <c r="B2011" s="64" t="str">
        <f>Лист4!C2009</f>
        <v>г. Астрахань</v>
      </c>
      <c r="C2011" s="39">
        <f t="shared" si="62"/>
        <v>47.642907042253519</v>
      </c>
      <c r="D2011" s="39">
        <f t="shared" si="63"/>
        <v>2.1018929577464789</v>
      </c>
      <c r="E2011" s="28">
        <v>0</v>
      </c>
      <c r="F2011" s="29">
        <v>2.1018929577464789</v>
      </c>
      <c r="G2011" s="30">
        <v>0</v>
      </c>
      <c r="H2011" s="30">
        <v>0</v>
      </c>
      <c r="I2011" s="30">
        <v>0</v>
      </c>
      <c r="J2011" s="30"/>
      <c r="K2011" s="168">
        <f>Лист4!E2009/1000</f>
        <v>49.744799999999998</v>
      </c>
      <c r="L2011" s="31"/>
      <c r="M2011" s="31"/>
    </row>
    <row r="2012" spans="1:13" s="32" customFormat="1" ht="25.5" customHeight="1" x14ac:dyDescent="0.25">
      <c r="A2012" s="22" t="str">
        <f>Лист4!A2010</f>
        <v xml:space="preserve">Челябинская ул. д.21 </v>
      </c>
      <c r="B2012" s="64" t="str">
        <f>Лист4!C2010</f>
        <v>г. Астрахань</v>
      </c>
      <c r="C2012" s="39">
        <f t="shared" si="62"/>
        <v>1447.4409605633805</v>
      </c>
      <c r="D2012" s="39">
        <f t="shared" si="63"/>
        <v>63.857689436619722</v>
      </c>
      <c r="E2012" s="28">
        <v>0</v>
      </c>
      <c r="F2012" s="29">
        <v>63.857689436619722</v>
      </c>
      <c r="G2012" s="30">
        <v>0</v>
      </c>
      <c r="H2012" s="30">
        <v>0</v>
      </c>
      <c r="I2012" s="30">
        <v>0</v>
      </c>
      <c r="J2012" s="30"/>
      <c r="K2012" s="168">
        <f>Лист4!E2010/1000</f>
        <v>1511.2986500000002</v>
      </c>
      <c r="L2012" s="31"/>
      <c r="M2012" s="31"/>
    </row>
    <row r="2013" spans="1:13" s="32" customFormat="1" ht="25.5" customHeight="1" x14ac:dyDescent="0.25">
      <c r="A2013" s="22" t="str">
        <f>Лист4!A2011</f>
        <v xml:space="preserve">Челябинская ул. д.22 </v>
      </c>
      <c r="B2013" s="64" t="str">
        <f>Лист4!C2011</f>
        <v>г. Астрахань</v>
      </c>
      <c r="C2013" s="39">
        <f t="shared" si="62"/>
        <v>842.45045802816901</v>
      </c>
      <c r="D2013" s="39">
        <f t="shared" si="63"/>
        <v>37.166931971830984</v>
      </c>
      <c r="E2013" s="28">
        <v>0</v>
      </c>
      <c r="F2013" s="29">
        <v>37.166931971830984</v>
      </c>
      <c r="G2013" s="30">
        <v>0</v>
      </c>
      <c r="H2013" s="30">
        <v>0</v>
      </c>
      <c r="I2013" s="30">
        <v>0</v>
      </c>
      <c r="J2013" s="30"/>
      <c r="K2013" s="168">
        <f>Лист4!E2011/1000-J2013</f>
        <v>879.61739</v>
      </c>
      <c r="L2013" s="31"/>
      <c r="M2013" s="31"/>
    </row>
    <row r="2014" spans="1:13" s="32" customFormat="1" ht="25.5" customHeight="1" x14ac:dyDescent="0.25">
      <c r="A2014" s="22" t="str">
        <f>Лист4!A2012</f>
        <v xml:space="preserve">Черниговская 3-я ул. д.2А </v>
      </c>
      <c r="B2014" s="64" t="str">
        <f>Лист4!C2012</f>
        <v>г. Астрахань</v>
      </c>
      <c r="C2014" s="39">
        <f t="shared" si="62"/>
        <v>56.796655211267598</v>
      </c>
      <c r="D2014" s="39">
        <f t="shared" si="63"/>
        <v>2.5057347887323944</v>
      </c>
      <c r="E2014" s="28">
        <v>0</v>
      </c>
      <c r="F2014" s="29">
        <v>2.5057347887323944</v>
      </c>
      <c r="G2014" s="30">
        <v>0</v>
      </c>
      <c r="H2014" s="30">
        <v>0</v>
      </c>
      <c r="I2014" s="30">
        <v>0</v>
      </c>
      <c r="J2014" s="30"/>
      <c r="K2014" s="168">
        <f>Лист4!E2012/1000-J2014</f>
        <v>59.302389999999995</v>
      </c>
      <c r="L2014" s="31"/>
      <c r="M2014" s="31"/>
    </row>
    <row r="2015" spans="1:13" s="32" customFormat="1" ht="25.5" customHeight="1" x14ac:dyDescent="0.25">
      <c r="A2015" s="22" t="str">
        <f>Лист4!A2013</f>
        <v xml:space="preserve">Черниговская 3-я ул. д.2Б </v>
      </c>
      <c r="B2015" s="64" t="str">
        <f>Лист4!C2013</f>
        <v>г. Астрахань</v>
      </c>
      <c r="C2015" s="39">
        <f t="shared" si="62"/>
        <v>158.04297577464789</v>
      </c>
      <c r="D2015" s="39">
        <f t="shared" si="63"/>
        <v>6.9724842253521118</v>
      </c>
      <c r="E2015" s="28">
        <v>0</v>
      </c>
      <c r="F2015" s="29">
        <v>6.9724842253521118</v>
      </c>
      <c r="G2015" s="30">
        <v>0</v>
      </c>
      <c r="H2015" s="30">
        <v>0</v>
      </c>
      <c r="I2015" s="30">
        <v>0</v>
      </c>
      <c r="J2015" s="30"/>
      <c r="K2015" s="168">
        <f>Лист4!E2013/1000</f>
        <v>165.01545999999999</v>
      </c>
      <c r="L2015" s="31"/>
      <c r="M2015" s="31"/>
    </row>
    <row r="2016" spans="1:13" s="32" customFormat="1" ht="25.5" customHeight="1" x14ac:dyDescent="0.25">
      <c r="A2016" s="22" t="str">
        <f>Лист4!A2014</f>
        <v xml:space="preserve">Черниговская 3-я ул. д.2В </v>
      </c>
      <c r="B2016" s="64" t="str">
        <f>Лист4!C2014</f>
        <v>г. Астрахань</v>
      </c>
      <c r="C2016" s="39">
        <f t="shared" si="62"/>
        <v>314.6994507042254</v>
      </c>
      <c r="D2016" s="39">
        <f t="shared" si="63"/>
        <v>13.883799295774649</v>
      </c>
      <c r="E2016" s="28">
        <v>0</v>
      </c>
      <c r="F2016" s="29">
        <v>13.883799295774649</v>
      </c>
      <c r="G2016" s="30">
        <v>0</v>
      </c>
      <c r="H2016" s="30">
        <v>0</v>
      </c>
      <c r="I2016" s="30">
        <v>0</v>
      </c>
      <c r="J2016" s="30"/>
      <c r="K2016" s="168">
        <f>Лист4!E2014/1000</f>
        <v>328.58325000000002</v>
      </c>
      <c r="L2016" s="31"/>
      <c r="M2016" s="31"/>
    </row>
    <row r="2017" spans="1:13" s="32" customFormat="1" ht="25.5" customHeight="1" x14ac:dyDescent="0.25">
      <c r="A2017" s="22" t="str">
        <f>Лист4!A2015</f>
        <v xml:space="preserve">Черниговская 3-я ул. д.2Г </v>
      </c>
      <c r="B2017" s="64" t="str">
        <f>Лист4!C2015</f>
        <v>г. Астрахань</v>
      </c>
      <c r="C2017" s="39">
        <f t="shared" si="62"/>
        <v>228.17147154929575</v>
      </c>
      <c r="D2017" s="39">
        <f t="shared" si="63"/>
        <v>10.066388450704224</v>
      </c>
      <c r="E2017" s="28">
        <v>0</v>
      </c>
      <c r="F2017" s="29">
        <v>10.066388450704224</v>
      </c>
      <c r="G2017" s="30">
        <v>0</v>
      </c>
      <c r="H2017" s="30">
        <v>0</v>
      </c>
      <c r="I2017" s="30">
        <v>0</v>
      </c>
      <c r="J2017" s="30"/>
      <c r="K2017" s="168">
        <f>Лист4!E2015/1000</f>
        <v>238.23785999999998</v>
      </c>
      <c r="L2017" s="31"/>
      <c r="M2017" s="31"/>
    </row>
    <row r="2018" spans="1:13" s="32" customFormat="1" ht="25.5" customHeight="1" x14ac:dyDescent="0.25">
      <c r="A2018" s="22" t="str">
        <f>Лист4!A2016</f>
        <v xml:space="preserve">Черниговская 4-я ул. д.1А </v>
      </c>
      <c r="B2018" s="64" t="str">
        <f>Лист4!C2016</f>
        <v>г. Астрахань</v>
      </c>
      <c r="C2018" s="39">
        <f t="shared" si="62"/>
        <v>385.19665971830995</v>
      </c>
      <c r="D2018" s="39">
        <f t="shared" si="63"/>
        <v>16.993970281690146</v>
      </c>
      <c r="E2018" s="28">
        <v>0</v>
      </c>
      <c r="F2018" s="29">
        <v>16.993970281690146</v>
      </c>
      <c r="G2018" s="30">
        <v>0</v>
      </c>
      <c r="H2018" s="30">
        <v>0</v>
      </c>
      <c r="I2018" s="30">
        <v>0</v>
      </c>
      <c r="J2018" s="30"/>
      <c r="K2018" s="168">
        <f>Лист4!E2016/1000</f>
        <v>402.19063000000011</v>
      </c>
      <c r="L2018" s="31"/>
      <c r="M2018" s="31"/>
    </row>
    <row r="2019" spans="1:13" s="32" customFormat="1" ht="25.5" customHeight="1" x14ac:dyDescent="0.25">
      <c r="A2019" s="22" t="str">
        <f>Лист4!A2017</f>
        <v xml:space="preserve">Черниговская 4-я ул. д.20 </v>
      </c>
      <c r="B2019" s="64" t="str">
        <f>Лист4!C2017</f>
        <v>г. Астрахань</v>
      </c>
      <c r="C2019" s="39">
        <f t="shared" si="62"/>
        <v>3111.2293419718299</v>
      </c>
      <c r="D2019" s="39">
        <f t="shared" si="63"/>
        <v>137.26011802816896</v>
      </c>
      <c r="E2019" s="28">
        <v>0</v>
      </c>
      <c r="F2019" s="29">
        <v>137.26011802816896</v>
      </c>
      <c r="G2019" s="30">
        <v>0</v>
      </c>
      <c r="H2019" s="30">
        <v>0</v>
      </c>
      <c r="I2019" s="30">
        <v>0</v>
      </c>
      <c r="J2019" s="30"/>
      <c r="K2019" s="168">
        <f>Лист4!E2017/1000</f>
        <v>3248.4894599999989</v>
      </c>
      <c r="L2019" s="31"/>
      <c r="M2019" s="31"/>
    </row>
    <row r="2020" spans="1:13" s="32" customFormat="1" ht="25.5" customHeight="1" x14ac:dyDescent="0.25">
      <c r="A2020" s="22" t="str">
        <f>Лист4!A2018</f>
        <v xml:space="preserve">Черниговская 4-я ул. д.22 </v>
      </c>
      <c r="B2020" s="64" t="str">
        <f>Лист4!C2018</f>
        <v>г. Астрахань</v>
      </c>
      <c r="C2020" s="39">
        <f t="shared" si="62"/>
        <v>859.72366478873232</v>
      </c>
      <c r="D2020" s="39">
        <f t="shared" si="63"/>
        <v>37.928985211267602</v>
      </c>
      <c r="E2020" s="28">
        <v>0</v>
      </c>
      <c r="F2020" s="29">
        <v>37.928985211267602</v>
      </c>
      <c r="G2020" s="30">
        <v>0</v>
      </c>
      <c r="H2020" s="30">
        <v>0</v>
      </c>
      <c r="I2020" s="30">
        <v>0</v>
      </c>
      <c r="J2020" s="30"/>
      <c r="K2020" s="168">
        <f>Лист4!E2018/1000</f>
        <v>897.65264999999988</v>
      </c>
      <c r="L2020" s="31"/>
      <c r="M2020" s="31"/>
    </row>
    <row r="2021" spans="1:13" s="32" customFormat="1" ht="25.5" customHeight="1" x14ac:dyDescent="0.25">
      <c r="A2021" s="22" t="str">
        <f>Лист4!A2019</f>
        <v xml:space="preserve">Черниговская 4-я ул. д.24 </v>
      </c>
      <c r="B2021" s="64" t="str">
        <f>Лист4!C2019</f>
        <v>г. Астрахань</v>
      </c>
      <c r="C2021" s="39">
        <f t="shared" si="62"/>
        <v>1578.4269374647884</v>
      </c>
      <c r="D2021" s="39">
        <f t="shared" si="63"/>
        <v>69.636482535211258</v>
      </c>
      <c r="E2021" s="28">
        <v>0</v>
      </c>
      <c r="F2021" s="29">
        <v>69.636482535211258</v>
      </c>
      <c r="G2021" s="30">
        <v>0</v>
      </c>
      <c r="H2021" s="30">
        <v>0</v>
      </c>
      <c r="I2021" s="30">
        <v>0</v>
      </c>
      <c r="J2021" s="30"/>
      <c r="K2021" s="168">
        <f>Лист4!E2019/1000</f>
        <v>1648.0634199999997</v>
      </c>
      <c r="L2021" s="31"/>
      <c r="M2021" s="31"/>
    </row>
    <row r="2022" spans="1:13" s="32" customFormat="1" ht="25.5" customHeight="1" x14ac:dyDescent="0.25">
      <c r="A2022" s="22" t="str">
        <f>Лист4!A2020</f>
        <v xml:space="preserve">Чернышевского ул. д.7 </v>
      </c>
      <c r="B2022" s="64" t="str">
        <f>Лист4!C2020</f>
        <v>г. Астрахань</v>
      </c>
      <c r="C2022" s="39">
        <f t="shared" si="62"/>
        <v>232.26388394366199</v>
      </c>
      <c r="D2022" s="39">
        <f t="shared" si="63"/>
        <v>10.246936056338029</v>
      </c>
      <c r="E2022" s="28">
        <v>0</v>
      </c>
      <c r="F2022" s="29">
        <v>10.246936056338029</v>
      </c>
      <c r="G2022" s="30">
        <v>0</v>
      </c>
      <c r="H2022" s="30">
        <v>0</v>
      </c>
      <c r="I2022" s="30">
        <v>0</v>
      </c>
      <c r="J2022" s="30"/>
      <c r="K2022" s="168">
        <f>Лист4!E2020/1000</f>
        <v>242.51082000000002</v>
      </c>
      <c r="L2022" s="31"/>
      <c r="M2022" s="31"/>
    </row>
    <row r="2023" spans="1:13" s="32" customFormat="1" ht="25.5" customHeight="1" x14ac:dyDescent="0.25">
      <c r="A2023" s="22" t="str">
        <f>Лист4!A2021</f>
        <v xml:space="preserve">Чернышова пер. д.1 </v>
      </c>
      <c r="B2023" s="64" t="str">
        <f>Лист4!C2021</f>
        <v>г. Астрахань</v>
      </c>
      <c r="C2023" s="39">
        <f t="shared" si="62"/>
        <v>32.761346478873229</v>
      </c>
      <c r="D2023" s="39">
        <f t="shared" si="63"/>
        <v>1.4453535211267603</v>
      </c>
      <c r="E2023" s="28">
        <v>0</v>
      </c>
      <c r="F2023" s="29">
        <v>1.4453535211267603</v>
      </c>
      <c r="G2023" s="30">
        <v>0</v>
      </c>
      <c r="H2023" s="30">
        <v>0</v>
      </c>
      <c r="I2023" s="30">
        <v>0</v>
      </c>
      <c r="J2023" s="30"/>
      <c r="K2023" s="168">
        <f>Лист4!E2021/1000-J2023</f>
        <v>34.206699999999991</v>
      </c>
      <c r="L2023" s="31"/>
      <c r="M2023" s="31"/>
    </row>
    <row r="2024" spans="1:13" s="32" customFormat="1" ht="26.25" customHeight="1" x14ac:dyDescent="0.25">
      <c r="A2024" s="22" t="str">
        <f>Лист4!A2022</f>
        <v xml:space="preserve">Чехова ул. д.14 </v>
      </c>
      <c r="B2024" s="64" t="str">
        <f>Лист4!C2022</f>
        <v>г. Астрахань</v>
      </c>
      <c r="C2024" s="39">
        <f t="shared" si="62"/>
        <v>29.57918591549296</v>
      </c>
      <c r="D2024" s="39">
        <f t="shared" si="63"/>
        <v>1.3049640845070423</v>
      </c>
      <c r="E2024" s="28">
        <v>0</v>
      </c>
      <c r="F2024" s="29">
        <v>1.3049640845070423</v>
      </c>
      <c r="G2024" s="30">
        <v>0</v>
      </c>
      <c r="H2024" s="30">
        <v>0</v>
      </c>
      <c r="I2024" s="30">
        <v>0</v>
      </c>
      <c r="J2024" s="30"/>
      <c r="K2024" s="168">
        <f>Лист4!E2022/1000</f>
        <v>30.884150000000002</v>
      </c>
      <c r="L2024" s="31"/>
      <c r="M2024" s="31"/>
    </row>
    <row r="2025" spans="1:13" s="32" customFormat="1" ht="25.5" customHeight="1" x14ac:dyDescent="0.25">
      <c r="A2025" s="22" t="str">
        <f>Лист4!A2023</f>
        <v xml:space="preserve">Чехова ул. д.2 </v>
      </c>
      <c r="B2025" s="64" t="str">
        <f>Лист4!C2023</f>
        <v>г. Астрахань</v>
      </c>
      <c r="C2025" s="39">
        <f t="shared" si="62"/>
        <v>16.942247887323948</v>
      </c>
      <c r="D2025" s="39">
        <f t="shared" si="63"/>
        <v>0.74745211267605649</v>
      </c>
      <c r="E2025" s="28">
        <v>0</v>
      </c>
      <c r="F2025" s="29">
        <v>0.74745211267605649</v>
      </c>
      <c r="G2025" s="30">
        <v>0</v>
      </c>
      <c r="H2025" s="30">
        <v>0</v>
      </c>
      <c r="I2025" s="30">
        <v>0</v>
      </c>
      <c r="J2025" s="30"/>
      <c r="K2025" s="168">
        <f>Лист4!E2023/1000-J2025</f>
        <v>17.689700000000006</v>
      </c>
      <c r="L2025" s="31"/>
      <c r="M2025" s="31"/>
    </row>
    <row r="2026" spans="1:13" s="32" customFormat="1" ht="25.5" customHeight="1" x14ac:dyDescent="0.25">
      <c r="A2026" s="22" t="str">
        <f>Лист4!A2024</f>
        <v xml:space="preserve">Чехова ул. д.28 </v>
      </c>
      <c r="B2026" s="64" t="str">
        <f>Лист4!C2024</f>
        <v>г. Астрахань</v>
      </c>
      <c r="C2026" s="39">
        <f t="shared" si="62"/>
        <v>47.88907661971831</v>
      </c>
      <c r="D2026" s="39">
        <f t="shared" si="63"/>
        <v>2.1127533802816902</v>
      </c>
      <c r="E2026" s="28">
        <v>0</v>
      </c>
      <c r="F2026" s="29">
        <v>2.1127533802816902</v>
      </c>
      <c r="G2026" s="30">
        <v>0</v>
      </c>
      <c r="H2026" s="30">
        <v>0</v>
      </c>
      <c r="I2026" s="30">
        <v>0</v>
      </c>
      <c r="J2026" s="30"/>
      <c r="K2026" s="168">
        <f>Лист4!E2024/1000</f>
        <v>50.001829999999998</v>
      </c>
      <c r="L2026" s="31"/>
      <c r="M2026" s="31"/>
    </row>
    <row r="2027" spans="1:13" s="32" customFormat="1" ht="25.5" customHeight="1" x14ac:dyDescent="0.25">
      <c r="A2027" s="22" t="str">
        <f>Лист4!A2025</f>
        <v xml:space="preserve">Чехова ул. д.33 </v>
      </c>
      <c r="B2027" s="64" t="str">
        <f>Лист4!C2025</f>
        <v>г. Астрахань</v>
      </c>
      <c r="C2027" s="39">
        <f t="shared" si="62"/>
        <v>18.985350985915503</v>
      </c>
      <c r="D2027" s="39">
        <f t="shared" si="63"/>
        <v>0.83758901408450748</v>
      </c>
      <c r="E2027" s="28">
        <v>0</v>
      </c>
      <c r="F2027" s="29">
        <v>0.83758901408450748</v>
      </c>
      <c r="G2027" s="30">
        <v>0</v>
      </c>
      <c r="H2027" s="30">
        <v>0</v>
      </c>
      <c r="I2027" s="30">
        <v>0</v>
      </c>
      <c r="J2027" s="30"/>
      <c r="K2027" s="168">
        <f>Лист4!E2025/1000-J2027</f>
        <v>19.82294000000001</v>
      </c>
      <c r="L2027" s="31"/>
      <c r="M2027" s="31"/>
    </row>
    <row r="2028" spans="1:13" s="32" customFormat="1" ht="25.5" customHeight="1" x14ac:dyDescent="0.25">
      <c r="A2028" s="22" t="str">
        <f>Лист4!A2026</f>
        <v xml:space="preserve">Чехова ул. д.35 </v>
      </c>
      <c r="B2028" s="64" t="str">
        <f>Лист4!C2026</f>
        <v>г. Астрахань</v>
      </c>
      <c r="C2028" s="39">
        <f t="shared" si="62"/>
        <v>63.882063661971841</v>
      </c>
      <c r="D2028" s="39">
        <f t="shared" si="63"/>
        <v>2.8183263380281693</v>
      </c>
      <c r="E2028" s="28">
        <v>0</v>
      </c>
      <c r="F2028" s="29">
        <v>2.8183263380281693</v>
      </c>
      <c r="G2028" s="30">
        <v>0</v>
      </c>
      <c r="H2028" s="30">
        <v>0</v>
      </c>
      <c r="I2028" s="30">
        <v>0</v>
      </c>
      <c r="J2028" s="30"/>
      <c r="K2028" s="168">
        <f>Лист4!E2026/1000</f>
        <v>66.700390000000013</v>
      </c>
      <c r="L2028" s="31"/>
      <c r="M2028" s="31"/>
    </row>
    <row r="2029" spans="1:13" s="32" customFormat="1" ht="25.5" customHeight="1" x14ac:dyDescent="0.25">
      <c r="A2029" s="22" t="str">
        <f>Лист4!A2027</f>
        <v xml:space="preserve">Чехова ул. д.37 </v>
      </c>
      <c r="B2029" s="64" t="str">
        <f>Лист4!C2027</f>
        <v>г. Астрахань</v>
      </c>
      <c r="C2029" s="39">
        <f t="shared" si="62"/>
        <v>94.402628169014079</v>
      </c>
      <c r="D2029" s="39">
        <f t="shared" si="63"/>
        <v>4.1648218309859155</v>
      </c>
      <c r="E2029" s="28">
        <v>0</v>
      </c>
      <c r="F2029" s="29">
        <v>4.1648218309859155</v>
      </c>
      <c r="G2029" s="30">
        <v>0</v>
      </c>
      <c r="H2029" s="30">
        <v>0</v>
      </c>
      <c r="I2029" s="30">
        <v>0</v>
      </c>
      <c r="J2029" s="30"/>
      <c r="K2029" s="168">
        <f>Лист4!E2027/1000-J2029</f>
        <v>98.567449999999994</v>
      </c>
      <c r="L2029" s="31"/>
      <c r="M2029" s="31"/>
    </row>
    <row r="2030" spans="1:13" s="32" customFormat="1" ht="25.5" customHeight="1" x14ac:dyDescent="0.25">
      <c r="A2030" s="22" t="str">
        <f>Лист4!A2028</f>
        <v xml:space="preserve">Чехова ул. д.38 </v>
      </c>
      <c r="B2030" s="64" t="str">
        <f>Лист4!C2028</f>
        <v>г. Астрахань</v>
      </c>
      <c r="C2030" s="39">
        <f t="shared" si="62"/>
        <v>70.613402816901413</v>
      </c>
      <c r="D2030" s="39">
        <f t="shared" si="63"/>
        <v>3.1152971830985918</v>
      </c>
      <c r="E2030" s="28">
        <v>0</v>
      </c>
      <c r="F2030" s="29">
        <v>3.1152971830985918</v>
      </c>
      <c r="G2030" s="30">
        <v>0</v>
      </c>
      <c r="H2030" s="30">
        <v>0</v>
      </c>
      <c r="I2030" s="30">
        <v>0</v>
      </c>
      <c r="J2030" s="30"/>
      <c r="K2030" s="168">
        <f>Лист4!E2028/1000</f>
        <v>73.728700000000003</v>
      </c>
      <c r="L2030" s="31"/>
      <c r="M2030" s="31"/>
    </row>
    <row r="2031" spans="1:13" s="32" customFormat="1" ht="15" customHeight="1" x14ac:dyDescent="0.25">
      <c r="A2031" s="22" t="str">
        <f>Лист4!A2029</f>
        <v xml:space="preserve">Чехова ул. д.41 </v>
      </c>
      <c r="B2031" s="64" t="str">
        <f>Лист4!C2029</f>
        <v>г. Астрахань</v>
      </c>
      <c r="C2031" s="39">
        <f t="shared" si="62"/>
        <v>57.037011267605656</v>
      </c>
      <c r="D2031" s="39">
        <f t="shared" si="63"/>
        <v>2.5163387323943671</v>
      </c>
      <c r="E2031" s="28">
        <v>0</v>
      </c>
      <c r="F2031" s="29">
        <v>2.5163387323943671</v>
      </c>
      <c r="G2031" s="30">
        <v>0</v>
      </c>
      <c r="H2031" s="30">
        <v>0</v>
      </c>
      <c r="I2031" s="30">
        <v>0</v>
      </c>
      <c r="J2031" s="30"/>
      <c r="K2031" s="168">
        <f>Лист4!E2029/1000-J2031</f>
        <v>59.553350000000023</v>
      </c>
      <c r="L2031" s="31"/>
      <c r="M2031" s="31"/>
    </row>
    <row r="2032" spans="1:13" s="32" customFormat="1" ht="25.5" customHeight="1" x14ac:dyDescent="0.25">
      <c r="A2032" s="22" t="str">
        <f>Лист4!A2030</f>
        <v xml:space="preserve">Чехова ул. д.43 </v>
      </c>
      <c r="B2032" s="64" t="str">
        <f>Лист4!C2030</f>
        <v>г. Астрахань</v>
      </c>
      <c r="C2032" s="39">
        <f t="shared" si="62"/>
        <v>110.65276056338027</v>
      </c>
      <c r="D2032" s="39">
        <f t="shared" si="63"/>
        <v>4.8817394366197178</v>
      </c>
      <c r="E2032" s="28">
        <v>0</v>
      </c>
      <c r="F2032" s="29">
        <v>4.8817394366197178</v>
      </c>
      <c r="G2032" s="30">
        <v>0</v>
      </c>
      <c r="H2032" s="30">
        <v>0</v>
      </c>
      <c r="I2032" s="30">
        <v>0</v>
      </c>
      <c r="J2032" s="30"/>
      <c r="K2032" s="168">
        <f>Лист4!E2030/1000</f>
        <v>115.53449999999999</v>
      </c>
      <c r="L2032" s="31"/>
      <c r="M2032" s="31"/>
    </row>
    <row r="2033" spans="1:14" s="32" customFormat="1" ht="15" customHeight="1" x14ac:dyDescent="0.25">
      <c r="A2033" s="22" t="str">
        <f>Лист4!A2031</f>
        <v xml:space="preserve">Чехова ул. д.48 </v>
      </c>
      <c r="B2033" s="64" t="str">
        <f>Лист4!C2031</f>
        <v>г. Астрахань</v>
      </c>
      <c r="C2033" s="39">
        <f t="shared" si="62"/>
        <v>19.787760563380282</v>
      </c>
      <c r="D2033" s="39">
        <f t="shared" si="63"/>
        <v>0.87298943661971828</v>
      </c>
      <c r="E2033" s="28">
        <v>0</v>
      </c>
      <c r="F2033" s="29">
        <v>0.87298943661971828</v>
      </c>
      <c r="G2033" s="30">
        <v>0</v>
      </c>
      <c r="H2033" s="30">
        <v>0</v>
      </c>
      <c r="I2033" s="30">
        <v>0</v>
      </c>
      <c r="J2033" s="30"/>
      <c r="K2033" s="168">
        <f>Лист4!E2031/1000</f>
        <v>20.66075</v>
      </c>
      <c r="L2033" s="31"/>
      <c r="M2033" s="31"/>
    </row>
    <row r="2034" spans="1:14" s="32" customFormat="1" ht="15" customHeight="1" x14ac:dyDescent="0.25">
      <c r="A2034" s="22" t="str">
        <f>Лист4!A2032</f>
        <v xml:space="preserve">Чехова ул. д.49 </v>
      </c>
      <c r="B2034" s="64" t="str">
        <f>Лист4!C2032</f>
        <v>г. Астрахань</v>
      </c>
      <c r="C2034" s="39">
        <f t="shared" si="62"/>
        <v>0</v>
      </c>
      <c r="D2034" s="39">
        <f t="shared" si="63"/>
        <v>0</v>
      </c>
      <c r="E2034" s="28">
        <v>0</v>
      </c>
      <c r="F2034" s="29">
        <v>0</v>
      </c>
      <c r="G2034" s="30">
        <v>0</v>
      </c>
      <c r="H2034" s="30">
        <v>0</v>
      </c>
      <c r="I2034" s="30">
        <v>0</v>
      </c>
      <c r="J2034" s="30"/>
      <c r="K2034" s="168">
        <f>Лист4!E2032/1000</f>
        <v>0</v>
      </c>
      <c r="L2034" s="31"/>
      <c r="M2034" s="31"/>
    </row>
    <row r="2035" spans="1:14" s="32" customFormat="1" ht="18.75" customHeight="1" x14ac:dyDescent="0.25">
      <c r="A2035" s="22" t="str">
        <f>Лист4!A2033</f>
        <v xml:space="preserve">Чехова ул. д.53 </v>
      </c>
      <c r="B2035" s="64" t="str">
        <f>Лист4!C2033</f>
        <v>г. Астрахань</v>
      </c>
      <c r="C2035" s="39">
        <f t="shared" si="62"/>
        <v>26.003295774647892</v>
      </c>
      <c r="D2035" s="39">
        <f t="shared" si="63"/>
        <v>1.1472042253521129</v>
      </c>
      <c r="E2035" s="28">
        <v>0</v>
      </c>
      <c r="F2035" s="29">
        <v>1.1472042253521129</v>
      </c>
      <c r="G2035" s="30">
        <v>0</v>
      </c>
      <c r="H2035" s="30">
        <v>0</v>
      </c>
      <c r="I2035" s="30">
        <v>0</v>
      </c>
      <c r="J2035" s="153"/>
      <c r="K2035" s="168">
        <f>Лист4!E2033/1000-J2035</f>
        <v>27.150500000000005</v>
      </c>
      <c r="L2035" s="31"/>
      <c r="M2035" s="31"/>
    </row>
    <row r="2036" spans="1:14" s="32" customFormat="1" ht="15" customHeight="1" x14ac:dyDescent="0.25">
      <c r="A2036" s="22" t="str">
        <f>Лист4!A2034</f>
        <v xml:space="preserve">Чехова ул. д.58 </v>
      </c>
      <c r="B2036" s="64" t="str">
        <f>Лист4!C2034</f>
        <v>г. Астрахань</v>
      </c>
      <c r="C2036" s="39">
        <f t="shared" si="62"/>
        <v>14.801617464788727</v>
      </c>
      <c r="D2036" s="39">
        <f t="shared" si="63"/>
        <v>0.65301253521126734</v>
      </c>
      <c r="E2036" s="28">
        <v>0</v>
      </c>
      <c r="F2036" s="29">
        <v>0.65301253521126734</v>
      </c>
      <c r="G2036" s="30">
        <v>0</v>
      </c>
      <c r="H2036" s="30">
        <v>0</v>
      </c>
      <c r="I2036" s="30">
        <v>0</v>
      </c>
      <c r="J2036" s="30"/>
      <c r="K2036" s="168">
        <f>Лист4!E2034/1000</f>
        <v>15.454629999999995</v>
      </c>
      <c r="L2036" s="31"/>
      <c r="M2036" s="31"/>
    </row>
    <row r="2037" spans="1:14" s="32" customFormat="1" ht="25.5" customHeight="1" x14ac:dyDescent="0.25">
      <c r="A2037" s="22" t="str">
        <f>Лист4!A2035</f>
        <v xml:space="preserve">Чехова ул. д.61 </v>
      </c>
      <c r="B2037" s="64" t="str">
        <f>Лист4!C2035</f>
        <v>г. Астрахань</v>
      </c>
      <c r="C2037" s="39">
        <f t="shared" si="62"/>
        <v>11.663723943661973</v>
      </c>
      <c r="D2037" s="39">
        <f t="shared" si="63"/>
        <v>0.51457605633802816</v>
      </c>
      <c r="E2037" s="28">
        <v>0</v>
      </c>
      <c r="F2037" s="29">
        <v>0.51457605633802816</v>
      </c>
      <c r="G2037" s="30">
        <v>0</v>
      </c>
      <c r="H2037" s="30">
        <v>0</v>
      </c>
      <c r="I2037" s="30">
        <v>0</v>
      </c>
      <c r="J2037" s="30"/>
      <c r="K2037" s="168">
        <f>Лист4!E2035/1000</f>
        <v>12.1783</v>
      </c>
      <c r="L2037" s="31"/>
      <c r="M2037" s="31"/>
    </row>
    <row r="2038" spans="1:14" s="32" customFormat="1" ht="25.5" customHeight="1" x14ac:dyDescent="0.25">
      <c r="A2038" s="22" t="str">
        <f>Лист4!A2036</f>
        <v xml:space="preserve">Чехова ул. д.64 </v>
      </c>
      <c r="B2038" s="64" t="str">
        <f>Лист4!C2036</f>
        <v>г. Астрахань</v>
      </c>
      <c r="C2038" s="39">
        <f t="shared" si="62"/>
        <v>15.176067605633806</v>
      </c>
      <c r="D2038" s="39">
        <f t="shared" si="63"/>
        <v>0.66953239436619727</v>
      </c>
      <c r="E2038" s="28">
        <v>0</v>
      </c>
      <c r="F2038" s="29">
        <v>0.66953239436619727</v>
      </c>
      <c r="G2038" s="30">
        <v>0</v>
      </c>
      <c r="H2038" s="30">
        <v>0</v>
      </c>
      <c r="I2038" s="30">
        <v>0</v>
      </c>
      <c r="J2038" s="30"/>
      <c r="K2038" s="168">
        <f>Лист4!E2036/1000</f>
        <v>15.845600000000003</v>
      </c>
      <c r="L2038" s="31"/>
      <c r="M2038" s="31"/>
    </row>
    <row r="2039" spans="1:14" s="32" customFormat="1" ht="25.5" customHeight="1" x14ac:dyDescent="0.25">
      <c r="A2039" s="22" t="str">
        <f>Лист4!A2037</f>
        <v xml:space="preserve">Чехова ул. д.7 </v>
      </c>
      <c r="B2039" s="64" t="str">
        <f>Лист4!C2037</f>
        <v>г. Астрахань</v>
      </c>
      <c r="C2039" s="39">
        <f t="shared" si="62"/>
        <v>55.759138028169019</v>
      </c>
      <c r="D2039" s="39">
        <f t="shared" si="63"/>
        <v>2.4599619718309862</v>
      </c>
      <c r="E2039" s="28">
        <v>0</v>
      </c>
      <c r="F2039" s="29">
        <v>2.4599619718309862</v>
      </c>
      <c r="G2039" s="30">
        <v>0</v>
      </c>
      <c r="H2039" s="30">
        <v>0</v>
      </c>
      <c r="I2039" s="30">
        <v>0</v>
      </c>
      <c r="J2039" s="30"/>
      <c r="K2039" s="168">
        <f>Лист4!E2037/1000</f>
        <v>58.219100000000005</v>
      </c>
      <c r="L2039" s="31"/>
      <c r="M2039" s="31"/>
      <c r="N2039" s="31"/>
    </row>
    <row r="2040" spans="1:14" s="32" customFormat="1" ht="25.5" customHeight="1" x14ac:dyDescent="0.25">
      <c r="A2040" s="22" t="str">
        <f>Лист4!A2038</f>
        <v xml:space="preserve">Чехова ул. д.8 </v>
      </c>
      <c r="B2040" s="64" t="str">
        <f>Лист4!C2038</f>
        <v>г. Астрахань</v>
      </c>
      <c r="C2040" s="39">
        <f t="shared" si="62"/>
        <v>22.072656338028164</v>
      </c>
      <c r="D2040" s="39">
        <f t="shared" si="63"/>
        <v>0.9737936619718307</v>
      </c>
      <c r="E2040" s="28">
        <v>0</v>
      </c>
      <c r="F2040" s="29">
        <v>0.9737936619718307</v>
      </c>
      <c r="G2040" s="30">
        <v>0</v>
      </c>
      <c r="H2040" s="30">
        <v>0</v>
      </c>
      <c r="I2040" s="30">
        <v>0</v>
      </c>
      <c r="J2040" s="30"/>
      <c r="K2040" s="168">
        <f>Лист4!E2038/1000</f>
        <v>23.046449999999993</v>
      </c>
      <c r="L2040" s="31"/>
      <c r="M2040" s="31"/>
    </row>
    <row r="2041" spans="1:14" s="32" customFormat="1" ht="38.25" customHeight="1" x14ac:dyDescent="0.25">
      <c r="A2041" s="22" t="str">
        <f>Лист4!A2039</f>
        <v xml:space="preserve">Чехова ул. д.80 </v>
      </c>
      <c r="B2041" s="64" t="str">
        <f>Лист4!C2039</f>
        <v>г. Астрахань</v>
      </c>
      <c r="C2041" s="39">
        <f t="shared" si="62"/>
        <v>12.518991549295775</v>
      </c>
      <c r="D2041" s="39">
        <f t="shared" si="63"/>
        <v>0.5523084507042253</v>
      </c>
      <c r="E2041" s="28">
        <v>0</v>
      </c>
      <c r="F2041" s="29">
        <v>0.5523084507042253</v>
      </c>
      <c r="G2041" s="30">
        <v>0</v>
      </c>
      <c r="H2041" s="30">
        <v>0</v>
      </c>
      <c r="I2041" s="30">
        <v>0</v>
      </c>
      <c r="J2041" s="30"/>
      <c r="K2041" s="168">
        <f>Лист4!E2039/1000</f>
        <v>13.071300000000001</v>
      </c>
      <c r="L2041" s="31"/>
      <c r="M2041" s="31"/>
    </row>
    <row r="2042" spans="1:14" s="32" customFormat="1" ht="25.5" customHeight="1" x14ac:dyDescent="0.25">
      <c r="A2042" s="22" t="str">
        <f>Лист4!A2040</f>
        <v xml:space="preserve">Чехова ул. д.84 </v>
      </c>
      <c r="B2042" s="64" t="str">
        <f>Лист4!C2040</f>
        <v>г. Астрахань</v>
      </c>
      <c r="C2042" s="39">
        <f t="shared" si="62"/>
        <v>22.717650704225363</v>
      </c>
      <c r="D2042" s="39">
        <f t="shared" si="63"/>
        <v>1.0022492957746483</v>
      </c>
      <c r="E2042" s="28">
        <v>0</v>
      </c>
      <c r="F2042" s="29">
        <v>1.0022492957746483</v>
      </c>
      <c r="G2042" s="30">
        <v>0</v>
      </c>
      <c r="H2042" s="30">
        <v>0</v>
      </c>
      <c r="I2042" s="30">
        <v>0</v>
      </c>
      <c r="J2042" s="30"/>
      <c r="K2042" s="168">
        <f>Лист4!E2040/1000</f>
        <v>23.71990000000001</v>
      </c>
      <c r="L2042" s="31"/>
      <c r="M2042" s="31"/>
    </row>
    <row r="2043" spans="1:14" s="32" customFormat="1" ht="38.25" customHeight="1" x14ac:dyDescent="0.25">
      <c r="A2043" s="22" t="str">
        <f>Лист4!A2041</f>
        <v xml:space="preserve">Чехова ул. д.9 </v>
      </c>
      <c r="B2043" s="64" t="str">
        <f>Лист4!C2041</f>
        <v>г. Астрахань</v>
      </c>
      <c r="C2043" s="39">
        <f t="shared" si="62"/>
        <v>40.97929014084508</v>
      </c>
      <c r="D2043" s="39">
        <f t="shared" si="63"/>
        <v>1.8079098591549303</v>
      </c>
      <c r="E2043" s="28">
        <v>0</v>
      </c>
      <c r="F2043" s="29">
        <v>1.8079098591549303</v>
      </c>
      <c r="G2043" s="30">
        <v>0</v>
      </c>
      <c r="H2043" s="30">
        <v>0</v>
      </c>
      <c r="I2043" s="30">
        <v>0</v>
      </c>
      <c r="J2043" s="30"/>
      <c r="K2043" s="168">
        <f>Лист4!E2041/1000</f>
        <v>42.787200000000013</v>
      </c>
      <c r="L2043" s="31"/>
      <c r="M2043" s="31"/>
    </row>
    <row r="2044" spans="1:14" s="32" customFormat="1" ht="20.25" customHeight="1" x14ac:dyDescent="0.25">
      <c r="A2044" s="22" t="str">
        <f>Лист4!A2042</f>
        <v xml:space="preserve">Чеченева ул. д.27 </v>
      </c>
      <c r="B2044" s="64" t="str">
        <f>Лист4!C2042</f>
        <v>г. Астрахань</v>
      </c>
      <c r="C2044" s="39">
        <f t="shared" si="62"/>
        <v>14.437597183098589</v>
      </c>
      <c r="D2044" s="39">
        <f t="shared" si="63"/>
        <v>0.63695281690140837</v>
      </c>
      <c r="E2044" s="28">
        <v>0</v>
      </c>
      <c r="F2044" s="29">
        <v>0.63695281690140837</v>
      </c>
      <c r="G2044" s="30">
        <v>0</v>
      </c>
      <c r="H2044" s="30">
        <v>0</v>
      </c>
      <c r="I2044" s="30">
        <v>0</v>
      </c>
      <c r="J2044" s="153"/>
      <c r="K2044" s="168">
        <f>Лист4!E2042/1000-J2044</f>
        <v>15.074549999999997</v>
      </c>
      <c r="L2044" s="31"/>
      <c r="M2044" s="31"/>
    </row>
    <row r="2045" spans="1:14" s="32" customFormat="1" ht="25.5" customHeight="1" x14ac:dyDescent="0.25">
      <c r="A2045" s="22" t="str">
        <f>Лист4!A2043</f>
        <v xml:space="preserve">Чугунова ул. д.17 </v>
      </c>
      <c r="B2045" s="64" t="str">
        <f>Лист4!C2043</f>
        <v>г. Астрахань</v>
      </c>
      <c r="C2045" s="39">
        <f t="shared" ref="C2045:C2108" si="64">K2045+J2045-F2045</f>
        <v>5.4229521126760556</v>
      </c>
      <c r="D2045" s="39">
        <f t="shared" ref="D2045:D2108" si="65">F2045</f>
        <v>0.23924788732394364</v>
      </c>
      <c r="E2045" s="28">
        <v>0</v>
      </c>
      <c r="F2045" s="29">
        <v>0.23924788732394364</v>
      </c>
      <c r="G2045" s="30">
        <v>0</v>
      </c>
      <c r="H2045" s="30">
        <v>0</v>
      </c>
      <c r="I2045" s="30">
        <v>0</v>
      </c>
      <c r="J2045" s="30"/>
      <c r="K2045" s="168">
        <f>Лист4!E2043/1000</f>
        <v>5.6621999999999995</v>
      </c>
      <c r="L2045" s="31"/>
      <c r="M2045" s="31"/>
    </row>
    <row r="2046" spans="1:14" s="32" customFormat="1" ht="18.75" customHeight="1" x14ac:dyDescent="0.25">
      <c r="A2046" s="22" t="str">
        <f>Лист4!A2044</f>
        <v xml:space="preserve">Чугунова ул. д.8 </v>
      </c>
      <c r="B2046" s="64" t="str">
        <f>Лист4!C2044</f>
        <v>г. Астрахань</v>
      </c>
      <c r="C2046" s="39">
        <f t="shared" si="64"/>
        <v>0.78899154929577464</v>
      </c>
      <c r="D2046" s="39">
        <f t="shared" si="65"/>
        <v>3.4808450704225349E-2</v>
      </c>
      <c r="E2046" s="28">
        <v>0</v>
      </c>
      <c r="F2046" s="29">
        <v>3.4808450704225349E-2</v>
      </c>
      <c r="G2046" s="30">
        <v>0</v>
      </c>
      <c r="H2046" s="30">
        <v>0</v>
      </c>
      <c r="I2046" s="30">
        <v>0</v>
      </c>
      <c r="J2046" s="30"/>
      <c r="K2046" s="168">
        <f>Лист4!E2044/1000</f>
        <v>0.82379999999999998</v>
      </c>
      <c r="L2046" s="31"/>
      <c r="M2046" s="31"/>
    </row>
    <row r="2047" spans="1:14" s="32" customFormat="1" ht="18.75" customHeight="1" x14ac:dyDescent="0.25">
      <c r="A2047" s="22" t="str">
        <f>Лист4!A2045</f>
        <v xml:space="preserve">Шаумяна пл д.10 </v>
      </c>
      <c r="B2047" s="64" t="str">
        <f>Лист4!C2045</f>
        <v>г. Астрахань</v>
      </c>
      <c r="C2047" s="39">
        <f t="shared" si="64"/>
        <v>0</v>
      </c>
      <c r="D2047" s="39">
        <f t="shared" si="65"/>
        <v>0</v>
      </c>
      <c r="E2047" s="28">
        <v>0</v>
      </c>
      <c r="F2047" s="29">
        <v>0</v>
      </c>
      <c r="G2047" s="30">
        <v>0</v>
      </c>
      <c r="H2047" s="30">
        <v>0</v>
      </c>
      <c r="I2047" s="30">
        <v>0</v>
      </c>
      <c r="J2047" s="30"/>
      <c r="K2047" s="168">
        <f>Лист4!E2045/1000</f>
        <v>0</v>
      </c>
      <c r="L2047" s="31"/>
      <c r="M2047" s="31"/>
    </row>
    <row r="2048" spans="1:14" s="32" customFormat="1" ht="18.75" customHeight="1" x14ac:dyDescent="0.25">
      <c r="A2048" s="22" t="str">
        <f>Лист4!A2046</f>
        <v xml:space="preserve">Шаумяна пл д.15 </v>
      </c>
      <c r="B2048" s="64" t="str">
        <f>Лист4!C2046</f>
        <v>г. Астрахань</v>
      </c>
      <c r="C2048" s="39">
        <f t="shared" si="64"/>
        <v>95.165473239436622</v>
      </c>
      <c r="D2048" s="39">
        <f t="shared" si="65"/>
        <v>4.1984767605633806</v>
      </c>
      <c r="E2048" s="28">
        <v>0</v>
      </c>
      <c r="F2048" s="29">
        <v>4.1984767605633806</v>
      </c>
      <c r="G2048" s="30">
        <v>0</v>
      </c>
      <c r="H2048" s="30">
        <v>0</v>
      </c>
      <c r="I2048" s="30">
        <v>0</v>
      </c>
      <c r="J2048" s="30"/>
      <c r="K2048" s="168">
        <f>Лист4!E2046/1000</f>
        <v>99.363950000000003</v>
      </c>
      <c r="L2048" s="31"/>
      <c r="M2048" s="31"/>
    </row>
    <row r="2049" spans="1:13" s="32" customFormat="1" ht="18.75" customHeight="1" x14ac:dyDescent="0.25">
      <c r="A2049" s="22" t="str">
        <f>Лист4!A2047</f>
        <v xml:space="preserve">Шаумяна пл д.16 </v>
      </c>
      <c r="B2049" s="64" t="str">
        <f>Лист4!C2047</f>
        <v>г. Астрахань</v>
      </c>
      <c r="C2049" s="39">
        <f t="shared" si="64"/>
        <v>0.21105859154929579</v>
      </c>
      <c r="D2049" s="39">
        <f t="shared" si="65"/>
        <v>9.3114084507042259E-3</v>
      </c>
      <c r="E2049" s="28">
        <v>0</v>
      </c>
      <c r="F2049" s="29">
        <v>9.3114084507042259E-3</v>
      </c>
      <c r="G2049" s="30">
        <v>0</v>
      </c>
      <c r="H2049" s="30">
        <v>0</v>
      </c>
      <c r="I2049" s="30">
        <v>0</v>
      </c>
      <c r="J2049" s="30"/>
      <c r="K2049" s="168">
        <f>Лист4!E2047/1000</f>
        <v>0.22037000000000001</v>
      </c>
      <c r="L2049" s="31"/>
      <c r="M2049" s="31"/>
    </row>
    <row r="2050" spans="1:13" s="32" customFormat="1" ht="18.75" customHeight="1" x14ac:dyDescent="0.25">
      <c r="A2050" s="22" t="str">
        <f>Лист4!A2048</f>
        <v xml:space="preserve">Шаумяна пл д.18 </v>
      </c>
      <c r="B2050" s="64" t="str">
        <f>Лист4!C2048</f>
        <v>г. Астрахань</v>
      </c>
      <c r="C2050" s="39">
        <f t="shared" si="64"/>
        <v>58.362676056338032</v>
      </c>
      <c r="D2050" s="39">
        <f t="shared" si="65"/>
        <v>2.574823943661972</v>
      </c>
      <c r="E2050" s="28">
        <v>0</v>
      </c>
      <c r="F2050" s="29">
        <v>2.574823943661972</v>
      </c>
      <c r="G2050" s="30">
        <v>0</v>
      </c>
      <c r="H2050" s="30">
        <v>0</v>
      </c>
      <c r="I2050" s="30">
        <v>0</v>
      </c>
      <c r="J2050" s="30"/>
      <c r="K2050" s="168">
        <f>Лист4!E2048/1000</f>
        <v>60.937500000000007</v>
      </c>
      <c r="L2050" s="31"/>
      <c r="M2050" s="31"/>
    </row>
    <row r="2051" spans="1:13" s="32" customFormat="1" ht="18.75" customHeight="1" x14ac:dyDescent="0.25">
      <c r="A2051" s="22" t="str">
        <f>Лист4!A2049</f>
        <v xml:space="preserve">Шаумяна пл д.28 </v>
      </c>
      <c r="B2051" s="64" t="str">
        <f>Лист4!C2049</f>
        <v>г. Астрахань</v>
      </c>
      <c r="C2051" s="39">
        <f t="shared" si="64"/>
        <v>88.600169014084514</v>
      </c>
      <c r="D2051" s="39">
        <f t="shared" si="65"/>
        <v>3.9088309859154933</v>
      </c>
      <c r="E2051" s="28">
        <v>0</v>
      </c>
      <c r="F2051" s="29">
        <v>3.9088309859154933</v>
      </c>
      <c r="G2051" s="30">
        <v>0</v>
      </c>
      <c r="H2051" s="30">
        <v>0</v>
      </c>
      <c r="I2051" s="30">
        <v>0</v>
      </c>
      <c r="J2051" s="30"/>
      <c r="K2051" s="168">
        <f>Лист4!E2049/1000</f>
        <v>92.509000000000015</v>
      </c>
      <c r="L2051" s="31"/>
      <c r="M2051" s="31"/>
    </row>
    <row r="2052" spans="1:13" s="32" customFormat="1" ht="18.75" customHeight="1" x14ac:dyDescent="0.25">
      <c r="A2052" s="22" t="str">
        <f>Лист4!A2050</f>
        <v xml:space="preserve">Шаумяна ул. д.1 </v>
      </c>
      <c r="B2052" s="64" t="str">
        <f>Лист4!C2050</f>
        <v>г. Астрахань</v>
      </c>
      <c r="C2052" s="39">
        <f t="shared" si="64"/>
        <v>114.49974084507042</v>
      </c>
      <c r="D2052" s="39">
        <f t="shared" si="65"/>
        <v>5.0514591549295771</v>
      </c>
      <c r="E2052" s="28">
        <v>0</v>
      </c>
      <c r="F2052" s="29">
        <v>5.0514591549295771</v>
      </c>
      <c r="G2052" s="30">
        <v>0</v>
      </c>
      <c r="H2052" s="30">
        <v>0</v>
      </c>
      <c r="I2052" s="30">
        <v>0</v>
      </c>
      <c r="J2052" s="30"/>
      <c r="K2052" s="168">
        <f>Лист4!E2050/1000</f>
        <v>119.55119999999999</v>
      </c>
      <c r="L2052" s="31"/>
      <c r="M2052" s="31"/>
    </row>
    <row r="2053" spans="1:13" s="32" customFormat="1" ht="18.75" customHeight="1" x14ac:dyDescent="0.25">
      <c r="A2053" s="22" t="str">
        <f>Лист4!A2051</f>
        <v xml:space="preserve">Шаумяна ул. д.19 </v>
      </c>
      <c r="B2053" s="64" t="str">
        <f>Лист4!C2051</f>
        <v>г. Астрахань</v>
      </c>
      <c r="C2053" s="39">
        <f t="shared" si="64"/>
        <v>89.647416901408462</v>
      </c>
      <c r="D2053" s="39">
        <f t="shared" si="65"/>
        <v>3.9550330985915494</v>
      </c>
      <c r="E2053" s="28">
        <v>0</v>
      </c>
      <c r="F2053" s="29">
        <v>3.9550330985915494</v>
      </c>
      <c r="G2053" s="30">
        <v>0</v>
      </c>
      <c r="H2053" s="30">
        <v>0</v>
      </c>
      <c r="I2053" s="30">
        <v>0</v>
      </c>
      <c r="J2053" s="30"/>
      <c r="K2053" s="168">
        <f>Лист4!E2051/1000</f>
        <v>93.602450000000005</v>
      </c>
      <c r="L2053" s="31"/>
      <c r="M2053" s="31"/>
    </row>
    <row r="2054" spans="1:13" s="32" customFormat="1" ht="18.75" customHeight="1" x14ac:dyDescent="0.25">
      <c r="A2054" s="22" t="str">
        <f>Лист4!A2052</f>
        <v xml:space="preserve">Шаумяна ул. д.22 </v>
      </c>
      <c r="B2054" s="64" t="str">
        <f>Лист4!C2052</f>
        <v>г. Астрахань</v>
      </c>
      <c r="C2054" s="39">
        <f t="shared" si="64"/>
        <v>110.33593802816902</v>
      </c>
      <c r="D2054" s="39">
        <f t="shared" si="65"/>
        <v>4.8677619718309861</v>
      </c>
      <c r="E2054" s="28">
        <v>0</v>
      </c>
      <c r="F2054" s="29">
        <v>4.8677619718309861</v>
      </c>
      <c r="G2054" s="30">
        <v>0</v>
      </c>
      <c r="H2054" s="30">
        <v>0</v>
      </c>
      <c r="I2054" s="30">
        <v>0</v>
      </c>
      <c r="J2054" s="30"/>
      <c r="K2054" s="168">
        <f>Лист4!E2052/1000</f>
        <v>115.20370000000001</v>
      </c>
      <c r="L2054" s="31"/>
      <c r="M2054" s="31"/>
    </row>
    <row r="2055" spans="1:13" s="32" customFormat="1" ht="18.75" customHeight="1" x14ac:dyDescent="0.25">
      <c r="A2055" s="22" t="str">
        <f>Лист4!A2053</f>
        <v xml:space="preserve">Шаумяна ул. д.26 </v>
      </c>
      <c r="B2055" s="64" t="str">
        <f>Лист4!C2053</f>
        <v>г. Астрахань</v>
      </c>
      <c r="C2055" s="39">
        <f t="shared" si="64"/>
        <v>40.184791549295767</v>
      </c>
      <c r="D2055" s="39">
        <f t="shared" si="65"/>
        <v>1.7728584507042249</v>
      </c>
      <c r="E2055" s="28">
        <v>0</v>
      </c>
      <c r="F2055" s="29">
        <v>1.7728584507042249</v>
      </c>
      <c r="G2055" s="30">
        <v>0</v>
      </c>
      <c r="H2055" s="30">
        <v>0</v>
      </c>
      <c r="I2055" s="30">
        <v>0</v>
      </c>
      <c r="J2055" s="30"/>
      <c r="K2055" s="168">
        <f>Лист4!E2053/1000</f>
        <v>41.957649999999994</v>
      </c>
      <c r="L2055" s="31"/>
      <c r="M2055" s="31"/>
    </row>
    <row r="2056" spans="1:13" s="32" customFormat="1" ht="18.75" customHeight="1" x14ac:dyDescent="0.25">
      <c r="A2056" s="22" t="str">
        <f>Лист4!A2054</f>
        <v xml:space="preserve">Шаумяна ул. д.27 </v>
      </c>
      <c r="B2056" s="64" t="str">
        <f>Лист4!C2054</f>
        <v>г. Астрахань</v>
      </c>
      <c r="C2056" s="39">
        <f t="shared" si="64"/>
        <v>10.428661971830984</v>
      </c>
      <c r="D2056" s="39">
        <f t="shared" si="65"/>
        <v>0.46008802816901395</v>
      </c>
      <c r="E2056" s="28">
        <v>0</v>
      </c>
      <c r="F2056" s="29">
        <v>0.46008802816901395</v>
      </c>
      <c r="G2056" s="30">
        <v>0</v>
      </c>
      <c r="H2056" s="30">
        <v>0</v>
      </c>
      <c r="I2056" s="30">
        <v>0</v>
      </c>
      <c r="J2056" s="153"/>
      <c r="K2056" s="168">
        <f>Лист4!E2054/1000-J2056</f>
        <v>10.888749999999998</v>
      </c>
      <c r="L2056" s="31"/>
      <c r="M2056" s="31"/>
    </row>
    <row r="2057" spans="1:13" s="32" customFormat="1" ht="18.75" customHeight="1" x14ac:dyDescent="0.25">
      <c r="A2057" s="22" t="str">
        <f>Лист4!A2055</f>
        <v xml:space="preserve">Шаумяна ул. д.29 </v>
      </c>
      <c r="B2057" s="64" t="str">
        <f>Лист4!C2055</f>
        <v>г. Астрахань</v>
      </c>
      <c r="C2057" s="39">
        <f t="shared" si="64"/>
        <v>10.695202816901405</v>
      </c>
      <c r="D2057" s="39">
        <f t="shared" si="65"/>
        <v>0.47184718309859136</v>
      </c>
      <c r="E2057" s="28">
        <v>0</v>
      </c>
      <c r="F2057" s="29">
        <v>0.47184718309859136</v>
      </c>
      <c r="G2057" s="30">
        <v>0</v>
      </c>
      <c r="H2057" s="30">
        <v>0</v>
      </c>
      <c r="I2057" s="30">
        <v>0</v>
      </c>
      <c r="J2057" s="30"/>
      <c r="K2057" s="168">
        <f>Лист4!E2055/1000</f>
        <v>11.167049999999996</v>
      </c>
      <c r="L2057" s="31"/>
      <c r="M2057" s="31"/>
    </row>
    <row r="2058" spans="1:13" s="32" customFormat="1" ht="18.75" customHeight="1" x14ac:dyDescent="0.25">
      <c r="A2058" s="22" t="str">
        <f>Лист4!A2056</f>
        <v xml:space="preserve">Шаумяна ул. д.35 </v>
      </c>
      <c r="B2058" s="64" t="str">
        <f>Лист4!C2056</f>
        <v>г. Астрахань</v>
      </c>
      <c r="C2058" s="39">
        <f t="shared" si="64"/>
        <v>0</v>
      </c>
      <c r="D2058" s="39">
        <f t="shared" si="65"/>
        <v>0</v>
      </c>
      <c r="E2058" s="28">
        <v>0</v>
      </c>
      <c r="F2058" s="29">
        <v>0</v>
      </c>
      <c r="G2058" s="30">
        <v>0</v>
      </c>
      <c r="H2058" s="30">
        <v>0</v>
      </c>
      <c r="I2058" s="30">
        <v>0</v>
      </c>
      <c r="J2058" s="30"/>
      <c r="K2058" s="168">
        <f>Лист4!E2056/1000</f>
        <v>0</v>
      </c>
      <c r="L2058" s="31"/>
      <c r="M2058" s="31"/>
    </row>
    <row r="2059" spans="1:13" s="32" customFormat="1" ht="25.5" customHeight="1" x14ac:dyDescent="0.25">
      <c r="A2059" s="22" t="str">
        <f>Лист4!A2057</f>
        <v xml:space="preserve">Шаумяна ул. д.37 </v>
      </c>
      <c r="B2059" s="64" t="str">
        <f>Лист4!C2057</f>
        <v>г. Астрахань</v>
      </c>
      <c r="C2059" s="39">
        <f t="shared" si="64"/>
        <v>0.25437746478873241</v>
      </c>
      <c r="D2059" s="39">
        <f t="shared" si="65"/>
        <v>1.1222535211267606E-2</v>
      </c>
      <c r="E2059" s="28">
        <v>0</v>
      </c>
      <c r="F2059" s="29">
        <v>1.1222535211267606E-2</v>
      </c>
      <c r="G2059" s="30">
        <v>0</v>
      </c>
      <c r="H2059" s="30">
        <v>0</v>
      </c>
      <c r="I2059" s="30">
        <v>0</v>
      </c>
      <c r="J2059" s="153"/>
      <c r="K2059" s="168">
        <f>Лист4!E2057/1000-J2059</f>
        <v>0.2656</v>
      </c>
      <c r="L2059" s="31"/>
      <c r="M2059" s="31"/>
    </row>
    <row r="2060" spans="1:13" s="32" customFormat="1" ht="25.5" customHeight="1" x14ac:dyDescent="0.25">
      <c r="A2060" s="22" t="str">
        <f>Лист4!A2058</f>
        <v xml:space="preserve">Шаумяна ул. д.41 </v>
      </c>
      <c r="B2060" s="64" t="str">
        <f>Лист4!C2058</f>
        <v>г. Астрахань</v>
      </c>
      <c r="C2060" s="39">
        <f t="shared" si="64"/>
        <v>28.546112676056332</v>
      </c>
      <c r="D2060" s="39">
        <f t="shared" si="65"/>
        <v>1.2593873239436617</v>
      </c>
      <c r="E2060" s="28">
        <v>0</v>
      </c>
      <c r="F2060" s="29">
        <v>1.2593873239436617</v>
      </c>
      <c r="G2060" s="30">
        <v>0</v>
      </c>
      <c r="H2060" s="30">
        <v>0</v>
      </c>
      <c r="I2060" s="30">
        <v>0</v>
      </c>
      <c r="J2060" s="30"/>
      <c r="K2060" s="168">
        <f>Лист4!E2058/1000</f>
        <v>29.805499999999995</v>
      </c>
      <c r="L2060" s="31"/>
      <c r="M2060" s="31"/>
    </row>
    <row r="2061" spans="1:13" s="32" customFormat="1" ht="32.25" customHeight="1" x14ac:dyDescent="0.25">
      <c r="A2061" s="22" t="str">
        <f>Лист4!A2059</f>
        <v xml:space="preserve">Шаумяна ул. д.42 </v>
      </c>
      <c r="B2061" s="64" t="str">
        <f>Лист4!C2059</f>
        <v>г. Астрахань</v>
      </c>
      <c r="C2061" s="39">
        <f t="shared" si="64"/>
        <v>0.38367323943661974</v>
      </c>
      <c r="D2061" s="39">
        <f t="shared" si="65"/>
        <v>1.6926760563380282E-2</v>
      </c>
      <c r="E2061" s="28">
        <v>0</v>
      </c>
      <c r="F2061" s="29">
        <v>1.6926760563380282E-2</v>
      </c>
      <c r="G2061" s="30">
        <v>0</v>
      </c>
      <c r="H2061" s="30">
        <v>0</v>
      </c>
      <c r="I2061" s="30">
        <v>0</v>
      </c>
      <c r="J2061" s="30"/>
      <c r="K2061" s="168">
        <f>Лист4!E2059/1000</f>
        <v>0.40060000000000001</v>
      </c>
      <c r="L2061" s="31"/>
      <c r="M2061" s="31"/>
    </row>
    <row r="2062" spans="1:13" s="32" customFormat="1" ht="18.75" customHeight="1" x14ac:dyDescent="0.25">
      <c r="A2062" s="22" t="str">
        <f>Лист4!A2060</f>
        <v xml:space="preserve">Шаумяна ул. д.59 </v>
      </c>
      <c r="B2062" s="64" t="str">
        <f>Лист4!C2060</f>
        <v>г. Астрахань</v>
      </c>
      <c r="C2062" s="39">
        <f t="shared" si="64"/>
        <v>68.631011267605629</v>
      </c>
      <c r="D2062" s="39">
        <f t="shared" si="65"/>
        <v>3.0278387323943661</v>
      </c>
      <c r="E2062" s="28">
        <v>0</v>
      </c>
      <c r="F2062" s="29">
        <v>3.0278387323943661</v>
      </c>
      <c r="G2062" s="30">
        <v>0</v>
      </c>
      <c r="H2062" s="30">
        <v>0</v>
      </c>
      <c r="I2062" s="30">
        <v>0</v>
      </c>
      <c r="J2062" s="30"/>
      <c r="K2062" s="168">
        <f>Лист4!E2060/1000-J2062</f>
        <v>71.658850000000001</v>
      </c>
      <c r="L2062" s="31"/>
      <c r="M2062" s="31"/>
    </row>
    <row r="2063" spans="1:13" s="32" customFormat="1" ht="18.75" customHeight="1" x14ac:dyDescent="0.25">
      <c r="A2063" s="22" t="str">
        <f>Лист4!A2061</f>
        <v xml:space="preserve">Шаумяна ул. д.87/8 </v>
      </c>
      <c r="B2063" s="64" t="str">
        <f>Лист4!C2061</f>
        <v>г. Астрахань</v>
      </c>
      <c r="C2063" s="39">
        <f t="shared" si="64"/>
        <v>612.23144901408432</v>
      </c>
      <c r="D2063" s="39">
        <f t="shared" si="65"/>
        <v>27.010210985915485</v>
      </c>
      <c r="E2063" s="28">
        <v>0</v>
      </c>
      <c r="F2063" s="29">
        <v>27.010210985915485</v>
      </c>
      <c r="G2063" s="30">
        <v>0</v>
      </c>
      <c r="H2063" s="30">
        <v>0</v>
      </c>
      <c r="I2063" s="30">
        <v>0</v>
      </c>
      <c r="J2063" s="153"/>
      <c r="K2063" s="168">
        <f>Лист4!E2061/1000-J2063</f>
        <v>639.2416599999998</v>
      </c>
      <c r="L2063" s="31"/>
      <c r="M2063" s="31"/>
    </row>
    <row r="2064" spans="1:13" s="32" customFormat="1" ht="18.75" customHeight="1" x14ac:dyDescent="0.25">
      <c r="A2064" s="22" t="str">
        <f>Лист4!A2062</f>
        <v xml:space="preserve">Шахтерский пер. д.22 </v>
      </c>
      <c r="B2064" s="64" t="str">
        <f>Лист4!C2062</f>
        <v>г. Астрахань</v>
      </c>
      <c r="C2064" s="39">
        <f t="shared" si="64"/>
        <v>0.16664788732394364</v>
      </c>
      <c r="D2064" s="39">
        <f t="shared" si="65"/>
        <v>7.3521126760563377E-3</v>
      </c>
      <c r="E2064" s="28">
        <v>0</v>
      </c>
      <c r="F2064" s="29">
        <v>7.3521126760563377E-3</v>
      </c>
      <c r="G2064" s="30">
        <v>0</v>
      </c>
      <c r="H2064" s="30">
        <v>0</v>
      </c>
      <c r="I2064" s="30">
        <v>0</v>
      </c>
      <c r="J2064" s="30"/>
      <c r="K2064" s="168">
        <f>Лист4!E2062/1000</f>
        <v>0.17399999999999999</v>
      </c>
      <c r="L2064" s="31"/>
      <c r="M2064" s="31"/>
    </row>
    <row r="2065" spans="1:13" s="32" customFormat="1" ht="25.5" customHeight="1" x14ac:dyDescent="0.25">
      <c r="A2065" s="22" t="str">
        <f>Лист4!A2063</f>
        <v xml:space="preserve">Шахтерский пер. д.3 </v>
      </c>
      <c r="B2065" s="64" t="str">
        <f>Лист4!C2063</f>
        <v>г. Астрахань</v>
      </c>
      <c r="C2065" s="39">
        <f t="shared" si="64"/>
        <v>29.338647887323951</v>
      </c>
      <c r="D2065" s="39">
        <f t="shared" si="65"/>
        <v>1.2943521126760567</v>
      </c>
      <c r="E2065" s="28">
        <v>0</v>
      </c>
      <c r="F2065" s="29">
        <v>1.2943521126760567</v>
      </c>
      <c r="G2065" s="30">
        <v>0</v>
      </c>
      <c r="H2065" s="30">
        <v>0</v>
      </c>
      <c r="I2065" s="30">
        <v>0</v>
      </c>
      <c r="J2065" s="30"/>
      <c r="K2065" s="168">
        <f>Лист4!E2063/1000</f>
        <v>30.633000000000006</v>
      </c>
      <c r="L2065" s="31"/>
      <c r="M2065" s="31"/>
    </row>
    <row r="2066" spans="1:13" s="32" customFormat="1" ht="25.5" customHeight="1" x14ac:dyDescent="0.25">
      <c r="A2066" s="22" t="str">
        <f>Лист4!A2064</f>
        <v xml:space="preserve">Шелгунова ул. д.10 </v>
      </c>
      <c r="B2066" s="64" t="str">
        <f>Лист4!C2064</f>
        <v>г. Астрахань</v>
      </c>
      <c r="C2066" s="39">
        <f t="shared" si="64"/>
        <v>211.82939549295779</v>
      </c>
      <c r="D2066" s="39">
        <f t="shared" si="65"/>
        <v>9.3454145070422552</v>
      </c>
      <c r="E2066" s="28">
        <v>0</v>
      </c>
      <c r="F2066" s="29">
        <v>9.3454145070422552</v>
      </c>
      <c r="G2066" s="30">
        <v>0</v>
      </c>
      <c r="H2066" s="30">
        <v>0</v>
      </c>
      <c r="I2066" s="30">
        <v>0</v>
      </c>
      <c r="J2066" s="30"/>
      <c r="K2066" s="168">
        <f>Лист4!E2064/1000</f>
        <v>221.17481000000004</v>
      </c>
      <c r="L2066" s="31"/>
      <c r="M2066" s="31"/>
    </row>
    <row r="2067" spans="1:13" s="32" customFormat="1" ht="18.75" customHeight="1" x14ac:dyDescent="0.25">
      <c r="A2067" s="22" t="str">
        <f>Лист4!A2065</f>
        <v xml:space="preserve">Шелгунова ул. д.9 </v>
      </c>
      <c r="B2067" s="64" t="str">
        <f>Лист4!C2065</f>
        <v>г. Астрахань</v>
      </c>
      <c r="C2067" s="39">
        <f t="shared" si="64"/>
        <v>2.7909977464788733</v>
      </c>
      <c r="D2067" s="39">
        <f t="shared" si="65"/>
        <v>0.12313225352112678</v>
      </c>
      <c r="E2067" s="28">
        <v>0</v>
      </c>
      <c r="F2067" s="29">
        <v>0.12313225352112678</v>
      </c>
      <c r="G2067" s="30">
        <v>0</v>
      </c>
      <c r="H2067" s="30">
        <v>0</v>
      </c>
      <c r="I2067" s="30">
        <v>0</v>
      </c>
      <c r="J2067" s="30"/>
      <c r="K2067" s="168">
        <f>Лист4!E2065/1000</f>
        <v>2.9141300000000001</v>
      </c>
      <c r="L2067" s="31"/>
      <c r="M2067" s="31"/>
    </row>
    <row r="2068" spans="1:13" s="32" customFormat="1" ht="18.75" customHeight="1" x14ac:dyDescent="0.25">
      <c r="A2068" s="22" t="str">
        <f>Лист4!A2066</f>
        <v xml:space="preserve">Школьная (Трусовский р-н) ул. д.2А </v>
      </c>
      <c r="B2068" s="64" t="str">
        <f>Лист4!C2066</f>
        <v>г. Астрахань</v>
      </c>
      <c r="C2068" s="39">
        <f t="shared" si="64"/>
        <v>11.852352112676055</v>
      </c>
      <c r="D2068" s="39">
        <f t="shared" si="65"/>
        <v>0.5228978873239436</v>
      </c>
      <c r="E2068" s="28">
        <v>0</v>
      </c>
      <c r="F2068" s="29">
        <v>0.5228978873239436</v>
      </c>
      <c r="G2068" s="30">
        <v>0</v>
      </c>
      <c r="H2068" s="30">
        <v>0</v>
      </c>
      <c r="I2068" s="30">
        <v>0</v>
      </c>
      <c r="J2068" s="30"/>
      <c r="K2068" s="168">
        <f>Лист4!E2066/1000</f>
        <v>12.375249999999999</v>
      </c>
      <c r="L2068" s="31"/>
      <c r="M2068" s="31"/>
    </row>
    <row r="2069" spans="1:13" s="32" customFormat="1" ht="18.75" customHeight="1" x14ac:dyDescent="0.25">
      <c r="A2069" s="22" t="str">
        <f>Лист4!A2067</f>
        <v xml:space="preserve">Шоссейная (Трусовский р-н) ул. д.11 </v>
      </c>
      <c r="B2069" s="64" t="str">
        <f>Лист4!C2067</f>
        <v>г. Астрахань</v>
      </c>
      <c r="C2069" s="39">
        <f t="shared" si="64"/>
        <v>24.310574647887314</v>
      </c>
      <c r="D2069" s="39">
        <f t="shared" si="65"/>
        <v>1.0725253521126756</v>
      </c>
      <c r="E2069" s="28">
        <v>0</v>
      </c>
      <c r="F2069" s="29">
        <v>1.0725253521126756</v>
      </c>
      <c r="G2069" s="30">
        <v>0</v>
      </c>
      <c r="H2069" s="30">
        <v>0</v>
      </c>
      <c r="I2069" s="30">
        <v>0</v>
      </c>
      <c r="J2069" s="153"/>
      <c r="K2069" s="168">
        <f>Лист4!E2067/1000-J2069</f>
        <v>25.383099999999992</v>
      </c>
      <c r="L2069" s="31"/>
      <c r="M2069" s="31"/>
    </row>
    <row r="2070" spans="1:13" s="32" customFormat="1" ht="18.75" customHeight="1" x14ac:dyDescent="0.25">
      <c r="A2070" s="22" t="str">
        <f>Лист4!A2068</f>
        <v xml:space="preserve">Шоссейная (Трусовский р-н) ул. д.13 </v>
      </c>
      <c r="B2070" s="64" t="str">
        <f>Лист4!C2068</f>
        <v>г. Астрахань</v>
      </c>
      <c r="C2070" s="39">
        <f t="shared" si="64"/>
        <v>54.25538028169013</v>
      </c>
      <c r="D2070" s="39">
        <f t="shared" si="65"/>
        <v>2.3936197183098589</v>
      </c>
      <c r="E2070" s="28">
        <v>0</v>
      </c>
      <c r="F2070" s="29">
        <v>2.3936197183098589</v>
      </c>
      <c r="G2070" s="30">
        <v>0</v>
      </c>
      <c r="H2070" s="30">
        <v>0</v>
      </c>
      <c r="I2070" s="30">
        <v>0</v>
      </c>
      <c r="J2070" s="30"/>
      <c r="K2070" s="168">
        <f>Лист4!E2068/1000</f>
        <v>56.648999999999987</v>
      </c>
      <c r="L2070" s="31"/>
      <c r="M2070" s="31"/>
    </row>
    <row r="2071" spans="1:13" s="32" customFormat="1" ht="18.75" customHeight="1" x14ac:dyDescent="0.25">
      <c r="A2071" s="22" t="str">
        <f>Лист4!A2069</f>
        <v xml:space="preserve">Шоссейная (Трусовский р-н) ул. д.15/10 - корп. 1 </v>
      </c>
      <c r="B2071" s="64" t="str">
        <f>Лист4!C2069</f>
        <v>г. Астрахань</v>
      </c>
      <c r="C2071" s="39">
        <f t="shared" si="64"/>
        <v>54.596290140845056</v>
      </c>
      <c r="D2071" s="39">
        <f t="shared" si="65"/>
        <v>2.4086598591549291</v>
      </c>
      <c r="E2071" s="28">
        <v>0</v>
      </c>
      <c r="F2071" s="29">
        <v>2.4086598591549291</v>
      </c>
      <c r="G2071" s="30">
        <v>0</v>
      </c>
      <c r="H2071" s="30">
        <v>0</v>
      </c>
      <c r="I2071" s="30">
        <v>0</v>
      </c>
      <c r="J2071" s="30"/>
      <c r="K2071" s="168">
        <f>Лист4!E2069/1000</f>
        <v>57.004949999999987</v>
      </c>
      <c r="L2071" s="31"/>
      <c r="M2071" s="31"/>
    </row>
    <row r="2072" spans="1:13" s="32" customFormat="1" ht="18.75" customHeight="1" x14ac:dyDescent="0.25">
      <c r="A2072" s="22" t="str">
        <f>Лист4!A2070</f>
        <v xml:space="preserve">Шоссейная (Трусовский р-н) ул. д.15/10 - корп. 2 </v>
      </c>
      <c r="B2072" s="64" t="str">
        <f>Лист4!C2070</f>
        <v>г. Астрахань</v>
      </c>
      <c r="C2072" s="39">
        <f t="shared" si="64"/>
        <v>0</v>
      </c>
      <c r="D2072" s="39">
        <f t="shared" si="65"/>
        <v>0</v>
      </c>
      <c r="E2072" s="28">
        <v>0</v>
      </c>
      <c r="F2072" s="29">
        <v>0</v>
      </c>
      <c r="G2072" s="30">
        <v>0</v>
      </c>
      <c r="H2072" s="30">
        <v>0</v>
      </c>
      <c r="I2072" s="30">
        <v>0</v>
      </c>
      <c r="J2072" s="30"/>
      <c r="K2072" s="168">
        <f>Лист4!E2070/1000</f>
        <v>0</v>
      </c>
      <c r="L2072" s="31"/>
      <c r="M2072" s="31"/>
    </row>
    <row r="2073" spans="1:13" s="32" customFormat="1" ht="18.75" customHeight="1" x14ac:dyDescent="0.25">
      <c r="A2073" s="22" t="str">
        <f>Лист4!A2071</f>
        <v xml:space="preserve">Шоссейная (Трусовский р-н) ул. д.2/4 - корп. 10 </v>
      </c>
      <c r="B2073" s="64" t="str">
        <f>Лист4!C2071</f>
        <v>г. Астрахань</v>
      </c>
      <c r="C2073" s="39">
        <f t="shared" si="64"/>
        <v>53.151338028169022</v>
      </c>
      <c r="D2073" s="39">
        <f t="shared" si="65"/>
        <v>2.3449119718309865</v>
      </c>
      <c r="E2073" s="28">
        <v>0</v>
      </c>
      <c r="F2073" s="29">
        <v>2.3449119718309865</v>
      </c>
      <c r="G2073" s="30">
        <v>0</v>
      </c>
      <c r="H2073" s="30">
        <v>0</v>
      </c>
      <c r="I2073" s="30">
        <v>0</v>
      </c>
      <c r="J2073" s="30"/>
      <c r="K2073" s="168">
        <f>Лист4!E2071/1000</f>
        <v>55.496250000000011</v>
      </c>
      <c r="L2073" s="31"/>
      <c r="M2073" s="31"/>
    </row>
    <row r="2074" spans="1:13" s="32" customFormat="1" ht="18.75" customHeight="1" x14ac:dyDescent="0.25">
      <c r="A2074" s="22" t="str">
        <f>Лист4!A2072</f>
        <v xml:space="preserve">Шоссейная (Трусовский р-н) ул. д.2/4 - корп. 6 </v>
      </c>
      <c r="B2074" s="64" t="str">
        <f>Лист4!C2072</f>
        <v>г. Астрахань</v>
      </c>
      <c r="C2074" s="39">
        <f t="shared" si="64"/>
        <v>86.442414084507035</v>
      </c>
      <c r="D2074" s="39">
        <f t="shared" si="65"/>
        <v>3.8136359154929576</v>
      </c>
      <c r="E2074" s="28">
        <v>0</v>
      </c>
      <c r="F2074" s="29">
        <v>3.8136359154929576</v>
      </c>
      <c r="G2074" s="30">
        <v>0</v>
      </c>
      <c r="H2074" s="30">
        <v>0</v>
      </c>
      <c r="I2074" s="30">
        <v>0</v>
      </c>
      <c r="J2074" s="30"/>
      <c r="K2074" s="168">
        <f>Лист4!E2072/1000-J2074</f>
        <v>90.256049999999988</v>
      </c>
      <c r="L2074" s="31"/>
      <c r="M2074" s="31"/>
    </row>
    <row r="2075" spans="1:13" s="32" customFormat="1" ht="18.75" customHeight="1" x14ac:dyDescent="0.25">
      <c r="A2075" s="22" t="str">
        <f>Лист4!A2073</f>
        <v xml:space="preserve">Шоссейная (Трусовский р-н) ул. д.2/4 - корп. 7 </v>
      </c>
      <c r="B2075" s="64" t="str">
        <f>Лист4!C2073</f>
        <v>г. Астрахань</v>
      </c>
      <c r="C2075" s="39">
        <f t="shared" si="64"/>
        <v>27.774695774647878</v>
      </c>
      <c r="D2075" s="39">
        <f t="shared" si="65"/>
        <v>1.2253542253521124</v>
      </c>
      <c r="E2075" s="28">
        <v>0</v>
      </c>
      <c r="F2075" s="29">
        <v>1.2253542253521124</v>
      </c>
      <c r="G2075" s="30">
        <v>0</v>
      </c>
      <c r="H2075" s="30">
        <v>0</v>
      </c>
      <c r="I2075" s="30">
        <v>0</v>
      </c>
      <c r="J2075" s="30"/>
      <c r="K2075" s="168">
        <f>Лист4!E2073/1000</f>
        <v>29.000049999999991</v>
      </c>
      <c r="L2075" s="31"/>
      <c r="M2075" s="31"/>
    </row>
    <row r="2076" spans="1:13" s="32" customFormat="1" ht="18.75" customHeight="1" x14ac:dyDescent="0.25">
      <c r="A2076" s="22" t="str">
        <f>Лист4!A2074</f>
        <v xml:space="preserve">Шоссейная (Трусовский р-н) ул. д.2/4 - корп. 8 </v>
      </c>
      <c r="B2076" s="64" t="str">
        <f>Лист4!C2074</f>
        <v>г. Астрахань</v>
      </c>
      <c r="C2076" s="39">
        <f t="shared" si="64"/>
        <v>40.402171267605645</v>
      </c>
      <c r="D2076" s="39">
        <f t="shared" si="65"/>
        <v>1.7824487323943667</v>
      </c>
      <c r="E2076" s="28">
        <v>0</v>
      </c>
      <c r="F2076" s="29">
        <v>1.7824487323943667</v>
      </c>
      <c r="G2076" s="30">
        <v>0</v>
      </c>
      <c r="H2076" s="30">
        <v>0</v>
      </c>
      <c r="I2076" s="30">
        <v>0</v>
      </c>
      <c r="J2076" s="30"/>
      <c r="K2076" s="168">
        <f>Лист4!E2074/1000</f>
        <v>42.18462000000001</v>
      </c>
      <c r="L2076" s="31"/>
      <c r="M2076" s="31"/>
    </row>
    <row r="2077" spans="1:13" s="32" customFormat="1" ht="18.75" customHeight="1" x14ac:dyDescent="0.25">
      <c r="A2077" s="22" t="str">
        <f>Лист4!A2075</f>
        <v xml:space="preserve">Шоссейная (Трусовский р-н) ул. д.2/4 - корп. 9 </v>
      </c>
      <c r="B2077" s="64" t="str">
        <f>Лист4!C2075</f>
        <v>г. Астрахань</v>
      </c>
      <c r="C2077" s="39">
        <f t="shared" si="64"/>
        <v>25.947123943661964</v>
      </c>
      <c r="D2077" s="39">
        <f t="shared" si="65"/>
        <v>1.1447260563380279</v>
      </c>
      <c r="E2077" s="28">
        <v>0</v>
      </c>
      <c r="F2077" s="29">
        <v>1.1447260563380279</v>
      </c>
      <c r="G2077" s="30">
        <v>0</v>
      </c>
      <c r="H2077" s="30">
        <v>0</v>
      </c>
      <c r="I2077" s="30">
        <v>0</v>
      </c>
      <c r="J2077" s="153"/>
      <c r="K2077" s="168">
        <f>Лист4!E2075/1000-J2077</f>
        <v>27.091849999999994</v>
      </c>
      <c r="L2077" s="31"/>
      <c r="M2077" s="31"/>
    </row>
    <row r="2078" spans="1:13" s="32" customFormat="1" ht="18.75" customHeight="1" x14ac:dyDescent="0.25">
      <c r="A2078" s="22" t="str">
        <f>Лист4!A2076</f>
        <v xml:space="preserve">Шоссейная (Трусовский р-н) ул. д.6/12 - корп. 1 </v>
      </c>
      <c r="B2078" s="64" t="str">
        <f>Лист4!C2076</f>
        <v>г. Астрахань</v>
      </c>
      <c r="C2078" s="39">
        <f t="shared" si="64"/>
        <v>50.318946478873244</v>
      </c>
      <c r="D2078" s="39">
        <f t="shared" si="65"/>
        <v>2.2199535211267607</v>
      </c>
      <c r="E2078" s="28">
        <v>0</v>
      </c>
      <c r="F2078" s="29">
        <v>2.2199535211267607</v>
      </c>
      <c r="G2078" s="30">
        <v>0</v>
      </c>
      <c r="H2078" s="30">
        <v>0</v>
      </c>
      <c r="I2078" s="30">
        <v>0</v>
      </c>
      <c r="J2078" s="30"/>
      <c r="K2078" s="168">
        <f>Лист4!E2076/1000-J2078</f>
        <v>52.538900000000005</v>
      </c>
      <c r="L2078" s="31"/>
      <c r="M2078" s="31"/>
    </row>
    <row r="2079" spans="1:13" s="32" customFormat="1" ht="18.75" customHeight="1" x14ac:dyDescent="0.25">
      <c r="A2079" s="22" t="str">
        <f>Лист4!A2077</f>
        <v xml:space="preserve">Шоссейная (Трусовский р-н) ул. д.6/12 - корп. 2 </v>
      </c>
      <c r="B2079" s="64" t="str">
        <f>Лист4!C2077</f>
        <v>г. Астрахань</v>
      </c>
      <c r="C2079" s="39">
        <f t="shared" si="64"/>
        <v>48.758107042253513</v>
      </c>
      <c r="D2079" s="39">
        <f t="shared" si="65"/>
        <v>2.1510929577464788</v>
      </c>
      <c r="E2079" s="28">
        <v>0</v>
      </c>
      <c r="F2079" s="29">
        <v>2.1510929577464788</v>
      </c>
      <c r="G2079" s="30">
        <v>0</v>
      </c>
      <c r="H2079" s="30">
        <v>0</v>
      </c>
      <c r="I2079" s="30">
        <v>0</v>
      </c>
      <c r="J2079" s="30"/>
      <c r="K2079" s="168">
        <f>Лист4!E2077/1000</f>
        <v>50.909199999999991</v>
      </c>
      <c r="L2079" s="31"/>
      <c r="M2079" s="31"/>
    </row>
    <row r="2080" spans="1:13" s="32" customFormat="1" ht="18.75" customHeight="1" x14ac:dyDescent="0.25">
      <c r="A2080" s="22" t="str">
        <f>Лист4!A2078</f>
        <v xml:space="preserve">Шоссейная (Трусовский р-н) ул. д.6/12 - корп. 3 </v>
      </c>
      <c r="B2080" s="64" t="str">
        <f>Лист4!C2078</f>
        <v>г. Астрахань</v>
      </c>
      <c r="C2080" s="39">
        <f t="shared" si="64"/>
        <v>43.955602253521135</v>
      </c>
      <c r="D2080" s="39">
        <f t="shared" si="65"/>
        <v>1.9392177464788736</v>
      </c>
      <c r="E2080" s="28">
        <v>0</v>
      </c>
      <c r="F2080" s="29">
        <v>1.9392177464788736</v>
      </c>
      <c r="G2080" s="30">
        <v>0</v>
      </c>
      <c r="H2080" s="30">
        <v>0</v>
      </c>
      <c r="I2080" s="30">
        <v>0</v>
      </c>
      <c r="J2080" s="30"/>
      <c r="K2080" s="168">
        <f>Лист4!E2078/1000</f>
        <v>45.89482000000001</v>
      </c>
      <c r="L2080" s="31"/>
      <c r="M2080" s="31"/>
    </row>
    <row r="2081" spans="1:13" s="32" customFormat="1" ht="18.75" customHeight="1" x14ac:dyDescent="0.25">
      <c r="A2081" s="22" t="str">
        <f>Лист4!A2079</f>
        <v xml:space="preserve">Шоссейная (Трусовский р-н) ул. д.6/12 - корп. 4 </v>
      </c>
      <c r="B2081" s="64" t="str">
        <f>Лист4!C2079</f>
        <v>г. Астрахань</v>
      </c>
      <c r="C2081" s="39">
        <f t="shared" si="64"/>
        <v>80.938005633802845</v>
      </c>
      <c r="D2081" s="39">
        <f t="shared" si="65"/>
        <v>3.5707943661971839</v>
      </c>
      <c r="E2081" s="28">
        <v>0</v>
      </c>
      <c r="F2081" s="29">
        <v>3.5707943661971839</v>
      </c>
      <c r="G2081" s="30">
        <v>0</v>
      </c>
      <c r="H2081" s="30">
        <v>0</v>
      </c>
      <c r="I2081" s="30">
        <v>0</v>
      </c>
      <c r="J2081" s="30"/>
      <c r="K2081" s="168">
        <f>Лист4!E2079/1000-J2081</f>
        <v>84.508800000000022</v>
      </c>
      <c r="L2081" s="31"/>
      <c r="M2081" s="31"/>
    </row>
    <row r="2082" spans="1:13" s="32" customFormat="1" ht="18.75" customHeight="1" x14ac:dyDescent="0.25">
      <c r="A2082" s="22" t="str">
        <f>Лист4!A2080</f>
        <v xml:space="preserve">Шоссейная (Трусовский р-н) ул. д.6/12 - корп. 5 </v>
      </c>
      <c r="B2082" s="64" t="str">
        <f>Лист4!C2080</f>
        <v>г. Астрахань</v>
      </c>
      <c r="C2082" s="39">
        <f t="shared" si="64"/>
        <v>50.648411267605624</v>
      </c>
      <c r="D2082" s="39">
        <f t="shared" si="65"/>
        <v>2.2344887323943659</v>
      </c>
      <c r="E2082" s="28">
        <v>0</v>
      </c>
      <c r="F2082" s="29">
        <v>2.2344887323943659</v>
      </c>
      <c r="G2082" s="30">
        <v>0</v>
      </c>
      <c r="H2082" s="30">
        <v>0</v>
      </c>
      <c r="I2082" s="30">
        <v>0</v>
      </c>
      <c r="J2082" s="30"/>
      <c r="K2082" s="168">
        <f>Лист4!E2080/1000</f>
        <v>52.882899999999992</v>
      </c>
      <c r="L2082" s="31"/>
      <c r="M2082" s="31"/>
    </row>
    <row r="2083" spans="1:13" s="32" customFormat="1" ht="18.75" customHeight="1" x14ac:dyDescent="0.25">
      <c r="A2083" s="22" t="str">
        <f>Лист4!A2081</f>
        <v xml:space="preserve">Шоссейная (Трусовский р-н) ул. д.7 </v>
      </c>
      <c r="B2083" s="64" t="str">
        <f>Лист4!C2081</f>
        <v>г. Астрахань</v>
      </c>
      <c r="C2083" s="39">
        <f t="shared" si="64"/>
        <v>31.211090140845073</v>
      </c>
      <c r="D2083" s="39">
        <f t="shared" si="65"/>
        <v>1.3769598591549297</v>
      </c>
      <c r="E2083" s="28">
        <v>0</v>
      </c>
      <c r="F2083" s="29">
        <v>1.3769598591549297</v>
      </c>
      <c r="G2083" s="30">
        <v>0</v>
      </c>
      <c r="H2083" s="30">
        <v>0</v>
      </c>
      <c r="I2083" s="30">
        <v>0</v>
      </c>
      <c r="J2083" s="30"/>
      <c r="K2083" s="168">
        <f>Лист4!E2081/1000</f>
        <v>32.588050000000003</v>
      </c>
      <c r="L2083" s="31"/>
      <c r="M2083" s="31"/>
    </row>
    <row r="2084" spans="1:13" s="32" customFormat="1" ht="18.75" customHeight="1" x14ac:dyDescent="0.25">
      <c r="A2084" s="22" t="str">
        <f>Лист4!A2082</f>
        <v xml:space="preserve">Шоссейная (Трусовский р-н) ул. д.9 </v>
      </c>
      <c r="B2084" s="64" t="str">
        <f>Лист4!C2082</f>
        <v>г. Астрахань</v>
      </c>
      <c r="C2084" s="39">
        <f t="shared" si="64"/>
        <v>10.002895774647882</v>
      </c>
      <c r="D2084" s="39">
        <f t="shared" si="65"/>
        <v>0.44130422535211244</v>
      </c>
      <c r="E2084" s="28">
        <v>0</v>
      </c>
      <c r="F2084" s="29">
        <v>0.44130422535211244</v>
      </c>
      <c r="G2084" s="30">
        <v>0</v>
      </c>
      <c r="H2084" s="30">
        <v>0</v>
      </c>
      <c r="I2084" s="30">
        <v>0</v>
      </c>
      <c r="J2084" s="30"/>
      <c r="K2084" s="168">
        <f>Лист4!E2082/1000</f>
        <v>10.444199999999995</v>
      </c>
      <c r="L2084" s="31"/>
      <c r="M2084" s="31"/>
    </row>
    <row r="2085" spans="1:13" s="32" customFormat="1" ht="18.75" customHeight="1" x14ac:dyDescent="0.25">
      <c r="A2085" s="22" t="str">
        <f>Лист4!A2083</f>
        <v xml:space="preserve">Шоссейно-Икрянинская ул. д.10/18 - корп. 8 </v>
      </c>
      <c r="B2085" s="64" t="str">
        <f>Лист4!C2083</f>
        <v>г. Астрахань</v>
      </c>
      <c r="C2085" s="39">
        <f t="shared" si="64"/>
        <v>42.621921126760569</v>
      </c>
      <c r="D2085" s="39">
        <f t="shared" si="65"/>
        <v>1.8803788732394366</v>
      </c>
      <c r="E2085" s="28">
        <v>0</v>
      </c>
      <c r="F2085" s="29">
        <v>1.8803788732394366</v>
      </c>
      <c r="G2085" s="30">
        <v>0</v>
      </c>
      <c r="H2085" s="30">
        <v>0</v>
      </c>
      <c r="I2085" s="30">
        <v>0</v>
      </c>
      <c r="J2085" s="30"/>
      <c r="K2085" s="168">
        <f>Лист4!E2083/1000-J2085</f>
        <v>44.502300000000005</v>
      </c>
      <c r="L2085" s="31"/>
      <c r="M2085" s="31"/>
    </row>
    <row r="2086" spans="1:13" s="32" customFormat="1" ht="18.75" customHeight="1" x14ac:dyDescent="0.25">
      <c r="A2086" s="22" t="str">
        <f>Лист4!A2084</f>
        <v xml:space="preserve">Шушенская ул. д.10 </v>
      </c>
      <c r="B2086" s="64" t="str">
        <f>Лист4!C2084</f>
        <v>г. Астрахань</v>
      </c>
      <c r="C2086" s="39">
        <f t="shared" si="64"/>
        <v>106.90859436619716</v>
      </c>
      <c r="D2086" s="39">
        <f t="shared" si="65"/>
        <v>4.7165556338028161</v>
      </c>
      <c r="E2086" s="28">
        <v>0</v>
      </c>
      <c r="F2086" s="29">
        <v>4.7165556338028161</v>
      </c>
      <c r="G2086" s="30">
        <v>0</v>
      </c>
      <c r="H2086" s="30">
        <v>0</v>
      </c>
      <c r="I2086" s="30">
        <v>0</v>
      </c>
      <c r="J2086" s="30"/>
      <c r="K2086" s="168">
        <f>Лист4!E2084/1000</f>
        <v>111.62514999999998</v>
      </c>
      <c r="L2086" s="31"/>
      <c r="M2086" s="31"/>
    </row>
    <row r="2087" spans="1:13" s="32" customFormat="1" ht="32.25" customHeight="1" x14ac:dyDescent="0.25">
      <c r="A2087" s="22" t="str">
        <f>Лист4!A2085</f>
        <v xml:space="preserve">Шушенская ул. д.4 </v>
      </c>
      <c r="B2087" s="64" t="str">
        <f>Лист4!C2085</f>
        <v>г. Астрахань</v>
      </c>
      <c r="C2087" s="39">
        <f t="shared" si="64"/>
        <v>53.063005070422534</v>
      </c>
      <c r="D2087" s="39">
        <f t="shared" si="65"/>
        <v>2.3410149295774652</v>
      </c>
      <c r="E2087" s="28">
        <v>0</v>
      </c>
      <c r="F2087" s="29">
        <v>2.3410149295774652</v>
      </c>
      <c r="G2087" s="30">
        <v>0</v>
      </c>
      <c r="H2087" s="30">
        <v>0</v>
      </c>
      <c r="I2087" s="30">
        <v>0</v>
      </c>
      <c r="J2087" s="30"/>
      <c r="K2087" s="168">
        <f>Лист4!E2085/1000-J2087</f>
        <v>55.404020000000003</v>
      </c>
      <c r="L2087" s="31"/>
      <c r="M2087" s="31"/>
    </row>
    <row r="2088" spans="1:13" s="32" customFormat="1" ht="18.75" customHeight="1" x14ac:dyDescent="0.25">
      <c r="A2088" s="22" t="str">
        <f>Лист4!A2086</f>
        <v xml:space="preserve">Щекина пер. д.10 </v>
      </c>
      <c r="B2088" s="64" t="str">
        <f>Лист4!C2086</f>
        <v>г. Астрахань</v>
      </c>
      <c r="C2088" s="39">
        <f t="shared" si="64"/>
        <v>672.54016056338014</v>
      </c>
      <c r="D2088" s="39">
        <f t="shared" si="65"/>
        <v>29.67088943661971</v>
      </c>
      <c r="E2088" s="28">
        <v>0</v>
      </c>
      <c r="F2088" s="29">
        <v>29.67088943661971</v>
      </c>
      <c r="G2088" s="30">
        <v>0</v>
      </c>
      <c r="H2088" s="30">
        <v>0</v>
      </c>
      <c r="I2088" s="30">
        <v>0</v>
      </c>
      <c r="J2088" s="30"/>
      <c r="K2088" s="168">
        <f>Лист4!E2086/1000</f>
        <v>702.21104999999989</v>
      </c>
      <c r="L2088" s="31"/>
      <c r="M2088" s="31"/>
    </row>
    <row r="2089" spans="1:13" s="32" customFormat="1" ht="18.75" customHeight="1" x14ac:dyDescent="0.25">
      <c r="A2089" s="22" t="str">
        <f>Лист4!A2087</f>
        <v xml:space="preserve">Энергетиков пр. д.1 </v>
      </c>
      <c r="B2089" s="64" t="str">
        <f>Лист4!C2087</f>
        <v>г. Астрахань</v>
      </c>
      <c r="C2089" s="39">
        <f t="shared" si="64"/>
        <v>622.13822535211273</v>
      </c>
      <c r="D2089" s="39">
        <f t="shared" si="65"/>
        <v>27.447274647887326</v>
      </c>
      <c r="E2089" s="28">
        <v>0</v>
      </c>
      <c r="F2089" s="29">
        <v>27.447274647887326</v>
      </c>
      <c r="G2089" s="30">
        <v>0</v>
      </c>
      <c r="H2089" s="30">
        <v>0</v>
      </c>
      <c r="I2089" s="30">
        <v>0</v>
      </c>
      <c r="J2089" s="30"/>
      <c r="K2089" s="168">
        <f>Лист4!E2087/1000</f>
        <v>649.58550000000002</v>
      </c>
      <c r="L2089" s="31"/>
      <c r="M2089" s="31"/>
    </row>
    <row r="2090" spans="1:13" s="32" customFormat="1" ht="25.5" customHeight="1" x14ac:dyDescent="0.25">
      <c r="A2090" s="22" t="str">
        <f>Лист4!A2088</f>
        <v xml:space="preserve">Энергетическая ул. д.11 </v>
      </c>
      <c r="B2090" s="64" t="str">
        <f>Лист4!C2088</f>
        <v>г. Астрахань</v>
      </c>
      <c r="C2090" s="39">
        <f t="shared" si="64"/>
        <v>369.44249633802804</v>
      </c>
      <c r="D2090" s="39">
        <f t="shared" si="65"/>
        <v>16.298933661971823</v>
      </c>
      <c r="E2090" s="28">
        <v>0</v>
      </c>
      <c r="F2090" s="29">
        <v>16.298933661971823</v>
      </c>
      <c r="G2090" s="30">
        <v>0</v>
      </c>
      <c r="H2090" s="30">
        <v>0</v>
      </c>
      <c r="I2090" s="30">
        <v>0</v>
      </c>
      <c r="J2090" s="30"/>
      <c r="K2090" s="168">
        <f>Лист4!E2088/1000-J2090</f>
        <v>385.74142999999987</v>
      </c>
      <c r="L2090" s="31"/>
      <c r="M2090" s="31"/>
    </row>
    <row r="2091" spans="1:13" s="32" customFormat="1" ht="25.5" customHeight="1" x14ac:dyDescent="0.25">
      <c r="A2091" s="22" t="str">
        <f>Лист4!A2089</f>
        <v xml:space="preserve">Энергетическая ул. д.11 - корп. 1 </v>
      </c>
      <c r="B2091" s="64" t="str">
        <f>Лист4!C2089</f>
        <v>г. Астрахань</v>
      </c>
      <c r="C2091" s="39">
        <f t="shared" si="64"/>
        <v>277.04818591549292</v>
      </c>
      <c r="D2091" s="39">
        <f t="shared" si="65"/>
        <v>12.222714084507043</v>
      </c>
      <c r="E2091" s="28">
        <v>0</v>
      </c>
      <c r="F2091" s="29">
        <v>12.222714084507043</v>
      </c>
      <c r="G2091" s="30">
        <v>0</v>
      </c>
      <c r="H2091" s="30">
        <v>0</v>
      </c>
      <c r="I2091" s="30">
        <v>0</v>
      </c>
      <c r="J2091" s="30"/>
      <c r="K2091" s="168">
        <f>Лист4!E2089/1000</f>
        <v>289.27089999999998</v>
      </c>
      <c r="L2091" s="31"/>
      <c r="M2091" s="31"/>
    </row>
    <row r="2092" spans="1:13" s="32" customFormat="1" ht="25.5" customHeight="1" x14ac:dyDescent="0.25">
      <c r="A2092" s="22" t="str">
        <f>Лист4!A2090</f>
        <v xml:space="preserve">Энергетическая ул. д.11 - корп. 2 </v>
      </c>
      <c r="B2092" s="64" t="str">
        <f>Лист4!C2090</f>
        <v>г. Астрахань</v>
      </c>
      <c r="C2092" s="39">
        <f t="shared" si="64"/>
        <v>506.68619718309856</v>
      </c>
      <c r="D2092" s="39">
        <f t="shared" si="65"/>
        <v>22.353802816901407</v>
      </c>
      <c r="E2092" s="28">
        <v>0</v>
      </c>
      <c r="F2092" s="29">
        <v>22.353802816901407</v>
      </c>
      <c r="G2092" s="30">
        <v>0</v>
      </c>
      <c r="H2092" s="30">
        <v>0</v>
      </c>
      <c r="I2092" s="30">
        <v>0</v>
      </c>
      <c r="J2092" s="30"/>
      <c r="K2092" s="168">
        <f>Лист4!E2090/1000-J2092</f>
        <v>529.04</v>
      </c>
      <c r="L2092" s="31"/>
      <c r="M2092" s="31"/>
    </row>
    <row r="2093" spans="1:13" s="32" customFormat="1" ht="25.5" customHeight="1" x14ac:dyDescent="0.25">
      <c r="A2093" s="22" t="str">
        <f>Лист4!A2091</f>
        <v xml:space="preserve">Энергетическая ул. д.11 - корп. 3 </v>
      </c>
      <c r="B2093" s="64" t="str">
        <f>Лист4!C2091</f>
        <v>г. Астрахань</v>
      </c>
      <c r="C2093" s="39">
        <f t="shared" si="64"/>
        <v>1037.5906709859155</v>
      </c>
      <c r="D2093" s="39">
        <f t="shared" si="65"/>
        <v>45.776059014084503</v>
      </c>
      <c r="E2093" s="28">
        <v>0</v>
      </c>
      <c r="F2093" s="29">
        <v>45.776059014084503</v>
      </c>
      <c r="G2093" s="30">
        <v>0</v>
      </c>
      <c r="H2093" s="30">
        <v>0</v>
      </c>
      <c r="I2093" s="30">
        <v>0</v>
      </c>
      <c r="J2093" s="30"/>
      <c r="K2093" s="168">
        <f>Лист4!E2091/1000</f>
        <v>1083.36673</v>
      </c>
      <c r="L2093" s="31"/>
      <c r="M2093" s="31"/>
    </row>
    <row r="2094" spans="1:13" s="32" customFormat="1" ht="26.25" customHeight="1" x14ac:dyDescent="0.25">
      <c r="A2094" s="22" t="str">
        <f>Лист4!A2092</f>
        <v xml:space="preserve">Энергетическая ул. д.11 - корп. 4 </v>
      </c>
      <c r="B2094" s="64" t="str">
        <f>Лист4!C2092</f>
        <v>г. Астрахань</v>
      </c>
      <c r="C2094" s="39">
        <f t="shared" si="64"/>
        <v>957.90235211267589</v>
      </c>
      <c r="D2094" s="39">
        <f t="shared" si="65"/>
        <v>42.260397887323933</v>
      </c>
      <c r="E2094" s="28">
        <v>0</v>
      </c>
      <c r="F2094" s="29">
        <v>42.260397887323933</v>
      </c>
      <c r="G2094" s="30">
        <v>0</v>
      </c>
      <c r="H2094" s="30">
        <v>0</v>
      </c>
      <c r="I2094" s="30">
        <v>0</v>
      </c>
      <c r="J2094" s="30"/>
      <c r="K2094" s="168">
        <f>Лист4!E2092/1000</f>
        <v>1000.1627499999998</v>
      </c>
      <c r="L2094" s="31"/>
      <c r="M2094" s="31"/>
    </row>
    <row r="2095" spans="1:13" s="32" customFormat="1" ht="25.5" customHeight="1" x14ac:dyDescent="0.25">
      <c r="A2095" s="22" t="str">
        <f>Лист4!A2093</f>
        <v xml:space="preserve">Энергетическая ул. д.13 </v>
      </c>
      <c r="B2095" s="64" t="str">
        <f>Лист4!C2093</f>
        <v>г. Астрахань</v>
      </c>
      <c r="C2095" s="39">
        <f t="shared" si="64"/>
        <v>992.03894591549238</v>
      </c>
      <c r="D2095" s="39">
        <f t="shared" si="65"/>
        <v>43.766424084507015</v>
      </c>
      <c r="E2095" s="28">
        <v>0</v>
      </c>
      <c r="F2095" s="29">
        <v>43.766424084507015</v>
      </c>
      <c r="G2095" s="30">
        <v>0</v>
      </c>
      <c r="H2095" s="30">
        <v>0</v>
      </c>
      <c r="I2095" s="30">
        <v>0</v>
      </c>
      <c r="J2095" s="153"/>
      <c r="K2095" s="168">
        <f>Лист4!E2093/1000-J2095</f>
        <v>1035.8053699999994</v>
      </c>
      <c r="L2095" s="31"/>
      <c r="M2095" s="31"/>
    </row>
    <row r="2096" spans="1:13" s="32" customFormat="1" ht="25.5" customHeight="1" x14ac:dyDescent="0.25">
      <c r="A2096" s="22" t="str">
        <f>Лист4!A2094</f>
        <v xml:space="preserve">Энергетическая ул. д.13 - корп. 1 </v>
      </c>
      <c r="B2096" s="64" t="str">
        <f>Лист4!C2094</f>
        <v>г. Астрахань</v>
      </c>
      <c r="C2096" s="39">
        <f t="shared" si="64"/>
        <v>506.2556901408451</v>
      </c>
      <c r="D2096" s="39">
        <f t="shared" si="65"/>
        <v>22.33480985915493</v>
      </c>
      <c r="E2096" s="28">
        <v>0</v>
      </c>
      <c r="F2096" s="29">
        <v>22.33480985915493</v>
      </c>
      <c r="G2096" s="30">
        <v>0</v>
      </c>
      <c r="H2096" s="30">
        <v>0</v>
      </c>
      <c r="I2096" s="30">
        <v>0</v>
      </c>
      <c r="J2096" s="30"/>
      <c r="K2096" s="168">
        <f>Лист4!E2094/1000-J2096</f>
        <v>528.59050000000002</v>
      </c>
      <c r="L2096" s="31"/>
      <c r="M2096" s="31"/>
    </row>
    <row r="2097" spans="1:13" s="32" customFormat="1" ht="25.5" customHeight="1" x14ac:dyDescent="0.25">
      <c r="A2097" s="22" t="str">
        <f>Лист4!A2095</f>
        <v xml:space="preserve">Энергетическая ул. д.13 - корп. 2 </v>
      </c>
      <c r="B2097" s="64" t="str">
        <f>Лист4!C2095</f>
        <v>г. Астрахань</v>
      </c>
      <c r="C2097" s="39">
        <f t="shared" si="64"/>
        <v>889.1868580281689</v>
      </c>
      <c r="D2097" s="39">
        <f t="shared" si="65"/>
        <v>39.228831971830985</v>
      </c>
      <c r="E2097" s="28">
        <v>0</v>
      </c>
      <c r="F2097" s="29">
        <v>39.228831971830985</v>
      </c>
      <c r="G2097" s="30">
        <v>0</v>
      </c>
      <c r="H2097" s="30">
        <v>0</v>
      </c>
      <c r="I2097" s="30">
        <v>0</v>
      </c>
      <c r="J2097" s="30"/>
      <c r="K2097" s="168">
        <f>Лист4!E2095/1000</f>
        <v>928.41568999999993</v>
      </c>
      <c r="L2097" s="31"/>
      <c r="M2097" s="31"/>
    </row>
    <row r="2098" spans="1:13" s="32" customFormat="1" ht="15" customHeight="1" x14ac:dyDescent="0.25">
      <c r="A2098" s="22" t="str">
        <f>Лист4!A2096</f>
        <v xml:space="preserve">Энергетическая ул. д.13 - корп. 3 </v>
      </c>
      <c r="B2098" s="64" t="str">
        <f>Лист4!C2096</f>
        <v>г. Астрахань</v>
      </c>
      <c r="C2098" s="39">
        <f t="shared" si="64"/>
        <v>22.846323943661968</v>
      </c>
      <c r="D2098" s="39">
        <f t="shared" si="65"/>
        <v>1.0079260563380279</v>
      </c>
      <c r="E2098" s="28">
        <v>0</v>
      </c>
      <c r="F2098" s="29">
        <v>1.0079260563380279</v>
      </c>
      <c r="G2098" s="30">
        <v>0</v>
      </c>
      <c r="H2098" s="30">
        <v>0</v>
      </c>
      <c r="I2098" s="30">
        <v>0</v>
      </c>
      <c r="J2098" s="30"/>
      <c r="K2098" s="168">
        <f>Лист4!E2096/1000</f>
        <v>23.854249999999997</v>
      </c>
      <c r="L2098" s="31"/>
      <c r="M2098" s="31"/>
    </row>
    <row r="2099" spans="1:13" s="32" customFormat="1" ht="18.75" customHeight="1" x14ac:dyDescent="0.25">
      <c r="A2099" s="22" t="str">
        <f>Лист4!A2097</f>
        <v xml:space="preserve">Энергетическая ул. д.19 </v>
      </c>
      <c r="B2099" s="64" t="str">
        <f>Лист4!C2097</f>
        <v>г. Астрахань</v>
      </c>
      <c r="C2099" s="39">
        <f t="shared" si="64"/>
        <v>1.719250704225352</v>
      </c>
      <c r="D2099" s="39">
        <f t="shared" si="65"/>
        <v>7.5849295774647885E-2</v>
      </c>
      <c r="E2099" s="28">
        <v>0</v>
      </c>
      <c r="F2099" s="29">
        <v>7.5849295774647885E-2</v>
      </c>
      <c r="G2099" s="30">
        <v>0</v>
      </c>
      <c r="H2099" s="30">
        <v>0</v>
      </c>
      <c r="I2099" s="30">
        <v>0</v>
      </c>
      <c r="J2099" s="30"/>
      <c r="K2099" s="168">
        <f>Лист4!E2097/1000</f>
        <v>1.7950999999999999</v>
      </c>
      <c r="L2099" s="31"/>
      <c r="M2099" s="31"/>
    </row>
    <row r="2100" spans="1:13" s="32" customFormat="1" ht="18.75" customHeight="1" x14ac:dyDescent="0.25">
      <c r="A2100" s="22" t="str">
        <f>Лист4!A2098</f>
        <v xml:space="preserve">Энергетическая ул. д.19 - корп. 1 </v>
      </c>
      <c r="B2100" s="64" t="str">
        <f>Лист4!C2098</f>
        <v>г. Астрахань</v>
      </c>
      <c r="C2100" s="39">
        <f t="shared" si="64"/>
        <v>401.52923492957746</v>
      </c>
      <c r="D2100" s="39">
        <f t="shared" si="65"/>
        <v>17.714525070422535</v>
      </c>
      <c r="E2100" s="28">
        <v>0</v>
      </c>
      <c r="F2100" s="29">
        <v>17.714525070422535</v>
      </c>
      <c r="G2100" s="30">
        <v>0</v>
      </c>
      <c r="H2100" s="30">
        <v>0</v>
      </c>
      <c r="I2100" s="30">
        <v>0</v>
      </c>
      <c r="J2100" s="30"/>
      <c r="K2100" s="168">
        <f>Лист4!E2098/1000</f>
        <v>419.24376000000001</v>
      </c>
      <c r="L2100" s="31"/>
      <c r="M2100" s="31"/>
    </row>
    <row r="2101" spans="1:13" s="32" customFormat="1" ht="18.75" customHeight="1" x14ac:dyDescent="0.25">
      <c r="A2101" s="22" t="str">
        <f>Лист4!A2099</f>
        <v xml:space="preserve">Энергетическая ул. д.19 - корп. 2 </v>
      </c>
      <c r="B2101" s="64" t="str">
        <f>Лист4!C2099</f>
        <v>г. Астрахань</v>
      </c>
      <c r="C2101" s="39">
        <f t="shared" si="64"/>
        <v>2061.3708771830984</v>
      </c>
      <c r="D2101" s="39">
        <f t="shared" si="65"/>
        <v>90.942832816901401</v>
      </c>
      <c r="E2101" s="28">
        <v>0</v>
      </c>
      <c r="F2101" s="29">
        <v>90.942832816901401</v>
      </c>
      <c r="G2101" s="30">
        <v>0</v>
      </c>
      <c r="H2101" s="30">
        <v>0</v>
      </c>
      <c r="I2101" s="30">
        <v>0</v>
      </c>
      <c r="J2101" s="30"/>
      <c r="K2101" s="168">
        <f>Лист4!E2099/1000</f>
        <v>2152.3137099999999</v>
      </c>
      <c r="L2101" s="31"/>
      <c r="M2101" s="31"/>
    </row>
    <row r="2102" spans="1:13" s="32" customFormat="1" ht="25.5" customHeight="1" x14ac:dyDescent="0.25">
      <c r="A2102" s="22" t="str">
        <f>Лист4!A2100</f>
        <v xml:space="preserve">Энергетическая ул. д.5 </v>
      </c>
      <c r="B2102" s="64" t="str">
        <f>Лист4!C2100</f>
        <v>г. Астрахань</v>
      </c>
      <c r="C2102" s="39">
        <f t="shared" si="64"/>
        <v>538.2469605633803</v>
      </c>
      <c r="D2102" s="39">
        <f t="shared" si="65"/>
        <v>23.746189436619719</v>
      </c>
      <c r="E2102" s="28">
        <v>0</v>
      </c>
      <c r="F2102" s="29">
        <v>23.746189436619719</v>
      </c>
      <c r="G2102" s="30">
        <v>0</v>
      </c>
      <c r="H2102" s="30">
        <v>0</v>
      </c>
      <c r="I2102" s="30">
        <v>0</v>
      </c>
      <c r="J2102" s="30"/>
      <c r="K2102" s="168">
        <f>Лист4!E2100/1000</f>
        <v>561.99315000000001</v>
      </c>
      <c r="L2102" s="31"/>
      <c r="M2102" s="31"/>
    </row>
    <row r="2103" spans="1:13" s="32" customFormat="1" ht="15" customHeight="1" x14ac:dyDescent="0.25">
      <c r="A2103" s="22" t="str">
        <f>Лист4!A2101</f>
        <v xml:space="preserve">Энергетическая ул. д.5 - корп. 2 </v>
      </c>
      <c r="B2103" s="64" t="str">
        <f>Лист4!C2101</f>
        <v>г. Астрахань</v>
      </c>
      <c r="C2103" s="39">
        <f t="shared" si="64"/>
        <v>1076.5188225352113</v>
      </c>
      <c r="D2103" s="39">
        <f t="shared" si="65"/>
        <v>47.493477464788732</v>
      </c>
      <c r="E2103" s="28">
        <v>0</v>
      </c>
      <c r="F2103" s="29">
        <v>47.493477464788732</v>
      </c>
      <c r="G2103" s="30">
        <v>0</v>
      </c>
      <c r="H2103" s="30">
        <v>0</v>
      </c>
      <c r="I2103" s="30">
        <v>0</v>
      </c>
      <c r="J2103" s="30"/>
      <c r="K2103" s="168">
        <f>Лист4!E2101/1000-J2103</f>
        <v>1124.0123000000001</v>
      </c>
      <c r="L2103" s="31"/>
      <c r="M2103" s="31"/>
    </row>
    <row r="2104" spans="1:13" s="32" customFormat="1" ht="15" customHeight="1" x14ac:dyDescent="0.25">
      <c r="A2104" s="22" t="str">
        <f>Лист4!A2102</f>
        <v xml:space="preserve">Энергетическая ул. д.7 </v>
      </c>
      <c r="B2104" s="64" t="str">
        <f>Лист4!C2102</f>
        <v>г. Астрахань</v>
      </c>
      <c r="C2104" s="39">
        <f t="shared" si="64"/>
        <v>2209.4300546478867</v>
      </c>
      <c r="D2104" s="39">
        <f t="shared" si="65"/>
        <v>97.474855352112655</v>
      </c>
      <c r="E2104" s="28">
        <v>0</v>
      </c>
      <c r="F2104" s="29">
        <v>97.474855352112655</v>
      </c>
      <c r="G2104" s="30">
        <v>0</v>
      </c>
      <c r="H2104" s="30">
        <v>0</v>
      </c>
      <c r="I2104" s="30">
        <v>0</v>
      </c>
      <c r="J2104" s="30"/>
      <c r="K2104" s="168">
        <f>Лист4!E2102/1000</f>
        <v>2306.9049099999993</v>
      </c>
      <c r="L2104" s="31"/>
      <c r="M2104" s="31"/>
    </row>
    <row r="2105" spans="1:13" s="52" customFormat="1" ht="29.25" customHeight="1" x14ac:dyDescent="0.25">
      <c r="A2105" t="str">
        <f>Лист4!A2103</f>
        <v xml:space="preserve">Энергетическая ул. д.9 </v>
      </c>
      <c r="B2105" s="64" t="str">
        <f>Лист4!C2103</f>
        <v>г. Астрахань</v>
      </c>
      <c r="C2105" s="43">
        <f t="shared" si="64"/>
        <v>2063.8618512676062</v>
      </c>
      <c r="D2105" s="43">
        <f t="shared" si="65"/>
        <v>91.052728732394399</v>
      </c>
      <c r="E2105" s="49">
        <v>0</v>
      </c>
      <c r="F2105" s="29">
        <v>91.052728732394399</v>
      </c>
      <c r="G2105" s="50">
        <v>0</v>
      </c>
      <c r="H2105" s="50">
        <v>0</v>
      </c>
      <c r="I2105" s="50">
        <v>0</v>
      </c>
      <c r="J2105" s="30"/>
      <c r="K2105" s="169">
        <f>Лист4!E2103/1000</f>
        <v>2154.9145800000006</v>
      </c>
      <c r="L2105" s="51"/>
      <c r="M2105" s="51"/>
    </row>
    <row r="2106" spans="1:13" s="52" customFormat="1" ht="25.5" customHeight="1" x14ac:dyDescent="0.25">
      <c r="A2106" s="42" t="str">
        <f>Лист4!A2104</f>
        <v xml:space="preserve">Энергетическая ул. д.9 - корп. 2 </v>
      </c>
      <c r="B2106" s="64" t="str">
        <f>Лист4!C2104</f>
        <v>г. Астрахань</v>
      </c>
      <c r="C2106" s="43">
        <f t="shared" si="64"/>
        <v>1008.5939769014083</v>
      </c>
      <c r="D2106" s="43">
        <f t="shared" si="65"/>
        <v>44.496793098591539</v>
      </c>
      <c r="E2106" s="49">
        <v>0</v>
      </c>
      <c r="F2106" s="29">
        <v>44.496793098591539</v>
      </c>
      <c r="G2106" s="50">
        <v>0</v>
      </c>
      <c r="H2106" s="50">
        <v>0</v>
      </c>
      <c r="I2106" s="50">
        <v>0</v>
      </c>
      <c r="J2106" s="30"/>
      <c r="K2106" s="169">
        <f>Лист4!E2104/1000</f>
        <v>1053.0907699999998</v>
      </c>
      <c r="L2106" s="51"/>
      <c r="M2106" s="51"/>
    </row>
    <row r="2107" spans="1:13" s="52" customFormat="1" ht="25.5" customHeight="1" x14ac:dyDescent="0.25">
      <c r="A2107" s="42" t="str">
        <f>Лист4!A2105</f>
        <v xml:space="preserve">Энергетическая ул. д.9 - корп. 4 </v>
      </c>
      <c r="B2107" s="64" t="str">
        <f>Лист4!C2105</f>
        <v>г. Астрахань</v>
      </c>
      <c r="C2107" s="43">
        <f t="shared" si="64"/>
        <v>965.97225690140863</v>
      </c>
      <c r="D2107" s="43">
        <f t="shared" si="65"/>
        <v>42.616423098591554</v>
      </c>
      <c r="E2107" s="49">
        <v>0</v>
      </c>
      <c r="F2107" s="29">
        <v>42.616423098591554</v>
      </c>
      <c r="G2107" s="50">
        <v>0</v>
      </c>
      <c r="H2107" s="50">
        <v>0</v>
      </c>
      <c r="I2107" s="50">
        <v>0</v>
      </c>
      <c r="J2107" s="30"/>
      <c r="K2107" s="169">
        <f>Лист4!E2105/1000</f>
        <v>1008.5886800000002</v>
      </c>
      <c r="L2107" s="51"/>
      <c r="M2107" s="51"/>
    </row>
    <row r="2108" spans="1:13" s="52" customFormat="1" ht="25.5" customHeight="1" x14ac:dyDescent="0.25">
      <c r="A2108" s="42" t="str">
        <f>Лист4!A2106</f>
        <v xml:space="preserve">Энергетическая ул. д.9 - корп. 5 </v>
      </c>
      <c r="B2108" s="64" t="str">
        <f>Лист4!C2106</f>
        <v>г. Астрахань</v>
      </c>
      <c r="C2108" s="43">
        <f t="shared" si="64"/>
        <v>1298.7673695774649</v>
      </c>
      <c r="D2108" s="43">
        <f t="shared" si="65"/>
        <v>57.298560422535218</v>
      </c>
      <c r="E2108" s="49">
        <v>0</v>
      </c>
      <c r="F2108" s="29">
        <v>57.298560422535218</v>
      </c>
      <c r="G2108" s="50">
        <v>0</v>
      </c>
      <c r="H2108" s="50">
        <v>0</v>
      </c>
      <c r="I2108" s="50">
        <v>0</v>
      </c>
      <c r="J2108" s="30"/>
      <c r="K2108" s="169">
        <f>Лист4!E2106/1000-J2108</f>
        <v>1356.0659300000002</v>
      </c>
      <c r="L2108" s="51"/>
      <c r="M2108" s="51"/>
    </row>
    <row r="2109" spans="1:13" s="52" customFormat="1" ht="25.5" customHeight="1" x14ac:dyDescent="0.25">
      <c r="A2109" s="42" t="str">
        <f>Лист4!A2107</f>
        <v xml:space="preserve">Энзелийская ул. д.4 </v>
      </c>
      <c r="B2109" s="64" t="str">
        <f>Лист4!C2107</f>
        <v>г. Астрахань</v>
      </c>
      <c r="C2109" s="43">
        <f t="shared" ref="C2109:C2172" si="66">K2109+J2109-F2109</f>
        <v>37.329174647887321</v>
      </c>
      <c r="D2109" s="43">
        <f t="shared" ref="D2109:D2172" si="67">F2109</f>
        <v>1.6468753521126756</v>
      </c>
      <c r="E2109" s="49">
        <v>0</v>
      </c>
      <c r="F2109" s="29">
        <v>1.6468753521126756</v>
      </c>
      <c r="G2109" s="50">
        <v>0</v>
      </c>
      <c r="H2109" s="50">
        <v>0</v>
      </c>
      <c r="I2109" s="50">
        <v>0</v>
      </c>
      <c r="J2109" s="30"/>
      <c r="K2109" s="169">
        <f>Лист4!E2107/1000</f>
        <v>38.976049999999994</v>
      </c>
      <c r="L2109" s="51"/>
      <c r="M2109" s="51"/>
    </row>
    <row r="2110" spans="1:13" s="52" customFormat="1" ht="25.5" customHeight="1" x14ac:dyDescent="0.25">
      <c r="A2110" s="42" t="str">
        <f>Лист4!A2108</f>
        <v xml:space="preserve">Эспланадная ул. д.1 </v>
      </c>
      <c r="B2110" s="64" t="str">
        <f>Лист4!C2108</f>
        <v>г. Астрахань</v>
      </c>
      <c r="C2110" s="43">
        <f t="shared" si="66"/>
        <v>28.077966197183091</v>
      </c>
      <c r="D2110" s="43">
        <f t="shared" si="67"/>
        <v>1.2387338028169013</v>
      </c>
      <c r="E2110" s="49">
        <v>0</v>
      </c>
      <c r="F2110" s="29">
        <v>1.2387338028169013</v>
      </c>
      <c r="G2110" s="50">
        <v>0</v>
      </c>
      <c r="H2110" s="50">
        <v>0</v>
      </c>
      <c r="I2110" s="50">
        <v>0</v>
      </c>
      <c r="J2110" s="30"/>
      <c r="K2110" s="169">
        <f>Лист4!E2108/1000</f>
        <v>29.316699999999994</v>
      </c>
      <c r="L2110" s="51"/>
      <c r="M2110" s="51"/>
    </row>
    <row r="2111" spans="1:13" s="52" customFormat="1" ht="25.5" customHeight="1" x14ac:dyDescent="0.25">
      <c r="A2111" s="42" t="str">
        <f>Лист4!A2109</f>
        <v xml:space="preserve">Эспланадная ул. д.16 </v>
      </c>
      <c r="B2111" s="64" t="str">
        <f>Лист4!C2109</f>
        <v>г. Астрахань</v>
      </c>
      <c r="C2111" s="43">
        <f t="shared" si="66"/>
        <v>92.918504225352137</v>
      </c>
      <c r="D2111" s="43">
        <f t="shared" si="67"/>
        <v>4.0993457746478885</v>
      </c>
      <c r="E2111" s="49">
        <v>0</v>
      </c>
      <c r="F2111" s="29">
        <v>4.0993457746478885</v>
      </c>
      <c r="G2111" s="50">
        <v>0</v>
      </c>
      <c r="H2111" s="50">
        <v>0</v>
      </c>
      <c r="I2111" s="50">
        <v>0</v>
      </c>
      <c r="J2111" s="30"/>
      <c r="K2111" s="169">
        <f>Лист4!E2109/1000-J2111</f>
        <v>97.017850000000024</v>
      </c>
      <c r="L2111" s="51"/>
      <c r="M2111" s="51"/>
    </row>
    <row r="2112" spans="1:13" s="52" customFormat="1" ht="25.5" customHeight="1" x14ac:dyDescent="0.25">
      <c r="A2112" s="42" t="str">
        <f>Лист4!A2110</f>
        <v xml:space="preserve">Эспланадная ул. д.23 </v>
      </c>
      <c r="B2112" s="64" t="str">
        <f>Лист4!C2110</f>
        <v>г. Астрахань</v>
      </c>
      <c r="C2112" s="43">
        <f t="shared" si="66"/>
        <v>0</v>
      </c>
      <c r="D2112" s="43">
        <f t="shared" si="67"/>
        <v>0</v>
      </c>
      <c r="E2112" s="49">
        <v>0</v>
      </c>
      <c r="F2112" s="29">
        <v>0</v>
      </c>
      <c r="G2112" s="50">
        <v>0</v>
      </c>
      <c r="H2112" s="50">
        <v>0</v>
      </c>
      <c r="I2112" s="50">
        <v>0</v>
      </c>
      <c r="J2112" s="30"/>
      <c r="K2112" s="169">
        <f>Лист4!E2110/1000</f>
        <v>0</v>
      </c>
      <c r="L2112" s="51"/>
      <c r="M2112" s="51"/>
    </row>
    <row r="2113" spans="1:13" s="52" customFormat="1" ht="25.5" customHeight="1" x14ac:dyDescent="0.25">
      <c r="A2113" s="42" t="str">
        <f>Лист4!A2111</f>
        <v xml:space="preserve">Эспланадная ул. д.25 </v>
      </c>
      <c r="B2113" s="64" t="str">
        <f>Лист4!C2111</f>
        <v>г. Астрахань</v>
      </c>
      <c r="C2113" s="43">
        <f t="shared" si="66"/>
        <v>84.920507042253533</v>
      </c>
      <c r="D2113" s="43">
        <f t="shared" si="67"/>
        <v>3.7464929577464794</v>
      </c>
      <c r="E2113" s="49">
        <v>0</v>
      </c>
      <c r="F2113" s="29">
        <v>3.7464929577464794</v>
      </c>
      <c r="G2113" s="50">
        <v>0</v>
      </c>
      <c r="H2113" s="50">
        <v>0</v>
      </c>
      <c r="I2113" s="50">
        <v>0</v>
      </c>
      <c r="J2113" s="30"/>
      <c r="K2113" s="169">
        <f>Лист4!E2111/1000-J2113</f>
        <v>88.667000000000016</v>
      </c>
      <c r="L2113" s="51"/>
      <c r="M2113" s="51"/>
    </row>
    <row r="2114" spans="1:13" s="52" customFormat="1" ht="18.75" customHeight="1" x14ac:dyDescent="0.25">
      <c r="A2114" s="42" t="str">
        <f>Лист4!A2112</f>
        <v xml:space="preserve">Эспланадная ул. д.26 </v>
      </c>
      <c r="B2114" s="64" t="str">
        <f>Лист4!C2112</f>
        <v>г. Астрахань</v>
      </c>
      <c r="C2114" s="43">
        <f t="shared" si="66"/>
        <v>94.972822535211293</v>
      </c>
      <c r="D2114" s="43">
        <f t="shared" si="67"/>
        <v>4.1899774647887327</v>
      </c>
      <c r="E2114" s="49">
        <v>0</v>
      </c>
      <c r="F2114" s="29">
        <v>4.1899774647887327</v>
      </c>
      <c r="G2114" s="50">
        <v>0</v>
      </c>
      <c r="H2114" s="50">
        <v>0</v>
      </c>
      <c r="I2114" s="50">
        <v>0</v>
      </c>
      <c r="J2114" s="30"/>
      <c r="K2114" s="169">
        <f>Лист4!E2112/1000</f>
        <v>99.162800000000018</v>
      </c>
      <c r="L2114" s="51"/>
      <c r="M2114" s="51"/>
    </row>
    <row r="2115" spans="1:13" s="52" customFormat="1" ht="18.75" customHeight="1" x14ac:dyDescent="0.25">
      <c r="A2115" s="42" t="str">
        <f>Лист4!A2113</f>
        <v xml:space="preserve">Эспланадная ул. д.29 </v>
      </c>
      <c r="B2115" s="64" t="str">
        <f>Лист4!C2113</f>
        <v>г. Астрахань</v>
      </c>
      <c r="C2115" s="43">
        <f t="shared" si="66"/>
        <v>26.679943661971834</v>
      </c>
      <c r="D2115" s="43">
        <f t="shared" si="67"/>
        <v>1.1770563380281691</v>
      </c>
      <c r="E2115" s="49">
        <v>0</v>
      </c>
      <c r="F2115" s="29">
        <v>1.1770563380281691</v>
      </c>
      <c r="G2115" s="50">
        <v>0</v>
      </c>
      <c r="H2115" s="50">
        <v>0</v>
      </c>
      <c r="I2115" s="50">
        <v>0</v>
      </c>
      <c r="J2115" s="30"/>
      <c r="K2115" s="169">
        <f>Лист4!E2113/1000-J2115</f>
        <v>27.857000000000003</v>
      </c>
      <c r="L2115" s="51"/>
      <c r="M2115" s="51"/>
    </row>
    <row r="2116" spans="1:13" s="52" customFormat="1" ht="18.75" customHeight="1" x14ac:dyDescent="0.25">
      <c r="A2116" s="42" t="str">
        <f>Лист4!A2114</f>
        <v xml:space="preserve">Эспланадная ул. д.34 </v>
      </c>
      <c r="B2116" s="64" t="str">
        <f>Лист4!C2114</f>
        <v>г. Астрахань</v>
      </c>
      <c r="C2116" s="43">
        <f t="shared" si="66"/>
        <v>0</v>
      </c>
      <c r="D2116" s="43">
        <f t="shared" si="67"/>
        <v>0</v>
      </c>
      <c r="E2116" s="49">
        <v>0</v>
      </c>
      <c r="F2116" s="29">
        <v>0</v>
      </c>
      <c r="G2116" s="50">
        <v>0</v>
      </c>
      <c r="H2116" s="50">
        <v>0</v>
      </c>
      <c r="I2116" s="50">
        <v>0</v>
      </c>
      <c r="J2116" s="30"/>
      <c r="K2116" s="169">
        <f>Лист4!E2114/1000-J2116</f>
        <v>0</v>
      </c>
      <c r="L2116" s="51"/>
      <c r="M2116" s="51"/>
    </row>
    <row r="2117" spans="1:13" s="52" customFormat="1" ht="18.75" customHeight="1" x14ac:dyDescent="0.25">
      <c r="A2117" s="42" t="str">
        <f>Лист4!A2115</f>
        <v xml:space="preserve">Эспланадная ул. д.35 </v>
      </c>
      <c r="B2117" s="64" t="str">
        <f>Лист4!C2115</f>
        <v>г. Астрахань</v>
      </c>
      <c r="C2117" s="43">
        <f t="shared" si="66"/>
        <v>0</v>
      </c>
      <c r="D2117" s="43">
        <f t="shared" si="67"/>
        <v>0</v>
      </c>
      <c r="E2117" s="49">
        <v>0</v>
      </c>
      <c r="F2117" s="29">
        <v>0</v>
      </c>
      <c r="G2117" s="50">
        <v>0</v>
      </c>
      <c r="H2117" s="50">
        <v>0</v>
      </c>
      <c r="I2117" s="50">
        <v>0</v>
      </c>
      <c r="J2117" s="30"/>
      <c r="K2117" s="169">
        <f>Лист4!E2115/1000</f>
        <v>0</v>
      </c>
      <c r="L2117" s="51"/>
      <c r="M2117" s="51"/>
    </row>
    <row r="2118" spans="1:13" s="52" customFormat="1" ht="18.75" customHeight="1" x14ac:dyDescent="0.25">
      <c r="A2118" s="42" t="str">
        <f>Лист4!A2116</f>
        <v xml:space="preserve">Эспланадная ул. д.38 </v>
      </c>
      <c r="B2118" s="64" t="str">
        <f>Лист4!C2116</f>
        <v>г. Астрахань</v>
      </c>
      <c r="C2118" s="43">
        <f t="shared" si="66"/>
        <v>636.24731549295768</v>
      </c>
      <c r="D2118" s="43">
        <f t="shared" si="67"/>
        <v>28.069734507042249</v>
      </c>
      <c r="E2118" s="49">
        <v>0</v>
      </c>
      <c r="F2118" s="29">
        <v>28.069734507042249</v>
      </c>
      <c r="G2118" s="50">
        <v>0</v>
      </c>
      <c r="H2118" s="50">
        <v>0</v>
      </c>
      <c r="I2118" s="50">
        <v>0</v>
      </c>
      <c r="J2118" s="153"/>
      <c r="K2118" s="169">
        <f>Лист4!E2116/1000-J2118</f>
        <v>664.31704999999988</v>
      </c>
      <c r="L2118" s="31"/>
      <c r="M2118" s="51"/>
    </row>
    <row r="2119" spans="1:13" s="52" customFormat="1" ht="18.75" customHeight="1" x14ac:dyDescent="0.25">
      <c r="A2119" s="42" t="str">
        <f>Лист4!A2117</f>
        <v xml:space="preserve">Эспланадная ул. д.47 </v>
      </c>
      <c r="B2119" s="64" t="str">
        <f>Лист4!C2117</f>
        <v>г. Астрахань</v>
      </c>
      <c r="C2119" s="43">
        <f t="shared" si="66"/>
        <v>107.71942253521128</v>
      </c>
      <c r="D2119" s="43">
        <f t="shared" si="67"/>
        <v>4.752327464788733</v>
      </c>
      <c r="E2119" s="49">
        <v>0</v>
      </c>
      <c r="F2119" s="29">
        <v>4.752327464788733</v>
      </c>
      <c r="G2119" s="50">
        <v>0</v>
      </c>
      <c r="H2119" s="50">
        <v>0</v>
      </c>
      <c r="I2119" s="50">
        <v>0</v>
      </c>
      <c r="J2119" s="153"/>
      <c r="K2119" s="169">
        <f>Лист4!E2117/1000-J2119</f>
        <v>112.47175000000001</v>
      </c>
      <c r="L2119" s="31"/>
      <c r="M2119" s="51"/>
    </row>
    <row r="2120" spans="1:13" s="52" customFormat="1" ht="18.75" customHeight="1" x14ac:dyDescent="0.25">
      <c r="A2120" s="42" t="str">
        <f>Лист4!A2118</f>
        <v xml:space="preserve">Эспланадная ул. д.7 </v>
      </c>
      <c r="B2120" s="64" t="str">
        <f>Лист4!C2118</f>
        <v>г. Астрахань</v>
      </c>
      <c r="C2120" s="43">
        <f t="shared" si="66"/>
        <v>0</v>
      </c>
      <c r="D2120" s="43">
        <f t="shared" si="67"/>
        <v>0</v>
      </c>
      <c r="E2120" s="49">
        <v>0</v>
      </c>
      <c r="F2120" s="29">
        <v>0</v>
      </c>
      <c r="G2120" s="50">
        <v>0</v>
      </c>
      <c r="H2120" s="50">
        <v>0</v>
      </c>
      <c r="I2120" s="50">
        <v>0</v>
      </c>
      <c r="J2120" s="30"/>
      <c r="K2120" s="169">
        <f>Лист4!E2118/1000-J2120</f>
        <v>0</v>
      </c>
      <c r="L2120" s="51"/>
      <c r="M2120" s="51"/>
    </row>
    <row r="2121" spans="1:13" s="52" customFormat="1" ht="25.5" customHeight="1" x14ac:dyDescent="0.25">
      <c r="A2121" s="42" t="str">
        <f>Лист4!A2119</f>
        <v xml:space="preserve">Южная ул. д.25 </v>
      </c>
      <c r="B2121" s="64" t="str">
        <f>Лист4!C2119</f>
        <v>г. Астрахань</v>
      </c>
      <c r="C2121" s="43">
        <f t="shared" si="66"/>
        <v>592.71548732394388</v>
      </c>
      <c r="D2121" s="43">
        <f t="shared" si="67"/>
        <v>26.149212676056351</v>
      </c>
      <c r="E2121" s="49">
        <v>0</v>
      </c>
      <c r="F2121" s="29">
        <v>26.149212676056351</v>
      </c>
      <c r="G2121" s="50">
        <v>0</v>
      </c>
      <c r="H2121" s="50">
        <v>0</v>
      </c>
      <c r="I2121" s="50">
        <v>0</v>
      </c>
      <c r="J2121" s="30"/>
      <c r="K2121" s="169">
        <f>Лист4!E2119/1000-J2121</f>
        <v>618.8647000000002</v>
      </c>
      <c r="L2121" s="51"/>
      <c r="M2121" s="51"/>
    </row>
    <row r="2122" spans="1:13" s="52" customFormat="1" ht="18.75" customHeight="1" x14ac:dyDescent="0.25">
      <c r="A2122" s="42" t="str">
        <f>Лист4!A2120</f>
        <v xml:space="preserve">Южная ул. д.25 - корп. 1 </v>
      </c>
      <c r="B2122" s="64" t="str">
        <f>Лист4!C2120</f>
        <v>г. Астрахань</v>
      </c>
      <c r="C2122" s="43">
        <f t="shared" si="66"/>
        <v>451.80521690140847</v>
      </c>
      <c r="D2122" s="43">
        <f t="shared" si="67"/>
        <v>19.93258309859155</v>
      </c>
      <c r="E2122" s="49">
        <v>0</v>
      </c>
      <c r="F2122" s="29">
        <v>19.93258309859155</v>
      </c>
      <c r="G2122" s="50">
        <v>0</v>
      </c>
      <c r="H2122" s="50">
        <v>0</v>
      </c>
      <c r="I2122" s="50">
        <v>0</v>
      </c>
      <c r="J2122" s="30"/>
      <c r="K2122" s="169">
        <f>Лист4!E2120/1000</f>
        <v>471.73780000000005</v>
      </c>
      <c r="L2122" s="51"/>
      <c r="M2122" s="51"/>
    </row>
    <row r="2123" spans="1:13" s="52" customFormat="1" ht="18.75" customHeight="1" x14ac:dyDescent="0.25">
      <c r="A2123" s="42" t="str">
        <f>Лист4!A2121</f>
        <v xml:space="preserve">Яблочкова ул. д.1 </v>
      </c>
      <c r="B2123" s="64" t="str">
        <f>Лист4!C2121</f>
        <v>г. Астрахань</v>
      </c>
      <c r="C2123" s="43">
        <f t="shared" si="66"/>
        <v>656.2310309859156</v>
      </c>
      <c r="D2123" s="43">
        <f t="shared" si="67"/>
        <v>28.951369014084513</v>
      </c>
      <c r="E2123" s="49">
        <v>0</v>
      </c>
      <c r="F2123" s="29">
        <v>28.951369014084513</v>
      </c>
      <c r="G2123" s="50">
        <v>0</v>
      </c>
      <c r="H2123" s="50">
        <v>0</v>
      </c>
      <c r="I2123" s="50">
        <v>0</v>
      </c>
      <c r="J2123" s="153"/>
      <c r="K2123" s="169">
        <f>Лист4!E2121/1000-J2123</f>
        <v>685.18240000000014</v>
      </c>
      <c r="L2123" s="31"/>
      <c r="M2123" s="51"/>
    </row>
    <row r="2124" spans="1:13" s="52" customFormat="1" ht="25.5" customHeight="1" x14ac:dyDescent="0.25">
      <c r="A2124" s="42" t="str">
        <f>Лист4!A2122</f>
        <v xml:space="preserve">Яблочкова ул. д.11 </v>
      </c>
      <c r="B2124" s="64" t="str">
        <f>Лист4!C2122</f>
        <v>г. Астрахань</v>
      </c>
      <c r="C2124" s="43">
        <f t="shared" si="66"/>
        <v>1066.217828169014</v>
      </c>
      <c r="D2124" s="43">
        <f t="shared" si="67"/>
        <v>47.039021830985916</v>
      </c>
      <c r="E2124" s="49">
        <v>0</v>
      </c>
      <c r="F2124" s="29">
        <v>47.039021830985916</v>
      </c>
      <c r="G2124" s="50">
        <v>0</v>
      </c>
      <c r="H2124" s="50">
        <v>0</v>
      </c>
      <c r="I2124" s="50">
        <v>0</v>
      </c>
      <c r="J2124" s="30"/>
      <c r="K2124" s="169">
        <f>Лист4!E2122/1000-J2124</f>
        <v>1113.25685</v>
      </c>
      <c r="L2124" s="51"/>
      <c r="M2124" s="51"/>
    </row>
    <row r="2125" spans="1:13" s="52" customFormat="1" ht="25.5" customHeight="1" x14ac:dyDescent="0.25">
      <c r="A2125" s="42" t="str">
        <f>Лист4!A2123</f>
        <v xml:space="preserve">Яблочкова ул. д.17 </v>
      </c>
      <c r="B2125" s="64" t="str">
        <f>Лист4!C2123</f>
        <v>г. Астрахань</v>
      </c>
      <c r="C2125" s="43">
        <f t="shared" si="66"/>
        <v>668.70596619718299</v>
      </c>
      <c r="D2125" s="43">
        <f t="shared" si="67"/>
        <v>29.501733802816897</v>
      </c>
      <c r="E2125" s="49">
        <v>0</v>
      </c>
      <c r="F2125" s="29">
        <v>29.501733802816897</v>
      </c>
      <c r="G2125" s="50">
        <v>0</v>
      </c>
      <c r="H2125" s="50">
        <v>0</v>
      </c>
      <c r="I2125" s="50">
        <v>0</v>
      </c>
      <c r="J2125" s="30"/>
      <c r="K2125" s="169">
        <f>Лист4!E2123/1000-J2125</f>
        <v>698.20769999999993</v>
      </c>
      <c r="L2125" s="51"/>
      <c r="M2125" s="51"/>
    </row>
    <row r="2126" spans="1:13" s="52" customFormat="1" ht="18.75" customHeight="1" x14ac:dyDescent="0.25">
      <c r="A2126" s="42" t="str">
        <f>Лист4!A2124</f>
        <v xml:space="preserve">Яблочкова ул. д.19 </v>
      </c>
      <c r="B2126" s="64" t="str">
        <f>Лист4!C2124</f>
        <v>г. Астрахань</v>
      </c>
      <c r="C2126" s="43">
        <f t="shared" si="66"/>
        <v>746.40951830985887</v>
      </c>
      <c r="D2126" s="43">
        <f t="shared" si="67"/>
        <v>32.929831690140837</v>
      </c>
      <c r="E2126" s="49">
        <v>0</v>
      </c>
      <c r="F2126" s="29">
        <v>32.929831690140837</v>
      </c>
      <c r="G2126" s="50">
        <v>0</v>
      </c>
      <c r="H2126" s="50">
        <v>0</v>
      </c>
      <c r="I2126" s="50">
        <v>0</v>
      </c>
      <c r="J2126" s="30"/>
      <c r="K2126" s="169">
        <f>Лист4!E2124/1000</f>
        <v>779.33934999999974</v>
      </c>
      <c r="L2126" s="51"/>
      <c r="M2126" s="51"/>
    </row>
    <row r="2127" spans="1:13" s="52" customFormat="1" ht="18.75" customHeight="1" x14ac:dyDescent="0.25">
      <c r="A2127" s="42" t="str">
        <f>Лист4!A2125</f>
        <v xml:space="preserve">Яблочкова ул. д.1А </v>
      </c>
      <c r="B2127" s="64" t="str">
        <f>Лист4!C2125</f>
        <v>г. Астрахань</v>
      </c>
      <c r="C2127" s="43">
        <f t="shared" si="66"/>
        <v>1660.9601943661978</v>
      </c>
      <c r="D2127" s="43">
        <f t="shared" si="67"/>
        <v>73.277655633802851</v>
      </c>
      <c r="E2127" s="49">
        <v>0</v>
      </c>
      <c r="F2127" s="29">
        <v>73.277655633802851</v>
      </c>
      <c r="G2127" s="50">
        <v>0</v>
      </c>
      <c r="H2127" s="50">
        <v>0</v>
      </c>
      <c r="I2127" s="50">
        <v>0</v>
      </c>
      <c r="J2127" s="30"/>
      <c r="K2127" s="169">
        <f>Лист4!E2125/1000</f>
        <v>1734.2378500000007</v>
      </c>
      <c r="L2127" s="51"/>
      <c r="M2127" s="51"/>
    </row>
    <row r="2128" spans="1:13" s="52" customFormat="1" ht="18.75" customHeight="1" x14ac:dyDescent="0.25">
      <c r="A2128" s="42" t="str">
        <f>Лист4!A2126</f>
        <v xml:space="preserve">Яблочкова ул. д.21 </v>
      </c>
      <c r="B2128" s="64" t="str">
        <f>Лист4!C2126</f>
        <v>г. Астрахань</v>
      </c>
      <c r="C2128" s="43">
        <f t="shared" si="66"/>
        <v>780.48374366197163</v>
      </c>
      <c r="D2128" s="43">
        <f t="shared" si="67"/>
        <v>34.433106338028161</v>
      </c>
      <c r="E2128" s="49">
        <v>0</v>
      </c>
      <c r="F2128" s="29">
        <v>34.433106338028161</v>
      </c>
      <c r="G2128" s="50">
        <v>0</v>
      </c>
      <c r="H2128" s="50">
        <v>0</v>
      </c>
      <c r="I2128" s="50">
        <v>0</v>
      </c>
      <c r="J2128" s="30"/>
      <c r="K2128" s="169">
        <f>Лист4!E2126/1000</f>
        <v>814.91684999999984</v>
      </c>
      <c r="L2128" s="51"/>
      <c r="M2128" s="51"/>
    </row>
    <row r="2129" spans="1:13" s="52" customFormat="1" ht="18.75" customHeight="1" x14ac:dyDescent="0.25">
      <c r="A2129" s="42" t="str">
        <f>Лист4!A2127</f>
        <v xml:space="preserve">Яблочкова ул. д.22 </v>
      </c>
      <c r="B2129" s="64" t="str">
        <f>Лист4!C2127</f>
        <v>г. Астрахань</v>
      </c>
      <c r="C2129" s="43">
        <f t="shared" si="66"/>
        <v>1043.6602839436623</v>
      </c>
      <c r="D2129" s="43">
        <f t="shared" si="67"/>
        <v>46.043836056338037</v>
      </c>
      <c r="E2129" s="49">
        <v>0</v>
      </c>
      <c r="F2129" s="29">
        <v>46.043836056338037</v>
      </c>
      <c r="G2129" s="50">
        <v>0</v>
      </c>
      <c r="H2129" s="50">
        <v>0</v>
      </c>
      <c r="I2129" s="50">
        <v>0</v>
      </c>
      <c r="J2129" s="30">
        <v>5908.4</v>
      </c>
      <c r="K2129" s="169">
        <f>Лист4!E2127/1000-J2129</f>
        <v>-4818.6958799999993</v>
      </c>
      <c r="L2129" s="51"/>
      <c r="M2129" s="51"/>
    </row>
    <row r="2130" spans="1:13" s="52" customFormat="1" ht="18.75" customHeight="1" x14ac:dyDescent="0.25">
      <c r="A2130" s="42" t="str">
        <f>Лист4!A2128</f>
        <v xml:space="preserve">Яблочкова ул. д.24 </v>
      </c>
      <c r="B2130" s="64" t="str">
        <f>Лист4!C2128</f>
        <v>г. Астрахань</v>
      </c>
      <c r="C2130" s="43">
        <f t="shared" si="66"/>
        <v>421.8408349295774</v>
      </c>
      <c r="D2130" s="43">
        <f t="shared" si="67"/>
        <v>18.610625070422532</v>
      </c>
      <c r="E2130" s="49">
        <v>0</v>
      </c>
      <c r="F2130" s="29">
        <v>18.610625070422532</v>
      </c>
      <c r="G2130" s="50">
        <v>0</v>
      </c>
      <c r="H2130" s="50">
        <v>0</v>
      </c>
      <c r="I2130" s="50">
        <v>0</v>
      </c>
      <c r="J2130" s="30"/>
      <c r="K2130" s="169">
        <f>Лист4!E2128/1000</f>
        <v>440.45145999999994</v>
      </c>
      <c r="L2130" s="51"/>
      <c r="M2130" s="51"/>
    </row>
    <row r="2131" spans="1:13" s="52" customFormat="1" ht="18.75" customHeight="1" x14ac:dyDescent="0.25">
      <c r="A2131" s="42" t="str">
        <f>Лист4!A2129</f>
        <v xml:space="preserve">Яблочкова ул. д.26 </v>
      </c>
      <c r="B2131" s="64" t="str">
        <f>Лист4!C2129</f>
        <v>г. Астрахань</v>
      </c>
      <c r="C2131" s="43">
        <f t="shared" si="66"/>
        <v>810.70492619718334</v>
      </c>
      <c r="D2131" s="43">
        <f t="shared" si="67"/>
        <v>35.766393802816914</v>
      </c>
      <c r="E2131" s="49">
        <v>0</v>
      </c>
      <c r="F2131" s="29">
        <v>35.766393802816914</v>
      </c>
      <c r="G2131" s="50">
        <v>0</v>
      </c>
      <c r="H2131" s="50">
        <v>0</v>
      </c>
      <c r="I2131" s="50">
        <v>0</v>
      </c>
      <c r="J2131" s="30"/>
      <c r="K2131" s="169">
        <f>Лист4!E2129/1000</f>
        <v>846.47132000000022</v>
      </c>
      <c r="L2131" s="51"/>
      <c r="M2131" s="51"/>
    </row>
    <row r="2132" spans="1:13" s="52" customFormat="1" ht="18.75" customHeight="1" x14ac:dyDescent="0.25">
      <c r="A2132" s="42" t="str">
        <f>Лист4!A2130</f>
        <v xml:space="preserve">Яблочкова ул. д.27 - корп. 1 </v>
      </c>
      <c r="B2132" s="64" t="str">
        <f>Лист4!C2130</f>
        <v>г. Астрахань</v>
      </c>
      <c r="C2132" s="43">
        <f t="shared" si="66"/>
        <v>925.82098647887335</v>
      </c>
      <c r="D2132" s="43">
        <f t="shared" si="67"/>
        <v>40.845043521126769</v>
      </c>
      <c r="E2132" s="49">
        <v>0</v>
      </c>
      <c r="F2132" s="29">
        <v>40.845043521126769</v>
      </c>
      <c r="G2132" s="50">
        <v>0</v>
      </c>
      <c r="H2132" s="50">
        <v>0</v>
      </c>
      <c r="I2132" s="50">
        <v>0</v>
      </c>
      <c r="J2132" s="30"/>
      <c r="K2132" s="169">
        <f>Лист4!E2130/1000</f>
        <v>966.66603000000009</v>
      </c>
      <c r="L2132" s="51"/>
      <c r="M2132" s="51"/>
    </row>
    <row r="2133" spans="1:13" s="52" customFormat="1" ht="18.75" customHeight="1" x14ac:dyDescent="0.25">
      <c r="A2133" s="42" t="str">
        <f>Лист4!A2131</f>
        <v xml:space="preserve">Яблочкова ул. д.29 </v>
      </c>
      <c r="B2133" s="64" t="str">
        <f>Лист4!C2131</f>
        <v>г. Астрахань</v>
      </c>
      <c r="C2133" s="43">
        <f t="shared" si="66"/>
        <v>1323.9453847887326</v>
      </c>
      <c r="D2133" s="43">
        <f t="shared" si="67"/>
        <v>58.409355211267616</v>
      </c>
      <c r="E2133" s="49">
        <v>0</v>
      </c>
      <c r="F2133" s="29">
        <v>58.409355211267616</v>
      </c>
      <c r="G2133" s="50">
        <v>0</v>
      </c>
      <c r="H2133" s="50">
        <v>0</v>
      </c>
      <c r="I2133" s="50">
        <v>0</v>
      </c>
      <c r="J2133" s="30"/>
      <c r="K2133" s="169">
        <f>Лист4!E2131/1000</f>
        <v>1382.3547400000002</v>
      </c>
      <c r="L2133" s="51"/>
      <c r="M2133" s="51"/>
    </row>
    <row r="2134" spans="1:13" s="52" customFormat="1" ht="18.75" customHeight="1" x14ac:dyDescent="0.25">
      <c r="A2134" s="42" t="str">
        <f>Лист4!A2132</f>
        <v xml:space="preserve">Яблочкова ул. д.29 - корп. 1 </v>
      </c>
      <c r="B2134" s="64" t="str">
        <f>Лист4!C2132</f>
        <v>г. Астрахань</v>
      </c>
      <c r="C2134" s="43">
        <f t="shared" si="66"/>
        <v>991.7548783098589</v>
      </c>
      <c r="D2134" s="43">
        <f t="shared" si="67"/>
        <v>43.753891690140833</v>
      </c>
      <c r="E2134" s="49">
        <v>0</v>
      </c>
      <c r="F2134" s="29">
        <v>43.753891690140833</v>
      </c>
      <c r="G2134" s="50">
        <v>0</v>
      </c>
      <c r="H2134" s="50">
        <v>0</v>
      </c>
      <c r="I2134" s="50">
        <v>0</v>
      </c>
      <c r="J2134" s="30"/>
      <c r="K2134" s="169">
        <f>Лист4!E2132/1000</f>
        <v>1035.5087699999997</v>
      </c>
      <c r="L2134" s="51"/>
      <c r="M2134" s="51"/>
    </row>
    <row r="2135" spans="1:13" s="52" customFormat="1" ht="18.75" customHeight="1" x14ac:dyDescent="0.25">
      <c r="A2135" s="42" t="str">
        <f>Лист4!A2133</f>
        <v xml:space="preserve">Яблочкова ул. д.2А </v>
      </c>
      <c r="B2135" s="64" t="str">
        <f>Лист4!C2133</f>
        <v>г. Астрахань</v>
      </c>
      <c r="C2135" s="43">
        <f t="shared" si="66"/>
        <v>892.2509284507039</v>
      </c>
      <c r="D2135" s="43">
        <f t="shared" si="67"/>
        <v>39.364011549295761</v>
      </c>
      <c r="E2135" s="49">
        <v>0</v>
      </c>
      <c r="F2135" s="29">
        <v>39.364011549295761</v>
      </c>
      <c r="G2135" s="50">
        <v>0</v>
      </c>
      <c r="H2135" s="50">
        <v>0</v>
      </c>
      <c r="I2135" s="50">
        <v>0</v>
      </c>
      <c r="J2135" s="30"/>
      <c r="K2135" s="169">
        <f>Лист4!E2133/1000-J2135</f>
        <v>931.61493999999971</v>
      </c>
      <c r="L2135" s="51"/>
      <c r="M2135" s="51"/>
    </row>
    <row r="2136" spans="1:13" s="52" customFormat="1" ht="18.75" customHeight="1" x14ac:dyDescent="0.25">
      <c r="A2136" s="42" t="str">
        <f>Лист4!A2134</f>
        <v xml:space="preserve">Яблочкова ул. д.3 </v>
      </c>
      <c r="B2136" s="64" t="str">
        <f>Лист4!C2134</f>
        <v>г. Астрахань</v>
      </c>
      <c r="C2136" s="43">
        <f t="shared" si="66"/>
        <v>676.84988563380284</v>
      </c>
      <c r="D2136" s="43">
        <f t="shared" si="67"/>
        <v>29.861024366197185</v>
      </c>
      <c r="E2136" s="49">
        <v>0</v>
      </c>
      <c r="F2136" s="29">
        <v>29.861024366197185</v>
      </c>
      <c r="G2136" s="50">
        <v>0</v>
      </c>
      <c r="H2136" s="50">
        <v>0</v>
      </c>
      <c r="I2136" s="50">
        <v>0</v>
      </c>
      <c r="J2136" s="30"/>
      <c r="K2136" s="169">
        <f>Лист4!E2134/1000</f>
        <v>706.71091000000001</v>
      </c>
      <c r="L2136" s="51"/>
      <c r="M2136" s="51"/>
    </row>
    <row r="2137" spans="1:13" s="52" customFormat="1" ht="18.75" customHeight="1" x14ac:dyDescent="0.25">
      <c r="A2137" s="42" t="str">
        <f>Лист4!A2135</f>
        <v xml:space="preserve">Яблочкова ул. д.32 </v>
      </c>
      <c r="B2137" s="64" t="str">
        <f>Лист4!C2135</f>
        <v>г. Астрахань</v>
      </c>
      <c r="C2137" s="43">
        <f t="shared" si="66"/>
        <v>667.12416169014068</v>
      </c>
      <c r="D2137" s="43">
        <f t="shared" si="67"/>
        <v>29.431948309859148</v>
      </c>
      <c r="E2137" s="49">
        <v>0</v>
      </c>
      <c r="F2137" s="29">
        <v>29.431948309859148</v>
      </c>
      <c r="G2137" s="50">
        <v>0</v>
      </c>
      <c r="H2137" s="50">
        <v>0</v>
      </c>
      <c r="I2137" s="50">
        <v>0</v>
      </c>
      <c r="J2137" s="30"/>
      <c r="K2137" s="169">
        <f>Лист4!E2135/1000-J2137</f>
        <v>696.55610999999988</v>
      </c>
      <c r="L2137" s="51"/>
      <c r="M2137" s="51"/>
    </row>
    <row r="2138" spans="1:13" s="52" customFormat="1" ht="18.75" customHeight="1" x14ac:dyDescent="0.25">
      <c r="A2138" s="42" t="str">
        <f>Лист4!A2136</f>
        <v xml:space="preserve">Яблочкова ул. д.34 </v>
      </c>
      <c r="B2138" s="64" t="str">
        <f>Лист4!C2136</f>
        <v>г. Астрахань</v>
      </c>
      <c r="C2138" s="43">
        <f t="shared" si="66"/>
        <v>697.03379887323933</v>
      </c>
      <c r="D2138" s="43">
        <f t="shared" si="67"/>
        <v>30.751491126760556</v>
      </c>
      <c r="E2138" s="49">
        <v>0</v>
      </c>
      <c r="F2138" s="29">
        <v>30.751491126760556</v>
      </c>
      <c r="G2138" s="50">
        <v>0</v>
      </c>
      <c r="H2138" s="50">
        <v>0</v>
      </c>
      <c r="I2138" s="50">
        <v>0</v>
      </c>
      <c r="J2138" s="30"/>
      <c r="K2138" s="169">
        <f>Лист4!E2136/1000-J2138</f>
        <v>727.78528999999992</v>
      </c>
      <c r="L2138" s="51"/>
      <c r="M2138" s="51"/>
    </row>
    <row r="2139" spans="1:13" s="52" customFormat="1" ht="18.75" customHeight="1" x14ac:dyDescent="0.25">
      <c r="A2139" s="42" t="str">
        <f>Лист4!A2137</f>
        <v xml:space="preserve">Яблочкова ул. д.40 </v>
      </c>
      <c r="B2139" s="64" t="str">
        <f>Лист4!C2137</f>
        <v>г. Астрахань</v>
      </c>
      <c r="C2139" s="43">
        <f t="shared" si="66"/>
        <v>914.58753014084527</v>
      </c>
      <c r="D2139" s="43">
        <f t="shared" si="67"/>
        <v>40.349449859154937</v>
      </c>
      <c r="E2139" s="49">
        <v>0</v>
      </c>
      <c r="F2139" s="29">
        <v>40.349449859154937</v>
      </c>
      <c r="G2139" s="50">
        <v>0</v>
      </c>
      <c r="H2139" s="50">
        <v>0</v>
      </c>
      <c r="I2139" s="50">
        <v>0</v>
      </c>
      <c r="J2139" s="30"/>
      <c r="K2139" s="169">
        <f>Лист4!E2137/1000-J2139</f>
        <v>954.93698000000018</v>
      </c>
      <c r="L2139" s="51"/>
      <c r="M2139" s="51"/>
    </row>
    <row r="2140" spans="1:13" s="52" customFormat="1" ht="18.75" customHeight="1" x14ac:dyDescent="0.25">
      <c r="A2140" s="42" t="str">
        <f>Лист4!A2138</f>
        <v xml:space="preserve">Яблочкова ул. д.42А </v>
      </c>
      <c r="B2140" s="64" t="str">
        <f>Лист4!C2138</f>
        <v>г. Астрахань</v>
      </c>
      <c r="C2140" s="43">
        <f t="shared" si="66"/>
        <v>1041.8319554929576</v>
      </c>
      <c r="D2140" s="43">
        <f t="shared" si="67"/>
        <v>45.963174507042254</v>
      </c>
      <c r="E2140" s="49">
        <v>0</v>
      </c>
      <c r="F2140" s="29">
        <v>45.963174507042254</v>
      </c>
      <c r="G2140" s="50">
        <v>0</v>
      </c>
      <c r="H2140" s="50">
        <v>0</v>
      </c>
      <c r="I2140" s="50">
        <v>0</v>
      </c>
      <c r="J2140" s="30"/>
      <c r="K2140" s="169">
        <f>Лист4!E2138/1000-J2140</f>
        <v>1087.79513</v>
      </c>
      <c r="L2140" s="51"/>
      <c r="M2140" s="51"/>
    </row>
    <row r="2141" spans="1:13" s="53" customFormat="1" ht="18.75" customHeight="1" x14ac:dyDescent="0.25">
      <c r="A2141" s="42" t="str">
        <f>Лист4!A2139</f>
        <v xml:space="preserve">Яблочкова ул. д.5 </v>
      </c>
      <c r="B2141" s="64" t="str">
        <f>Лист4!C2139</f>
        <v>г. Астрахань</v>
      </c>
      <c r="C2141" s="43">
        <f t="shared" si="66"/>
        <v>1396.6847070422539</v>
      </c>
      <c r="D2141" s="43">
        <f t="shared" si="67"/>
        <v>61.618442957746495</v>
      </c>
      <c r="E2141" s="49">
        <v>0</v>
      </c>
      <c r="F2141" s="29">
        <v>61.618442957746495</v>
      </c>
      <c r="G2141" s="50">
        <v>0</v>
      </c>
      <c r="H2141" s="50">
        <v>0</v>
      </c>
      <c r="I2141" s="50">
        <v>0</v>
      </c>
      <c r="J2141" s="30"/>
      <c r="K2141" s="169">
        <f>Лист4!E2139/1000</f>
        <v>1458.3031500000004</v>
      </c>
      <c r="L2141" s="51"/>
      <c r="M2141" s="51"/>
    </row>
    <row r="2142" spans="1:13" s="52" customFormat="1" ht="18.75" customHeight="1" x14ac:dyDescent="0.25">
      <c r="A2142" s="42" t="str">
        <f>Лист4!A2140</f>
        <v xml:space="preserve">Якуба Коласа ул. д.1А </v>
      </c>
      <c r="B2142" s="64" t="str">
        <f>Лист4!C2140</f>
        <v>г. Астрахань</v>
      </c>
      <c r="C2142" s="43">
        <f t="shared" si="66"/>
        <v>1766.1019380281691</v>
      </c>
      <c r="D2142" s="43">
        <f t="shared" si="67"/>
        <v>77.916261971830991</v>
      </c>
      <c r="E2142" s="49">
        <v>0</v>
      </c>
      <c r="F2142" s="29">
        <v>77.916261971830991</v>
      </c>
      <c r="G2142" s="50">
        <v>0</v>
      </c>
      <c r="H2142" s="50">
        <v>0</v>
      </c>
      <c r="I2142" s="50">
        <v>0</v>
      </c>
      <c r="J2142" s="30"/>
      <c r="K2142" s="169">
        <f>Лист4!E2140/1000-J2142</f>
        <v>1844.0182000000002</v>
      </c>
      <c r="L2142" s="51"/>
      <c r="M2142" s="51"/>
    </row>
    <row r="2143" spans="1:13" s="52" customFormat="1" ht="18.75" customHeight="1" x14ac:dyDescent="0.25">
      <c r="A2143" s="42" t="str">
        <f>Лист4!A2141</f>
        <v xml:space="preserve">Ярославская ул. д.16 </v>
      </c>
      <c r="B2143" s="64" t="str">
        <f>Лист4!C2141</f>
        <v>г. Астрахань</v>
      </c>
      <c r="C2143" s="43">
        <f t="shared" si="66"/>
        <v>18.314842253521128</v>
      </c>
      <c r="D2143" s="43">
        <f t="shared" si="67"/>
        <v>0.8080077464788733</v>
      </c>
      <c r="E2143" s="49">
        <v>0</v>
      </c>
      <c r="F2143" s="29">
        <v>0.8080077464788733</v>
      </c>
      <c r="G2143" s="50">
        <v>0</v>
      </c>
      <c r="H2143" s="50">
        <v>0</v>
      </c>
      <c r="I2143" s="50">
        <v>0</v>
      </c>
      <c r="J2143" s="30"/>
      <c r="K2143" s="169">
        <f>Лист4!E2141/1000-J2143</f>
        <v>19.122850000000003</v>
      </c>
      <c r="L2143" s="51"/>
      <c r="M2143" s="51"/>
    </row>
    <row r="2144" spans="1:13" s="52" customFormat="1" ht="18.75" customHeight="1" x14ac:dyDescent="0.25">
      <c r="A2144" s="42" t="str">
        <f>Лист4!A2142</f>
        <v xml:space="preserve">9 Мая пр-кт д.1 </v>
      </c>
      <c r="B2144" s="64" t="str">
        <f>Лист4!C2142</f>
        <v>-, г. Знаменск</v>
      </c>
      <c r="C2144" s="43">
        <f t="shared" si="66"/>
        <v>216.25032450704225</v>
      </c>
      <c r="D2144" s="43">
        <f t="shared" si="67"/>
        <v>9.5404554929577454</v>
      </c>
      <c r="E2144" s="49">
        <v>0</v>
      </c>
      <c r="F2144" s="29">
        <v>9.5404554929577454</v>
      </c>
      <c r="G2144" s="50">
        <v>0</v>
      </c>
      <c r="H2144" s="50">
        <v>0</v>
      </c>
      <c r="I2144" s="50">
        <v>0</v>
      </c>
      <c r="J2144" s="30"/>
      <c r="K2144" s="169">
        <f>Лист4!E2142/1000-J2144</f>
        <v>225.79077999999998</v>
      </c>
      <c r="L2144" s="51"/>
      <c r="M2144" s="51"/>
    </row>
    <row r="2145" spans="1:13" s="52" customFormat="1" ht="18.75" customHeight="1" x14ac:dyDescent="0.25">
      <c r="A2145" s="42" t="str">
        <f>Лист4!A2143</f>
        <v xml:space="preserve">9 Мая пр-кт д.10 </v>
      </c>
      <c r="B2145" s="64" t="str">
        <f>Лист4!C2143</f>
        <v>-, г. Знаменск</v>
      </c>
      <c r="C2145" s="43">
        <f t="shared" si="66"/>
        <v>12.070047887323945</v>
      </c>
      <c r="D2145" s="43">
        <f t="shared" si="67"/>
        <v>0.5325021126760564</v>
      </c>
      <c r="E2145" s="49">
        <v>0</v>
      </c>
      <c r="F2145" s="29">
        <v>0.5325021126760564</v>
      </c>
      <c r="G2145" s="50">
        <v>0</v>
      </c>
      <c r="H2145" s="50">
        <v>0</v>
      </c>
      <c r="I2145" s="50">
        <v>0</v>
      </c>
      <c r="J2145" s="30"/>
      <c r="K2145" s="169">
        <f>Лист4!E2143/1000</f>
        <v>12.602550000000001</v>
      </c>
      <c r="L2145" s="51"/>
      <c r="M2145" s="51"/>
    </row>
    <row r="2146" spans="1:13" s="52" customFormat="1" ht="15" customHeight="1" x14ac:dyDescent="0.25">
      <c r="A2146" s="42" t="str">
        <f>Лист4!A2144</f>
        <v xml:space="preserve">9 Мая пр-кт д.13 </v>
      </c>
      <c r="B2146" s="64" t="str">
        <f>Лист4!C2144</f>
        <v>-, г. Знаменск</v>
      </c>
      <c r="C2146" s="43">
        <f t="shared" si="66"/>
        <v>96.10795323943664</v>
      </c>
      <c r="D2146" s="43">
        <f t="shared" si="67"/>
        <v>4.2400567605633803</v>
      </c>
      <c r="E2146" s="49">
        <v>0</v>
      </c>
      <c r="F2146" s="29">
        <v>4.2400567605633803</v>
      </c>
      <c r="G2146" s="50">
        <v>0</v>
      </c>
      <c r="H2146" s="50">
        <v>0</v>
      </c>
      <c r="I2146" s="50">
        <v>0</v>
      </c>
      <c r="J2146" s="30"/>
      <c r="K2146" s="169">
        <f>Лист4!E2144/1000</f>
        <v>100.34801000000002</v>
      </c>
      <c r="L2146" s="51"/>
      <c r="M2146" s="51"/>
    </row>
    <row r="2147" spans="1:13" s="52" customFormat="1" ht="15" customHeight="1" x14ac:dyDescent="0.25">
      <c r="A2147" s="42" t="str">
        <f>Лист4!A2145</f>
        <v xml:space="preserve">9 Мая пр-кт д.14А </v>
      </c>
      <c r="B2147" s="64" t="str">
        <f>Лист4!C2145</f>
        <v>-, г. Знаменск</v>
      </c>
      <c r="C2147" s="43">
        <f t="shared" si="66"/>
        <v>1320.4841177464787</v>
      </c>
      <c r="D2147" s="43">
        <f t="shared" si="67"/>
        <v>58.256652253521125</v>
      </c>
      <c r="E2147" s="49">
        <v>0</v>
      </c>
      <c r="F2147" s="29">
        <v>58.256652253521125</v>
      </c>
      <c r="G2147" s="50">
        <v>0</v>
      </c>
      <c r="H2147" s="50">
        <v>0</v>
      </c>
      <c r="I2147" s="50">
        <v>0</v>
      </c>
      <c r="J2147" s="30"/>
      <c r="K2147" s="169">
        <f>Лист4!E2145/1000</f>
        <v>1378.7407699999999</v>
      </c>
      <c r="L2147" s="51"/>
      <c r="M2147" s="51"/>
    </row>
    <row r="2148" spans="1:13" s="52" customFormat="1" ht="15" customHeight="1" x14ac:dyDescent="0.25">
      <c r="A2148" s="42" t="str">
        <f>Лист4!A2146</f>
        <v xml:space="preserve">9 Мая пр-кт д.15 </v>
      </c>
      <c r="B2148" s="64" t="str">
        <f>Лист4!C2146</f>
        <v>-, г. Знаменск</v>
      </c>
      <c r="C2148" s="43">
        <f t="shared" si="66"/>
        <v>64.73692901408451</v>
      </c>
      <c r="D2148" s="43">
        <f t="shared" si="67"/>
        <v>2.8560409859154934</v>
      </c>
      <c r="E2148" s="49">
        <v>0</v>
      </c>
      <c r="F2148" s="29">
        <v>2.8560409859154934</v>
      </c>
      <c r="G2148" s="50">
        <v>0</v>
      </c>
      <c r="H2148" s="50">
        <v>0</v>
      </c>
      <c r="I2148" s="50">
        <v>0</v>
      </c>
      <c r="J2148" s="30"/>
      <c r="K2148" s="169">
        <f>Лист4!E2146/1000</f>
        <v>67.592970000000008</v>
      </c>
      <c r="L2148" s="51"/>
      <c r="M2148" s="51"/>
    </row>
    <row r="2149" spans="1:13" s="52" customFormat="1" ht="15" customHeight="1" x14ac:dyDescent="0.25">
      <c r="A2149" s="42" t="str">
        <f>Лист4!A2147</f>
        <v xml:space="preserve">9 Мая пр-кт д.16 </v>
      </c>
      <c r="B2149" s="64" t="str">
        <f>Лист4!C2147</f>
        <v>-, г. Знаменск</v>
      </c>
      <c r="C2149" s="43">
        <f t="shared" si="66"/>
        <v>601.53469464788748</v>
      </c>
      <c r="D2149" s="43">
        <f t="shared" si="67"/>
        <v>26.538295352112684</v>
      </c>
      <c r="E2149" s="49">
        <v>0</v>
      </c>
      <c r="F2149" s="29">
        <v>26.538295352112684</v>
      </c>
      <c r="G2149" s="50">
        <v>0</v>
      </c>
      <c r="H2149" s="50">
        <v>0</v>
      </c>
      <c r="I2149" s="50">
        <v>0</v>
      </c>
      <c r="J2149" s="30"/>
      <c r="K2149" s="169">
        <f>Лист4!E2147/1000</f>
        <v>628.07299000000012</v>
      </c>
      <c r="L2149" s="51"/>
      <c r="M2149" s="51"/>
    </row>
    <row r="2150" spans="1:13" s="52" customFormat="1" ht="18.75" customHeight="1" x14ac:dyDescent="0.25">
      <c r="A2150" s="42" t="str">
        <f>Лист4!A2148</f>
        <v xml:space="preserve">9 Мая пр-кт д.17 </v>
      </c>
      <c r="B2150" s="64" t="str">
        <f>Лист4!C2148</f>
        <v>-, г. Знаменск</v>
      </c>
      <c r="C2150" s="43">
        <f t="shared" si="66"/>
        <v>74.223024788732417</v>
      </c>
      <c r="D2150" s="43">
        <f t="shared" si="67"/>
        <v>3.2745452112676068</v>
      </c>
      <c r="E2150" s="49">
        <v>0</v>
      </c>
      <c r="F2150" s="29">
        <v>3.2745452112676068</v>
      </c>
      <c r="G2150" s="50">
        <v>0</v>
      </c>
      <c r="H2150" s="50">
        <v>0</v>
      </c>
      <c r="I2150" s="50">
        <v>0</v>
      </c>
      <c r="J2150" s="30"/>
      <c r="K2150" s="169">
        <f>Лист4!E2148/1000-J2150</f>
        <v>77.497570000000024</v>
      </c>
      <c r="L2150" s="51"/>
      <c r="M2150" s="51"/>
    </row>
    <row r="2151" spans="1:13" s="52" customFormat="1" ht="18.75" customHeight="1" x14ac:dyDescent="0.25">
      <c r="A2151" s="42" t="str">
        <f>Лист4!A2149</f>
        <v xml:space="preserve">9 Мая пр-кт д.18 </v>
      </c>
      <c r="B2151" s="64" t="str">
        <f>Лист4!C2149</f>
        <v>-, г. Знаменск</v>
      </c>
      <c r="C2151" s="43">
        <f t="shared" si="66"/>
        <v>753.89383774647922</v>
      </c>
      <c r="D2151" s="43">
        <f t="shared" si="67"/>
        <v>33.260022253521143</v>
      </c>
      <c r="E2151" s="49">
        <v>0</v>
      </c>
      <c r="F2151" s="29">
        <v>33.260022253521143</v>
      </c>
      <c r="G2151" s="50">
        <v>0</v>
      </c>
      <c r="H2151" s="50">
        <v>0</v>
      </c>
      <c r="I2151" s="50">
        <v>0</v>
      </c>
      <c r="J2151" s="30"/>
      <c r="K2151" s="169">
        <f>Лист4!E2149/1000</f>
        <v>787.15386000000035</v>
      </c>
      <c r="L2151" s="51"/>
      <c r="M2151" s="51"/>
    </row>
    <row r="2152" spans="1:13" s="52" customFormat="1" ht="18.75" customHeight="1" x14ac:dyDescent="0.25">
      <c r="A2152" s="42" t="str">
        <f>Лист4!A2150</f>
        <v xml:space="preserve">9 Мая пр-кт д.19 </v>
      </c>
      <c r="B2152" s="64" t="str">
        <f>Лист4!C2150</f>
        <v>-, г. Знаменск</v>
      </c>
      <c r="C2152" s="43">
        <f t="shared" si="66"/>
        <v>174.988796056338</v>
      </c>
      <c r="D2152" s="43">
        <f t="shared" si="67"/>
        <v>7.7200939436619702</v>
      </c>
      <c r="E2152" s="49">
        <v>0</v>
      </c>
      <c r="F2152" s="29">
        <v>7.7200939436619702</v>
      </c>
      <c r="G2152" s="50">
        <v>0</v>
      </c>
      <c r="H2152" s="50">
        <v>0</v>
      </c>
      <c r="I2152" s="50">
        <v>0</v>
      </c>
      <c r="J2152" s="30"/>
      <c r="K2152" s="169">
        <f>Лист4!E2150/1000</f>
        <v>182.70888999999997</v>
      </c>
      <c r="L2152" s="51"/>
      <c r="M2152" s="51"/>
    </row>
    <row r="2153" spans="1:13" s="52" customFormat="1" ht="18.75" customHeight="1" x14ac:dyDescent="0.25">
      <c r="A2153" s="42" t="str">
        <f>Лист4!A2151</f>
        <v xml:space="preserve">9 Мая пр-кт д.23 </v>
      </c>
      <c r="B2153" s="64" t="str">
        <f>Лист4!C2151</f>
        <v>-, г. Знаменск</v>
      </c>
      <c r="C2153" s="43">
        <f t="shared" si="66"/>
        <v>142.10448450704223</v>
      </c>
      <c r="D2153" s="43">
        <f t="shared" si="67"/>
        <v>6.2693154929577464</v>
      </c>
      <c r="E2153" s="49">
        <v>0</v>
      </c>
      <c r="F2153" s="29">
        <v>6.2693154929577464</v>
      </c>
      <c r="G2153" s="50">
        <v>0</v>
      </c>
      <c r="H2153" s="50">
        <v>0</v>
      </c>
      <c r="I2153" s="50">
        <v>0</v>
      </c>
      <c r="J2153" s="153"/>
      <c r="K2153" s="169">
        <f>Лист4!E2151/1000-J2153</f>
        <v>148.37379999999999</v>
      </c>
      <c r="L2153" s="31"/>
      <c r="M2153" s="51"/>
    </row>
    <row r="2154" spans="1:13" s="52" customFormat="1" ht="18.75" customHeight="1" x14ac:dyDescent="0.25">
      <c r="A2154" s="42" t="str">
        <f>Лист4!A2152</f>
        <v xml:space="preserve">9 Мая пр-кт д.25 </v>
      </c>
      <c r="B2154" s="64" t="str">
        <f>Лист4!C2152</f>
        <v>-, г. Знаменск</v>
      </c>
      <c r="C2154" s="43">
        <f t="shared" si="66"/>
        <v>120.2175352112676</v>
      </c>
      <c r="D2154" s="43">
        <f t="shared" si="67"/>
        <v>5.3037147887323943</v>
      </c>
      <c r="E2154" s="49">
        <v>0</v>
      </c>
      <c r="F2154" s="29">
        <v>5.3037147887323943</v>
      </c>
      <c r="G2154" s="50">
        <v>0</v>
      </c>
      <c r="H2154" s="50">
        <v>0</v>
      </c>
      <c r="I2154" s="50">
        <v>0</v>
      </c>
      <c r="J2154" s="30"/>
      <c r="K2154" s="169">
        <f>Лист4!E2152/1000-J2154</f>
        <v>125.52124999999999</v>
      </c>
      <c r="L2154" s="51"/>
      <c r="M2154" s="51"/>
    </row>
    <row r="2155" spans="1:13" s="52" customFormat="1" ht="18.75" customHeight="1" x14ac:dyDescent="0.25">
      <c r="A2155" s="42" t="str">
        <f>Лист4!A2153</f>
        <v xml:space="preserve">9 Мая пр-кт д.27 </v>
      </c>
      <c r="B2155" s="64" t="str">
        <f>Лист4!C2153</f>
        <v>-, г. Знаменск</v>
      </c>
      <c r="C2155" s="43">
        <f t="shared" si="66"/>
        <v>126.97574873239436</v>
      </c>
      <c r="D2155" s="43">
        <f t="shared" si="67"/>
        <v>5.6018712676056337</v>
      </c>
      <c r="E2155" s="49">
        <v>0</v>
      </c>
      <c r="F2155" s="29">
        <v>5.6018712676056337</v>
      </c>
      <c r="G2155" s="50">
        <v>0</v>
      </c>
      <c r="H2155" s="50">
        <v>0</v>
      </c>
      <c r="I2155" s="50">
        <v>0</v>
      </c>
      <c r="J2155" s="30"/>
      <c r="K2155" s="169">
        <f>Лист4!E2153/1000-J2155</f>
        <v>132.57762</v>
      </c>
      <c r="L2155" s="51"/>
      <c r="M2155" s="51"/>
    </row>
    <row r="2156" spans="1:13" s="52" customFormat="1" ht="18.75" customHeight="1" x14ac:dyDescent="0.25">
      <c r="A2156" s="42" t="str">
        <f>Лист4!A2154</f>
        <v xml:space="preserve">9 Мая пр-кт д.29 </v>
      </c>
      <c r="B2156" s="64" t="str">
        <f>Лист4!C2154</f>
        <v>-, г. Знаменск</v>
      </c>
      <c r="C2156" s="43">
        <f t="shared" si="66"/>
        <v>21.306219718309858</v>
      </c>
      <c r="D2156" s="43">
        <f t="shared" si="67"/>
        <v>0.93998028169014081</v>
      </c>
      <c r="E2156" s="49">
        <v>0</v>
      </c>
      <c r="F2156" s="29">
        <v>0.93998028169014081</v>
      </c>
      <c r="G2156" s="50">
        <v>0</v>
      </c>
      <c r="H2156" s="50">
        <v>0</v>
      </c>
      <c r="I2156" s="50">
        <v>0</v>
      </c>
      <c r="J2156" s="30"/>
      <c r="K2156" s="169">
        <f>Лист4!E2154/1000-J2156</f>
        <v>22.246199999999998</v>
      </c>
      <c r="L2156" s="51"/>
      <c r="M2156" s="51"/>
    </row>
    <row r="2157" spans="1:13" s="52" customFormat="1" ht="18.75" customHeight="1" x14ac:dyDescent="0.25">
      <c r="A2157" s="42" t="str">
        <f>Лист4!A2155</f>
        <v xml:space="preserve">9 Мая пр-кт д.3 </v>
      </c>
      <c r="B2157" s="64" t="str">
        <f>Лист4!C2155</f>
        <v>-, г. Знаменск</v>
      </c>
      <c r="C2157" s="43">
        <f t="shared" si="66"/>
        <v>95.399805070422531</v>
      </c>
      <c r="D2157" s="43">
        <f t="shared" si="67"/>
        <v>4.2088149295774651</v>
      </c>
      <c r="E2157" s="49">
        <v>0</v>
      </c>
      <c r="F2157" s="29">
        <v>4.2088149295774651</v>
      </c>
      <c r="G2157" s="50">
        <v>0</v>
      </c>
      <c r="H2157" s="50">
        <v>0</v>
      </c>
      <c r="I2157" s="50">
        <v>0</v>
      </c>
      <c r="J2157" s="30"/>
      <c r="K2157" s="169">
        <f>Лист4!E2155/1000</f>
        <v>99.608620000000002</v>
      </c>
      <c r="L2157" s="51"/>
      <c r="M2157" s="51"/>
    </row>
    <row r="2158" spans="1:13" s="52" customFormat="1" ht="18.75" customHeight="1" x14ac:dyDescent="0.25">
      <c r="A2158" s="42" t="str">
        <f>Лист4!A2156</f>
        <v xml:space="preserve">9 Мая пр-кт д.31 </v>
      </c>
      <c r="B2158" s="64" t="str">
        <f>Лист4!C2156</f>
        <v>-, г. Знаменск</v>
      </c>
      <c r="C2158" s="43">
        <f t="shared" si="66"/>
        <v>156.33525633802819</v>
      </c>
      <c r="D2158" s="43">
        <f t="shared" si="67"/>
        <v>6.8971436619718318</v>
      </c>
      <c r="E2158" s="49">
        <v>0</v>
      </c>
      <c r="F2158" s="29">
        <v>6.8971436619718318</v>
      </c>
      <c r="G2158" s="50">
        <v>0</v>
      </c>
      <c r="H2158" s="50">
        <v>0</v>
      </c>
      <c r="I2158" s="50">
        <v>0</v>
      </c>
      <c r="J2158" s="30"/>
      <c r="K2158" s="169">
        <f>Лист4!E2156/1000</f>
        <v>163.23240000000001</v>
      </c>
      <c r="L2158" s="51"/>
      <c r="M2158" s="51"/>
    </row>
    <row r="2159" spans="1:13" s="52" customFormat="1" ht="18.75" customHeight="1" x14ac:dyDescent="0.25">
      <c r="A2159" s="42" t="str">
        <f>Лист4!A2157</f>
        <v xml:space="preserve">9 Мая пр-кт д.39 </v>
      </c>
      <c r="B2159" s="64" t="str">
        <f>Лист4!C2157</f>
        <v>-, г. Знаменск</v>
      </c>
      <c r="C2159" s="43">
        <f t="shared" si="66"/>
        <v>181.79793295774653</v>
      </c>
      <c r="D2159" s="43">
        <f t="shared" si="67"/>
        <v>8.020497042253524</v>
      </c>
      <c r="E2159" s="49">
        <v>0</v>
      </c>
      <c r="F2159" s="29">
        <v>8.020497042253524</v>
      </c>
      <c r="G2159" s="50">
        <v>0</v>
      </c>
      <c r="H2159" s="50">
        <v>0</v>
      </c>
      <c r="I2159" s="50">
        <v>0</v>
      </c>
      <c r="J2159" s="30"/>
      <c r="K2159" s="169">
        <f>Лист4!E2157/1000-J2159</f>
        <v>189.81843000000006</v>
      </c>
      <c r="L2159" s="51"/>
      <c r="M2159" s="51"/>
    </row>
    <row r="2160" spans="1:13" s="52" customFormat="1" ht="18.75" customHeight="1" x14ac:dyDescent="0.25">
      <c r="A2160" s="42" t="str">
        <f>Лист4!A2158</f>
        <v xml:space="preserve">9 Мая пр-кт д.41 </v>
      </c>
      <c r="B2160" s="64" t="str">
        <f>Лист4!C2158</f>
        <v>-, г. Знаменск</v>
      </c>
      <c r="C2160" s="43">
        <f t="shared" si="66"/>
        <v>91.954647323943661</v>
      </c>
      <c r="D2160" s="43">
        <f t="shared" si="67"/>
        <v>4.0568226760563384</v>
      </c>
      <c r="E2160" s="49">
        <v>0</v>
      </c>
      <c r="F2160" s="29">
        <v>4.0568226760563384</v>
      </c>
      <c r="G2160" s="50">
        <v>0</v>
      </c>
      <c r="H2160" s="50">
        <v>0</v>
      </c>
      <c r="I2160" s="50">
        <v>0</v>
      </c>
      <c r="J2160" s="30"/>
      <c r="K2160" s="169">
        <f>Лист4!E2158/1000</f>
        <v>96.011470000000003</v>
      </c>
      <c r="L2160" s="51"/>
      <c r="M2160" s="51"/>
    </row>
    <row r="2161" spans="1:13" s="52" customFormat="1" ht="18.75" customHeight="1" x14ac:dyDescent="0.25">
      <c r="A2161" s="42" t="str">
        <f>Лист4!A2159</f>
        <v xml:space="preserve">9 Мая пр-кт д.43 </v>
      </c>
      <c r="B2161" s="64" t="str">
        <f>Лист4!C2159</f>
        <v>-, г. Знаменск</v>
      </c>
      <c r="C2161" s="43">
        <f t="shared" si="66"/>
        <v>94.880428732394378</v>
      </c>
      <c r="D2161" s="43">
        <f t="shared" si="67"/>
        <v>4.1859012676056349</v>
      </c>
      <c r="E2161" s="49">
        <v>0</v>
      </c>
      <c r="F2161" s="29">
        <v>4.1859012676056349</v>
      </c>
      <c r="G2161" s="50">
        <v>0</v>
      </c>
      <c r="H2161" s="50">
        <v>0</v>
      </c>
      <c r="I2161" s="50">
        <v>0</v>
      </c>
      <c r="J2161" s="30"/>
      <c r="K2161" s="169">
        <f>Лист4!E2159/1000</f>
        <v>99.066330000000008</v>
      </c>
      <c r="L2161" s="51"/>
      <c r="M2161" s="51"/>
    </row>
    <row r="2162" spans="1:13" s="52" customFormat="1" ht="25.5" customHeight="1" x14ac:dyDescent="0.25">
      <c r="A2162" s="42" t="str">
        <f>Лист4!A2160</f>
        <v xml:space="preserve">9 Мая пр-кт д.45 </v>
      </c>
      <c r="B2162" s="64" t="str">
        <f>Лист4!C2160</f>
        <v>-, г. Знаменск</v>
      </c>
      <c r="C2162" s="43">
        <f t="shared" si="66"/>
        <v>194.96121971830985</v>
      </c>
      <c r="D2162" s="43">
        <f t="shared" si="67"/>
        <v>8.6012302816901407</v>
      </c>
      <c r="E2162" s="49">
        <v>0</v>
      </c>
      <c r="F2162" s="29">
        <v>8.6012302816901407</v>
      </c>
      <c r="G2162" s="50">
        <v>0</v>
      </c>
      <c r="H2162" s="50">
        <v>0</v>
      </c>
      <c r="I2162" s="50">
        <v>0</v>
      </c>
      <c r="J2162" s="30"/>
      <c r="K2162" s="169">
        <f>Лист4!E2160/1000</f>
        <v>203.56244999999998</v>
      </c>
      <c r="L2162" s="51"/>
      <c r="M2162" s="51"/>
    </row>
    <row r="2163" spans="1:13" s="52" customFormat="1" ht="18.75" customHeight="1" x14ac:dyDescent="0.25">
      <c r="A2163" s="42" t="str">
        <f>Лист4!A2161</f>
        <v xml:space="preserve">9 Мая пр-кт д.47 </v>
      </c>
      <c r="B2163" s="64" t="str">
        <f>Лист4!C2161</f>
        <v>-, г. Знаменск</v>
      </c>
      <c r="C2163" s="43">
        <f t="shared" si="66"/>
        <v>66.212845070422532</v>
      </c>
      <c r="D2163" s="43">
        <f t="shared" si="67"/>
        <v>2.9211549295774648</v>
      </c>
      <c r="E2163" s="49">
        <v>0</v>
      </c>
      <c r="F2163" s="29">
        <v>2.9211549295774648</v>
      </c>
      <c r="G2163" s="50">
        <v>0</v>
      </c>
      <c r="H2163" s="50">
        <v>0</v>
      </c>
      <c r="I2163" s="50">
        <v>0</v>
      </c>
      <c r="J2163" s="30"/>
      <c r="K2163" s="169">
        <f>Лист4!E2161/1000</f>
        <v>69.134</v>
      </c>
      <c r="L2163" s="51"/>
      <c r="M2163" s="51"/>
    </row>
    <row r="2164" spans="1:13" s="52" customFormat="1" ht="18.75" customHeight="1" x14ac:dyDescent="0.25">
      <c r="A2164" s="42" t="str">
        <f>Лист4!A2162</f>
        <v xml:space="preserve">9 Мая пр-кт д.4А </v>
      </c>
      <c r="B2164" s="64" t="str">
        <f>Лист4!C2162</f>
        <v>-, г. Знаменск</v>
      </c>
      <c r="C2164" s="43">
        <f t="shared" si="66"/>
        <v>397.92263943661965</v>
      </c>
      <c r="D2164" s="43">
        <f t="shared" si="67"/>
        <v>17.555410563380278</v>
      </c>
      <c r="E2164" s="49">
        <v>0</v>
      </c>
      <c r="F2164" s="29">
        <v>17.555410563380278</v>
      </c>
      <c r="G2164" s="50">
        <v>0</v>
      </c>
      <c r="H2164" s="50">
        <v>0</v>
      </c>
      <c r="I2164" s="50">
        <v>0</v>
      </c>
      <c r="J2164" s="30"/>
      <c r="K2164" s="169">
        <f>Лист4!E2162/1000</f>
        <v>415.47804999999994</v>
      </c>
      <c r="L2164" s="51"/>
      <c r="M2164" s="51"/>
    </row>
    <row r="2165" spans="1:13" s="52" customFormat="1" ht="18.75" customHeight="1" x14ac:dyDescent="0.25">
      <c r="A2165" s="42" t="str">
        <f>Лист4!A2163</f>
        <v xml:space="preserve">9 Мая пр-кт д.5 </v>
      </c>
      <c r="B2165" s="64" t="str">
        <f>Лист4!C2163</f>
        <v>-, г. Знаменск</v>
      </c>
      <c r="C2165" s="43">
        <f t="shared" si="66"/>
        <v>129.5882704225352</v>
      </c>
      <c r="D2165" s="43">
        <f t="shared" si="67"/>
        <v>5.7171295774647888</v>
      </c>
      <c r="E2165" s="49">
        <v>0</v>
      </c>
      <c r="F2165" s="29">
        <v>5.7171295774647888</v>
      </c>
      <c r="G2165" s="50">
        <v>0</v>
      </c>
      <c r="H2165" s="50">
        <v>0</v>
      </c>
      <c r="I2165" s="50">
        <v>0</v>
      </c>
      <c r="J2165" s="30"/>
      <c r="K2165" s="169">
        <f>Лист4!E2163/1000</f>
        <v>135.30539999999999</v>
      </c>
      <c r="L2165" s="51"/>
      <c r="M2165" s="51"/>
    </row>
    <row r="2166" spans="1:13" s="52" customFormat="1" ht="25.5" customHeight="1" x14ac:dyDescent="0.25">
      <c r="A2166" s="42" t="str">
        <f>Лист4!A2164</f>
        <v xml:space="preserve">9 Мая пр-кт д.57 </v>
      </c>
      <c r="B2166" s="64" t="str">
        <f>Лист4!C2164</f>
        <v>-, г. Знаменск</v>
      </c>
      <c r="C2166" s="43">
        <f t="shared" si="66"/>
        <v>390.03138309859139</v>
      </c>
      <c r="D2166" s="43">
        <f t="shared" si="67"/>
        <v>17.207266901408445</v>
      </c>
      <c r="E2166" s="49">
        <v>0</v>
      </c>
      <c r="F2166" s="29">
        <v>17.207266901408445</v>
      </c>
      <c r="G2166" s="50">
        <v>0</v>
      </c>
      <c r="H2166" s="50">
        <v>0</v>
      </c>
      <c r="I2166" s="50">
        <v>0</v>
      </c>
      <c r="J2166" s="30"/>
      <c r="K2166" s="169">
        <f>Лист4!E2164/1000</f>
        <v>407.23864999999984</v>
      </c>
      <c r="L2166" s="51"/>
      <c r="M2166" s="51"/>
    </row>
    <row r="2167" spans="1:13" s="52" customFormat="1" ht="18.75" customHeight="1" x14ac:dyDescent="0.25">
      <c r="A2167" s="42" t="str">
        <f>Лист4!A2165</f>
        <v xml:space="preserve">9 Мая пр-кт д.57А </v>
      </c>
      <c r="B2167" s="64" t="str">
        <f>Лист4!C2165</f>
        <v>-, г. Знаменск</v>
      </c>
      <c r="C2167" s="43">
        <f t="shared" si="66"/>
        <v>419.60713070422531</v>
      </c>
      <c r="D2167" s="43">
        <f t="shared" si="67"/>
        <v>18.512079295774644</v>
      </c>
      <c r="E2167" s="49">
        <v>0</v>
      </c>
      <c r="F2167" s="29">
        <v>18.512079295774644</v>
      </c>
      <c r="G2167" s="50">
        <v>0</v>
      </c>
      <c r="H2167" s="50">
        <v>0</v>
      </c>
      <c r="I2167" s="50">
        <v>0</v>
      </c>
      <c r="J2167" s="30"/>
      <c r="K2167" s="169">
        <f>Лист4!E2165/1000-J2167</f>
        <v>438.11920999999995</v>
      </c>
      <c r="L2167" s="51"/>
      <c r="M2167" s="51"/>
    </row>
    <row r="2168" spans="1:13" s="52" customFormat="1" ht="18.75" customHeight="1" x14ac:dyDescent="0.25">
      <c r="A2168" s="42" t="str">
        <f>Лист4!A2166</f>
        <v xml:space="preserve">9 Мая пр-кт д.59 </v>
      </c>
      <c r="B2168" s="64" t="str">
        <f>Лист4!C2166</f>
        <v>-, г. Знаменск</v>
      </c>
      <c r="C2168" s="43">
        <f t="shared" si="66"/>
        <v>370.23337464788722</v>
      </c>
      <c r="D2168" s="43">
        <f t="shared" si="67"/>
        <v>16.333825352112672</v>
      </c>
      <c r="E2168" s="49">
        <v>0</v>
      </c>
      <c r="F2168" s="29">
        <v>16.333825352112672</v>
      </c>
      <c r="G2168" s="50">
        <v>0</v>
      </c>
      <c r="H2168" s="50">
        <v>0</v>
      </c>
      <c r="I2168" s="50">
        <v>0</v>
      </c>
      <c r="J2168" s="30"/>
      <c r="K2168" s="169">
        <f>Лист4!E2166/1000</f>
        <v>386.5671999999999</v>
      </c>
      <c r="L2168" s="51"/>
      <c r="M2168" s="51"/>
    </row>
    <row r="2169" spans="1:13" s="52" customFormat="1" ht="18.75" customHeight="1" x14ac:dyDescent="0.25">
      <c r="A2169" s="42" t="str">
        <f>Лист4!A2167</f>
        <v xml:space="preserve">9 Мая пр-кт д.6 </v>
      </c>
      <c r="B2169" s="64" t="str">
        <f>Лист4!C2167</f>
        <v>-, г. Знаменск</v>
      </c>
      <c r="C2169" s="43">
        <f t="shared" si="66"/>
        <v>314.96589577464783</v>
      </c>
      <c r="D2169" s="43">
        <f t="shared" si="67"/>
        <v>13.895554225352111</v>
      </c>
      <c r="E2169" s="49">
        <v>0</v>
      </c>
      <c r="F2169" s="29">
        <v>13.895554225352111</v>
      </c>
      <c r="G2169" s="50">
        <v>0</v>
      </c>
      <c r="H2169" s="50">
        <v>0</v>
      </c>
      <c r="I2169" s="50">
        <v>0</v>
      </c>
      <c r="J2169" s="30"/>
      <c r="K2169" s="169">
        <f>Лист4!E2167/1000</f>
        <v>328.86144999999993</v>
      </c>
      <c r="L2169" s="51"/>
      <c r="M2169" s="51"/>
    </row>
    <row r="2170" spans="1:13" s="52" customFormat="1" ht="18.75" customHeight="1" x14ac:dyDescent="0.25">
      <c r="A2170" s="42" t="str">
        <f>Лист4!A2168</f>
        <v xml:space="preserve">9 Мая пр-кт д.61 </v>
      </c>
      <c r="B2170" s="64" t="str">
        <f>Лист4!C2168</f>
        <v>-, г. Знаменск</v>
      </c>
      <c r="C2170" s="43">
        <f t="shared" si="66"/>
        <v>441.14733746478873</v>
      </c>
      <c r="D2170" s="43">
        <f t="shared" si="67"/>
        <v>19.462382535211265</v>
      </c>
      <c r="E2170" s="49">
        <v>0</v>
      </c>
      <c r="F2170" s="29">
        <v>19.462382535211265</v>
      </c>
      <c r="G2170" s="50">
        <v>0</v>
      </c>
      <c r="H2170" s="50">
        <v>0</v>
      </c>
      <c r="I2170" s="50">
        <v>0</v>
      </c>
      <c r="J2170" s="30"/>
      <c r="K2170" s="169">
        <f>Лист4!E2168/1000</f>
        <v>460.60971999999998</v>
      </c>
      <c r="L2170" s="51"/>
      <c r="M2170" s="51"/>
    </row>
    <row r="2171" spans="1:13" s="53" customFormat="1" ht="18.75" customHeight="1" x14ac:dyDescent="0.25">
      <c r="A2171" s="42" t="str">
        <f>Лист4!A2169</f>
        <v xml:space="preserve">9 Мая пр-кт д.63 </v>
      </c>
      <c r="B2171" s="64" t="str">
        <f>Лист4!C2169</f>
        <v>-, г. Знаменск</v>
      </c>
      <c r="C2171" s="43">
        <f t="shared" si="66"/>
        <v>529.72170478873238</v>
      </c>
      <c r="D2171" s="43">
        <f t="shared" si="67"/>
        <v>23.370075211267604</v>
      </c>
      <c r="E2171" s="49">
        <v>0</v>
      </c>
      <c r="F2171" s="29">
        <v>23.370075211267604</v>
      </c>
      <c r="G2171" s="50">
        <v>0</v>
      </c>
      <c r="H2171" s="50">
        <v>0</v>
      </c>
      <c r="I2171" s="50">
        <v>0</v>
      </c>
      <c r="J2171" s="30"/>
      <c r="K2171" s="169">
        <f>Лист4!E2169/1000</f>
        <v>553.09177999999997</v>
      </c>
      <c r="L2171" s="51"/>
      <c r="M2171" s="51"/>
    </row>
    <row r="2172" spans="1:13" s="52" customFormat="1" ht="18.75" customHeight="1" x14ac:dyDescent="0.25">
      <c r="A2172" s="42" t="str">
        <f>Лист4!A2170</f>
        <v xml:space="preserve">9 Мая пр-кт д.65 </v>
      </c>
      <c r="B2172" s="64" t="str">
        <f>Лист4!C2170</f>
        <v>-, г. Знаменск</v>
      </c>
      <c r="C2172" s="43">
        <f t="shared" si="66"/>
        <v>335.0682569014084</v>
      </c>
      <c r="D2172" s="43">
        <f t="shared" si="67"/>
        <v>14.782423098591547</v>
      </c>
      <c r="E2172" s="49">
        <v>0</v>
      </c>
      <c r="F2172" s="29">
        <v>14.782423098591547</v>
      </c>
      <c r="G2172" s="50">
        <v>0</v>
      </c>
      <c r="H2172" s="50">
        <v>0</v>
      </c>
      <c r="I2172" s="50">
        <v>0</v>
      </c>
      <c r="J2172" s="30"/>
      <c r="K2172" s="169">
        <f>Лист4!E2170/1000-J2172</f>
        <v>349.85067999999995</v>
      </c>
      <c r="L2172" s="51"/>
      <c r="M2172" s="51"/>
    </row>
    <row r="2173" spans="1:13" s="52" customFormat="1" ht="18.75" customHeight="1" x14ac:dyDescent="0.25">
      <c r="A2173" s="42" t="str">
        <f>Лист4!A2171</f>
        <v xml:space="preserve">9 Мая пр-кт д.67 </v>
      </c>
      <c r="B2173" s="64" t="str">
        <f>Лист4!C2171</f>
        <v>-, г. Знаменск</v>
      </c>
      <c r="C2173" s="43">
        <f t="shared" ref="C2173:C2234" si="68">K2173+J2173-F2173</f>
        <v>314.60794760563397</v>
      </c>
      <c r="D2173" s="43">
        <f t="shared" ref="D2173:D2234" si="69">F2173</f>
        <v>13.879762394366203</v>
      </c>
      <c r="E2173" s="49">
        <v>0</v>
      </c>
      <c r="F2173" s="29">
        <v>13.879762394366203</v>
      </c>
      <c r="G2173" s="50">
        <v>0</v>
      </c>
      <c r="H2173" s="50">
        <v>0</v>
      </c>
      <c r="I2173" s="50">
        <v>0</v>
      </c>
      <c r="J2173" s="30"/>
      <c r="K2173" s="169">
        <f>Лист4!E2171/1000</f>
        <v>328.48771000000016</v>
      </c>
      <c r="L2173" s="51"/>
      <c r="M2173" s="51"/>
    </row>
    <row r="2174" spans="1:13" s="52" customFormat="1" ht="18.75" customHeight="1" x14ac:dyDescent="0.25">
      <c r="A2174" s="42" t="str">
        <f>Лист4!A2172</f>
        <v xml:space="preserve">9 Мая пр-кт д.69 </v>
      </c>
      <c r="B2174" s="64" t="str">
        <f>Лист4!C2172</f>
        <v>-, г. Знаменск</v>
      </c>
      <c r="C2174" s="43">
        <f t="shared" si="68"/>
        <v>381.12663943661971</v>
      </c>
      <c r="D2174" s="43">
        <f t="shared" si="69"/>
        <v>16.814410563380278</v>
      </c>
      <c r="E2174" s="49">
        <v>0</v>
      </c>
      <c r="F2174" s="29">
        <v>16.814410563380278</v>
      </c>
      <c r="G2174" s="50">
        <v>0</v>
      </c>
      <c r="H2174" s="50">
        <v>0</v>
      </c>
      <c r="I2174" s="50">
        <v>0</v>
      </c>
      <c r="J2174" s="30"/>
      <c r="K2174" s="169">
        <f>Лист4!E2172/1000</f>
        <v>397.94104999999996</v>
      </c>
      <c r="L2174" s="51"/>
      <c r="M2174" s="51"/>
    </row>
    <row r="2175" spans="1:13" s="52" customFormat="1" ht="18.75" customHeight="1" x14ac:dyDescent="0.25">
      <c r="A2175" s="42" t="str">
        <f>Лист4!A2173</f>
        <v xml:space="preserve">9 Мая пр-кт д.6А </v>
      </c>
      <c r="B2175" s="64" t="str">
        <f>Лист4!C2173</f>
        <v>-, г. Знаменск</v>
      </c>
      <c r="C2175" s="43">
        <f t="shared" si="68"/>
        <v>646.09700056338022</v>
      </c>
      <c r="D2175" s="43">
        <f t="shared" si="69"/>
        <v>28.504279436619715</v>
      </c>
      <c r="E2175" s="49">
        <v>0</v>
      </c>
      <c r="F2175" s="29">
        <v>28.504279436619715</v>
      </c>
      <c r="G2175" s="50">
        <v>0</v>
      </c>
      <c r="H2175" s="50">
        <v>0</v>
      </c>
      <c r="I2175" s="50">
        <v>0</v>
      </c>
      <c r="J2175" s="30"/>
      <c r="K2175" s="169">
        <f>Лист4!E2173/1000</f>
        <v>674.60127999999997</v>
      </c>
      <c r="L2175" s="51"/>
      <c r="M2175" s="51"/>
    </row>
    <row r="2176" spans="1:13" s="52" customFormat="1" ht="18.75" customHeight="1" x14ac:dyDescent="0.25">
      <c r="A2176" s="42" t="str">
        <f>Лист4!A2174</f>
        <v xml:space="preserve">9 Мая пр-кт д.71 </v>
      </c>
      <c r="B2176" s="64" t="str">
        <f>Лист4!C2174</f>
        <v>-, г. Знаменск</v>
      </c>
      <c r="C2176" s="43">
        <f t="shared" si="68"/>
        <v>560.04469577464783</v>
      </c>
      <c r="D2176" s="43">
        <f t="shared" si="69"/>
        <v>24.707854225352108</v>
      </c>
      <c r="E2176" s="49">
        <v>0</v>
      </c>
      <c r="F2176" s="29">
        <v>24.707854225352108</v>
      </c>
      <c r="G2176" s="50">
        <v>0</v>
      </c>
      <c r="H2176" s="50">
        <v>0</v>
      </c>
      <c r="I2176" s="50">
        <v>0</v>
      </c>
      <c r="J2176" s="30"/>
      <c r="K2176" s="169">
        <f>Лист4!E2174/1000</f>
        <v>584.75254999999993</v>
      </c>
      <c r="L2176" s="51"/>
      <c r="M2176" s="51"/>
    </row>
    <row r="2177" spans="1:13" s="52" customFormat="1" ht="18.75" customHeight="1" x14ac:dyDescent="0.25">
      <c r="A2177" s="42" t="str">
        <f>Лист4!A2175</f>
        <v xml:space="preserve">9 Мая пр-кт д.8 </v>
      </c>
      <c r="B2177" s="64" t="str">
        <f>Лист4!C2175</f>
        <v>-, г. Знаменск</v>
      </c>
      <c r="C2177" s="43">
        <f t="shared" si="68"/>
        <v>10.933518873239437</v>
      </c>
      <c r="D2177" s="43">
        <f t="shared" si="69"/>
        <v>0.48236112676056342</v>
      </c>
      <c r="E2177" s="49">
        <v>0</v>
      </c>
      <c r="F2177" s="29">
        <v>0.48236112676056342</v>
      </c>
      <c r="G2177" s="50">
        <v>0</v>
      </c>
      <c r="H2177" s="50">
        <v>0</v>
      </c>
      <c r="I2177" s="50">
        <v>0</v>
      </c>
      <c r="J2177" s="30"/>
      <c r="K2177" s="169">
        <f>Лист4!E2175/1000</f>
        <v>11.415880000000001</v>
      </c>
      <c r="L2177" s="51"/>
      <c r="M2177" s="51"/>
    </row>
    <row r="2178" spans="1:13" s="52" customFormat="1" ht="18.75" customHeight="1" x14ac:dyDescent="0.25">
      <c r="A2178" s="42" t="str">
        <f>Лист4!A2176</f>
        <v xml:space="preserve">Астраханская ул. д.10 </v>
      </c>
      <c r="B2178" s="64" t="str">
        <f>Лист4!C2176</f>
        <v>-, г. Знаменск</v>
      </c>
      <c r="C2178" s="43">
        <f t="shared" si="68"/>
        <v>671.40974197183107</v>
      </c>
      <c r="D2178" s="43">
        <f t="shared" si="69"/>
        <v>29.621018028169019</v>
      </c>
      <c r="E2178" s="49">
        <v>0</v>
      </c>
      <c r="F2178" s="29">
        <v>29.621018028169019</v>
      </c>
      <c r="G2178" s="50">
        <v>0</v>
      </c>
      <c r="H2178" s="50">
        <v>0</v>
      </c>
      <c r="I2178" s="50">
        <v>0</v>
      </c>
      <c r="J2178" s="30"/>
      <c r="K2178" s="169">
        <f>Лист4!E2176/1000</f>
        <v>701.0307600000001</v>
      </c>
      <c r="L2178" s="51"/>
      <c r="M2178" s="51"/>
    </row>
    <row r="2179" spans="1:13" s="52" customFormat="1" ht="25.5" customHeight="1" x14ac:dyDescent="0.25">
      <c r="A2179" s="42" t="str">
        <f>Лист4!A2177</f>
        <v xml:space="preserve">Астраханская ул. д.10А </v>
      </c>
      <c r="B2179" s="64" t="str">
        <f>Лист4!C2177</f>
        <v>-, г. Знаменск</v>
      </c>
      <c r="C2179" s="43">
        <f t="shared" si="68"/>
        <v>833.48325971830991</v>
      </c>
      <c r="D2179" s="43">
        <f t="shared" si="69"/>
        <v>36.771320281690144</v>
      </c>
      <c r="E2179" s="49">
        <v>0</v>
      </c>
      <c r="F2179" s="29">
        <v>36.771320281690144</v>
      </c>
      <c r="G2179" s="50">
        <v>0</v>
      </c>
      <c r="H2179" s="50">
        <v>0</v>
      </c>
      <c r="I2179" s="50">
        <v>0</v>
      </c>
      <c r="J2179" s="30"/>
      <c r="K2179" s="169">
        <f>Лист4!E2177/1000</f>
        <v>870.25458000000003</v>
      </c>
      <c r="L2179" s="51"/>
      <c r="M2179" s="51"/>
    </row>
    <row r="2180" spans="1:13" s="52" customFormat="1" ht="18.75" customHeight="1" x14ac:dyDescent="0.25">
      <c r="A2180" s="42" t="str">
        <f>Лист4!A2178</f>
        <v xml:space="preserve">Астраханская ул. д.12 </v>
      </c>
      <c r="B2180" s="64" t="str">
        <f>Лист4!C2178</f>
        <v>-, г. Знаменск</v>
      </c>
      <c r="C2180" s="43">
        <f t="shared" si="68"/>
        <v>504.76434478873239</v>
      </c>
      <c r="D2180" s="43">
        <f t="shared" si="69"/>
        <v>22.269015211267607</v>
      </c>
      <c r="E2180" s="49">
        <v>0</v>
      </c>
      <c r="F2180" s="29">
        <v>22.269015211267607</v>
      </c>
      <c r="G2180" s="50">
        <v>0</v>
      </c>
      <c r="H2180" s="50">
        <v>0</v>
      </c>
      <c r="I2180" s="50">
        <v>0</v>
      </c>
      <c r="J2180" s="30"/>
      <c r="K2180" s="169">
        <f>Лист4!E2178/1000</f>
        <v>527.03336000000002</v>
      </c>
      <c r="L2180" s="51"/>
      <c r="M2180" s="51"/>
    </row>
    <row r="2181" spans="1:13" s="52" customFormat="1" ht="18.75" customHeight="1" x14ac:dyDescent="0.25">
      <c r="A2181" s="42" t="str">
        <f>Лист4!A2179</f>
        <v xml:space="preserve">Астраханская ул. д.14 </v>
      </c>
      <c r="B2181" s="64" t="str">
        <f>Лист4!C2179</f>
        <v>-, г. Знаменск</v>
      </c>
      <c r="C2181" s="43">
        <f t="shared" si="68"/>
        <v>542.13646478873227</v>
      </c>
      <c r="D2181" s="43">
        <f t="shared" si="69"/>
        <v>23.917785211267599</v>
      </c>
      <c r="E2181" s="49">
        <v>0</v>
      </c>
      <c r="F2181" s="29">
        <v>23.917785211267599</v>
      </c>
      <c r="G2181" s="50">
        <v>0</v>
      </c>
      <c r="H2181" s="50">
        <v>0</v>
      </c>
      <c r="I2181" s="50">
        <v>0</v>
      </c>
      <c r="J2181" s="30"/>
      <c r="K2181" s="169">
        <f>Лист4!E2179/1000</f>
        <v>566.05424999999991</v>
      </c>
      <c r="L2181" s="51"/>
      <c r="M2181" s="51"/>
    </row>
    <row r="2182" spans="1:13" s="52" customFormat="1" ht="18.75" customHeight="1" x14ac:dyDescent="0.25">
      <c r="A2182" s="42" t="str">
        <f>Лист4!A2180</f>
        <v xml:space="preserve">Астраханская ул. д.4 </v>
      </c>
      <c r="B2182" s="64" t="str">
        <f>Лист4!C2180</f>
        <v>-, г. Знаменск</v>
      </c>
      <c r="C2182" s="43">
        <f t="shared" si="68"/>
        <v>413.52768169014087</v>
      </c>
      <c r="D2182" s="43">
        <f t="shared" si="69"/>
        <v>18.243868309859153</v>
      </c>
      <c r="E2182" s="49">
        <v>0</v>
      </c>
      <c r="F2182" s="29">
        <v>18.243868309859153</v>
      </c>
      <c r="G2182" s="50">
        <v>0</v>
      </c>
      <c r="H2182" s="50">
        <v>0</v>
      </c>
      <c r="I2182" s="50">
        <v>0</v>
      </c>
      <c r="J2182" s="30"/>
      <c r="K2182" s="169">
        <f>Лист4!E2180/1000</f>
        <v>431.77154999999999</v>
      </c>
      <c r="L2182" s="51"/>
      <c r="M2182" s="51"/>
    </row>
    <row r="2183" spans="1:13" s="52" customFormat="1" ht="18.75" customHeight="1" x14ac:dyDescent="0.25">
      <c r="A2183" s="42" t="str">
        <f>Лист4!A2181</f>
        <v xml:space="preserve">Астраханская ул. д.5 </v>
      </c>
      <c r="B2183" s="64" t="str">
        <f>Лист4!C2181</f>
        <v>-, г. Знаменск</v>
      </c>
      <c r="C2183" s="43">
        <f t="shared" si="68"/>
        <v>549.53659830985919</v>
      </c>
      <c r="D2183" s="43">
        <f t="shared" si="69"/>
        <v>24.244261690140846</v>
      </c>
      <c r="E2183" s="49">
        <v>0</v>
      </c>
      <c r="F2183" s="29">
        <v>24.244261690140846</v>
      </c>
      <c r="G2183" s="50">
        <v>0</v>
      </c>
      <c r="H2183" s="50">
        <v>0</v>
      </c>
      <c r="I2183" s="50">
        <v>0</v>
      </c>
      <c r="J2183" s="30"/>
      <c r="K2183" s="169">
        <f>Лист4!E2181/1000</f>
        <v>573.78086000000008</v>
      </c>
      <c r="L2183" s="51"/>
      <c r="M2183" s="51"/>
    </row>
    <row r="2184" spans="1:13" s="52" customFormat="1" ht="18.75" customHeight="1" x14ac:dyDescent="0.25">
      <c r="A2184" s="42" t="str">
        <f>Лист4!A2182</f>
        <v xml:space="preserve">Астраханская ул. д.6 </v>
      </c>
      <c r="B2184" s="64" t="str">
        <f>Лист4!C2182</f>
        <v>-, г. Знаменск</v>
      </c>
      <c r="C2184" s="43">
        <f t="shared" si="68"/>
        <v>415.59156788732395</v>
      </c>
      <c r="D2184" s="43">
        <f t="shared" si="69"/>
        <v>18.334922112676058</v>
      </c>
      <c r="E2184" s="49">
        <v>0</v>
      </c>
      <c r="F2184" s="29">
        <v>18.334922112676058</v>
      </c>
      <c r="G2184" s="50">
        <v>0</v>
      </c>
      <c r="H2184" s="50">
        <v>0</v>
      </c>
      <c r="I2184" s="50">
        <v>0</v>
      </c>
      <c r="J2184" s="30"/>
      <c r="K2184" s="169">
        <f>Лист4!E2182/1000</f>
        <v>433.92649</v>
      </c>
      <c r="L2184" s="51"/>
      <c r="M2184" s="51"/>
    </row>
    <row r="2185" spans="1:13" s="52" customFormat="1" ht="18.75" customHeight="1" x14ac:dyDescent="0.25">
      <c r="A2185" s="42" t="str">
        <f>Лист4!A2183</f>
        <v xml:space="preserve">Астраханская ул. д.6А </v>
      </c>
      <c r="B2185" s="64" t="str">
        <f>Лист4!C2183</f>
        <v>-, г. Знаменск</v>
      </c>
      <c r="C2185" s="43">
        <f t="shared" si="68"/>
        <v>357.85283492957745</v>
      </c>
      <c r="D2185" s="43">
        <f t="shared" si="69"/>
        <v>15.787625070422534</v>
      </c>
      <c r="E2185" s="49">
        <v>0</v>
      </c>
      <c r="F2185" s="29">
        <v>15.787625070422534</v>
      </c>
      <c r="G2185" s="50">
        <v>0</v>
      </c>
      <c r="H2185" s="50">
        <v>0</v>
      </c>
      <c r="I2185" s="50">
        <v>0</v>
      </c>
      <c r="J2185" s="30"/>
      <c r="K2185" s="169">
        <f>Лист4!E2183/1000</f>
        <v>373.64045999999996</v>
      </c>
      <c r="L2185" s="51"/>
      <c r="M2185" s="51"/>
    </row>
    <row r="2186" spans="1:13" s="52" customFormat="1" ht="18.75" customHeight="1" x14ac:dyDescent="0.25">
      <c r="A2186" s="42" t="str">
        <f>Лист4!A2184</f>
        <v xml:space="preserve">Астраханская ул. д.6Б </v>
      </c>
      <c r="B2186" s="64" t="str">
        <f>Лист4!C2184</f>
        <v>-, г. Знаменск</v>
      </c>
      <c r="C2186" s="43">
        <f t="shared" si="68"/>
        <v>358.24402647887325</v>
      </c>
      <c r="D2186" s="43">
        <f t="shared" si="69"/>
        <v>15.804883521126763</v>
      </c>
      <c r="E2186" s="49">
        <v>0</v>
      </c>
      <c r="F2186" s="29">
        <v>15.804883521126763</v>
      </c>
      <c r="G2186" s="50">
        <v>0</v>
      </c>
      <c r="H2186" s="50">
        <v>0</v>
      </c>
      <c r="I2186" s="50">
        <v>0</v>
      </c>
      <c r="J2186" s="30"/>
      <c r="K2186" s="169">
        <f>Лист4!E2184/1000</f>
        <v>374.04891000000003</v>
      </c>
      <c r="L2186" s="51"/>
      <c r="M2186" s="51"/>
    </row>
    <row r="2187" spans="1:13" s="52" customFormat="1" ht="18.75" customHeight="1" x14ac:dyDescent="0.25">
      <c r="A2187" s="42" t="str">
        <f>Лист4!A2185</f>
        <v xml:space="preserve">Астраханская ул. д.6В </v>
      </c>
      <c r="B2187" s="64" t="str">
        <f>Лист4!C2185</f>
        <v>-, г. Знаменск</v>
      </c>
      <c r="C2187" s="43">
        <f t="shared" si="68"/>
        <v>307.16845070422539</v>
      </c>
      <c r="D2187" s="43">
        <f t="shared" si="69"/>
        <v>13.551549295774649</v>
      </c>
      <c r="E2187" s="49">
        <v>0</v>
      </c>
      <c r="F2187" s="29">
        <v>13.551549295774649</v>
      </c>
      <c r="G2187" s="50">
        <v>0</v>
      </c>
      <c r="H2187" s="50">
        <v>0</v>
      </c>
      <c r="I2187" s="50">
        <v>0</v>
      </c>
      <c r="J2187" s="30"/>
      <c r="K2187" s="169">
        <f>Лист4!E2185/1000</f>
        <v>320.72000000000003</v>
      </c>
      <c r="L2187" s="51"/>
      <c r="M2187" s="51"/>
    </row>
    <row r="2188" spans="1:13" s="52" customFormat="1" ht="18.75" customHeight="1" x14ac:dyDescent="0.25">
      <c r="A2188" s="42" t="str">
        <f>Лист4!A2186</f>
        <v xml:space="preserve">Астраханская ул. д.7 </v>
      </c>
      <c r="B2188" s="64" t="str">
        <f>Лист4!C2186</f>
        <v>-, г. Знаменск</v>
      </c>
      <c r="C2188" s="43">
        <f t="shared" si="68"/>
        <v>469.10922478873243</v>
      </c>
      <c r="D2188" s="43">
        <f t="shared" si="69"/>
        <v>20.695995211267608</v>
      </c>
      <c r="E2188" s="49">
        <v>0</v>
      </c>
      <c r="F2188" s="29">
        <v>20.695995211267608</v>
      </c>
      <c r="G2188" s="50">
        <v>0</v>
      </c>
      <c r="H2188" s="50">
        <v>0</v>
      </c>
      <c r="I2188" s="50">
        <v>0</v>
      </c>
      <c r="J2188" s="30"/>
      <c r="K2188" s="169">
        <f>Лист4!E2186/1000</f>
        <v>489.80522000000002</v>
      </c>
      <c r="L2188" s="51"/>
      <c r="M2188" s="51"/>
    </row>
    <row r="2189" spans="1:13" s="52" customFormat="1" ht="18.75" customHeight="1" x14ac:dyDescent="0.25">
      <c r="A2189" s="42" t="str">
        <f>Лист4!A2187</f>
        <v xml:space="preserve">Астраханская ул. д.7А </v>
      </c>
      <c r="B2189" s="64" t="str">
        <f>Лист4!C2187</f>
        <v>-, г. Знаменск</v>
      </c>
      <c r="C2189" s="43">
        <f t="shared" si="68"/>
        <v>868.05330084507023</v>
      </c>
      <c r="D2189" s="43">
        <f t="shared" si="69"/>
        <v>38.296469154929568</v>
      </c>
      <c r="E2189" s="49">
        <v>0</v>
      </c>
      <c r="F2189" s="29">
        <v>38.296469154929568</v>
      </c>
      <c r="G2189" s="50">
        <v>0</v>
      </c>
      <c r="H2189" s="50">
        <v>0</v>
      </c>
      <c r="I2189" s="50">
        <v>0</v>
      </c>
      <c r="J2189" s="30"/>
      <c r="K2189" s="169">
        <f>Лист4!E2187/1000</f>
        <v>906.34976999999981</v>
      </c>
      <c r="L2189" s="51"/>
      <c r="M2189" s="51"/>
    </row>
    <row r="2190" spans="1:13" s="52" customFormat="1" ht="18.75" customHeight="1" x14ac:dyDescent="0.25">
      <c r="A2190" s="42" t="str">
        <f>Лист4!A2188</f>
        <v xml:space="preserve">Астраханская ул. д.8А </v>
      </c>
      <c r="B2190" s="64" t="str">
        <f>Лист4!C2188</f>
        <v>-, г. Знаменск</v>
      </c>
      <c r="C2190" s="43">
        <f t="shared" si="68"/>
        <v>525.33626028169022</v>
      </c>
      <c r="D2190" s="43">
        <f t="shared" si="69"/>
        <v>23.176599718309859</v>
      </c>
      <c r="E2190" s="49">
        <v>0</v>
      </c>
      <c r="F2190" s="29">
        <v>23.176599718309859</v>
      </c>
      <c r="G2190" s="50">
        <v>0</v>
      </c>
      <c r="H2190" s="50">
        <v>0</v>
      </c>
      <c r="I2190" s="50">
        <v>0</v>
      </c>
      <c r="J2190" s="30"/>
      <c r="K2190" s="169">
        <f>Лист4!E2188/1000</f>
        <v>548.51286000000005</v>
      </c>
      <c r="L2190" s="51"/>
      <c r="M2190" s="51"/>
    </row>
    <row r="2191" spans="1:13" s="52" customFormat="1" ht="18.75" customHeight="1" x14ac:dyDescent="0.25">
      <c r="A2191" s="42" t="str">
        <f>Лист4!A2189</f>
        <v xml:space="preserve">Астраханская ул. д.8Б </v>
      </c>
      <c r="B2191" s="64" t="str">
        <f>Лист4!C2189</f>
        <v>-, г. Знаменск</v>
      </c>
      <c r="C2191" s="43">
        <f t="shared" si="68"/>
        <v>336.93755774647889</v>
      </c>
      <c r="D2191" s="43">
        <f t="shared" si="69"/>
        <v>14.864892253521127</v>
      </c>
      <c r="E2191" s="49">
        <v>0</v>
      </c>
      <c r="F2191" s="29">
        <v>14.864892253521127</v>
      </c>
      <c r="G2191" s="50">
        <v>0</v>
      </c>
      <c r="H2191" s="50">
        <v>0</v>
      </c>
      <c r="I2191" s="50">
        <v>0</v>
      </c>
      <c r="J2191" s="30"/>
      <c r="K2191" s="169">
        <f>Лист4!E2189/1000</f>
        <v>351.80245000000002</v>
      </c>
      <c r="L2191" s="51"/>
      <c r="M2191" s="51"/>
    </row>
    <row r="2192" spans="1:13" s="52" customFormat="1" ht="18.75" customHeight="1" x14ac:dyDescent="0.25">
      <c r="A2192" s="42" t="str">
        <f>Лист4!A2190</f>
        <v xml:space="preserve">Астраханская ул. д.9 </v>
      </c>
      <c r="B2192" s="64" t="str">
        <f>Лист4!C2190</f>
        <v>-, г. Знаменск</v>
      </c>
      <c r="C2192" s="43">
        <f t="shared" si="68"/>
        <v>784.27473408450726</v>
      </c>
      <c r="D2192" s="43">
        <f t="shared" si="69"/>
        <v>34.600355915492969</v>
      </c>
      <c r="E2192" s="49">
        <v>0</v>
      </c>
      <c r="F2192" s="29">
        <v>34.600355915492969</v>
      </c>
      <c r="G2192" s="50">
        <v>0</v>
      </c>
      <c r="H2192" s="50">
        <v>0</v>
      </c>
      <c r="I2192" s="50">
        <v>0</v>
      </c>
      <c r="J2192" s="30"/>
      <c r="K2192" s="169">
        <f>Лист4!E2190/1000</f>
        <v>818.87509000000023</v>
      </c>
      <c r="L2192" s="51"/>
      <c r="M2192" s="51"/>
    </row>
    <row r="2193" spans="1:13" s="52" customFormat="1" ht="18.75" customHeight="1" x14ac:dyDescent="0.25">
      <c r="A2193" s="42" t="str">
        <f>Лист4!A2191</f>
        <v xml:space="preserve">Ватутина ул. д.10 </v>
      </c>
      <c r="B2193" s="64" t="str">
        <f>Лист4!C2191</f>
        <v>-, г. Знаменск</v>
      </c>
      <c r="C2193" s="43">
        <f t="shared" si="68"/>
        <v>52.734335211267563</v>
      </c>
      <c r="D2193" s="43">
        <f t="shared" si="69"/>
        <v>2.3265147887323949</v>
      </c>
      <c r="E2193" s="49">
        <v>0</v>
      </c>
      <c r="F2193" s="29">
        <v>2.3265147887323949</v>
      </c>
      <c r="G2193" s="50">
        <v>0</v>
      </c>
      <c r="H2193" s="50">
        <v>0</v>
      </c>
      <c r="I2193" s="50">
        <v>0</v>
      </c>
      <c r="J2193" s="30">
        <v>765.6</v>
      </c>
      <c r="K2193" s="169">
        <f>Лист4!E2191/1000-J2193</f>
        <v>-710.53915000000006</v>
      </c>
      <c r="L2193" s="51"/>
      <c r="M2193" s="51"/>
    </row>
    <row r="2194" spans="1:13" s="52" customFormat="1" ht="18.75" customHeight="1" x14ac:dyDescent="0.25">
      <c r="A2194" s="42" t="str">
        <f>Лист4!A2192</f>
        <v xml:space="preserve">Ватутина ул. д.12 </v>
      </c>
      <c r="B2194" s="64" t="str">
        <f>Лист4!C2192</f>
        <v>-, г. Знаменск</v>
      </c>
      <c r="C2194" s="43">
        <f t="shared" si="68"/>
        <v>45.692312676056325</v>
      </c>
      <c r="D2194" s="43">
        <f t="shared" si="69"/>
        <v>2.0158373239436616</v>
      </c>
      <c r="E2194" s="49">
        <v>0</v>
      </c>
      <c r="F2194" s="29">
        <v>2.0158373239436616</v>
      </c>
      <c r="G2194" s="50">
        <v>0</v>
      </c>
      <c r="H2194" s="50">
        <v>0</v>
      </c>
      <c r="I2194" s="50">
        <v>0</v>
      </c>
      <c r="J2194" s="30"/>
      <c r="K2194" s="169">
        <f>Лист4!E2192/1000-J2194</f>
        <v>47.708149999999989</v>
      </c>
      <c r="L2194" s="51"/>
      <c r="M2194" s="51"/>
    </row>
    <row r="2195" spans="1:13" s="52" customFormat="1" ht="18.75" customHeight="1" x14ac:dyDescent="0.25">
      <c r="A2195" s="42" t="str">
        <f>Лист4!A2193</f>
        <v xml:space="preserve">Ватутина ул. д.14 </v>
      </c>
      <c r="B2195" s="64" t="str">
        <f>Лист4!C2193</f>
        <v>-, г. Знаменск</v>
      </c>
      <c r="C2195" s="43">
        <f t="shared" si="68"/>
        <v>38.779336901408449</v>
      </c>
      <c r="D2195" s="43">
        <f t="shared" si="69"/>
        <v>1.7108530985915491</v>
      </c>
      <c r="E2195" s="49">
        <v>0</v>
      </c>
      <c r="F2195" s="29">
        <v>1.7108530985915491</v>
      </c>
      <c r="G2195" s="50">
        <v>0</v>
      </c>
      <c r="H2195" s="50">
        <v>0</v>
      </c>
      <c r="I2195" s="50">
        <v>0</v>
      </c>
      <c r="J2195" s="30"/>
      <c r="K2195" s="169">
        <f>Лист4!E2193/1000</f>
        <v>40.490189999999998</v>
      </c>
      <c r="L2195" s="51"/>
      <c r="M2195" s="51"/>
    </row>
    <row r="2196" spans="1:13" s="52" customFormat="1" ht="25.5" customHeight="1" x14ac:dyDescent="0.25">
      <c r="A2196" s="42" t="str">
        <f>Лист4!A2194</f>
        <v xml:space="preserve">Ватутина ул. д.18 </v>
      </c>
      <c r="B2196" s="64" t="str">
        <f>Лист4!C2194</f>
        <v>-, г. Знаменск</v>
      </c>
      <c r="C2196" s="43">
        <f t="shared" si="68"/>
        <v>100.18958140845069</v>
      </c>
      <c r="D2196" s="43">
        <f t="shared" si="69"/>
        <v>4.4201285915492958</v>
      </c>
      <c r="E2196" s="49">
        <v>0</v>
      </c>
      <c r="F2196" s="29">
        <v>4.4201285915492958</v>
      </c>
      <c r="G2196" s="50">
        <v>0</v>
      </c>
      <c r="H2196" s="50">
        <v>0</v>
      </c>
      <c r="I2196" s="50">
        <v>0</v>
      </c>
      <c r="J2196" s="30"/>
      <c r="K2196" s="169">
        <f>Лист4!E2194/1000-J2196</f>
        <v>104.60970999999999</v>
      </c>
      <c r="L2196" s="51"/>
      <c r="M2196" s="51"/>
    </row>
    <row r="2197" spans="1:13" s="52" customFormat="1" ht="18.75" customHeight="1" x14ac:dyDescent="0.25">
      <c r="A2197" s="42" t="str">
        <f>Лист4!A2195</f>
        <v xml:space="preserve">Вознюка ул. д.11 </v>
      </c>
      <c r="B2197" s="64" t="str">
        <f>Лист4!C2195</f>
        <v>-, г. Знаменск</v>
      </c>
      <c r="C2197" s="43">
        <f t="shared" si="68"/>
        <v>122.92972957746477</v>
      </c>
      <c r="D2197" s="43">
        <f t="shared" si="69"/>
        <v>5.4233704225352106</v>
      </c>
      <c r="E2197" s="49">
        <v>0</v>
      </c>
      <c r="F2197" s="29">
        <v>5.4233704225352106</v>
      </c>
      <c r="G2197" s="50">
        <v>0</v>
      </c>
      <c r="H2197" s="50">
        <v>0</v>
      </c>
      <c r="I2197" s="50">
        <v>0</v>
      </c>
      <c r="J2197" s="30"/>
      <c r="K2197" s="169">
        <f>Лист4!E2195/1000-J2197</f>
        <v>128.35309999999998</v>
      </c>
      <c r="L2197" s="51"/>
      <c r="M2197" s="51"/>
    </row>
    <row r="2198" spans="1:13" s="52" customFormat="1" ht="18.75" customHeight="1" x14ac:dyDescent="0.25">
      <c r="A2198" s="42" t="str">
        <f>Лист4!A2196</f>
        <v xml:space="preserve">Вознюка ул. д.15 </v>
      </c>
      <c r="B2198" s="64" t="str">
        <f>Лист4!C2196</f>
        <v>-, г. Знаменск</v>
      </c>
      <c r="C2198" s="43">
        <f t="shared" si="68"/>
        <v>34.911238309859151</v>
      </c>
      <c r="D2198" s="43">
        <f t="shared" si="69"/>
        <v>1.5402016901408448</v>
      </c>
      <c r="E2198" s="49">
        <v>0</v>
      </c>
      <c r="F2198" s="29">
        <v>1.5402016901408448</v>
      </c>
      <c r="G2198" s="50">
        <v>0</v>
      </c>
      <c r="H2198" s="50">
        <v>0</v>
      </c>
      <c r="I2198" s="50">
        <v>0</v>
      </c>
      <c r="J2198" s="30"/>
      <c r="K2198" s="169">
        <f>Лист4!E2196/1000</f>
        <v>36.451439999999998</v>
      </c>
      <c r="L2198" s="51"/>
      <c r="M2198" s="51"/>
    </row>
    <row r="2199" spans="1:13" s="52" customFormat="1" ht="18.75" customHeight="1" x14ac:dyDescent="0.25">
      <c r="A2199" s="42" t="str">
        <f>Лист4!A2197</f>
        <v xml:space="preserve">Волгоградская ул. д.10 </v>
      </c>
      <c r="B2199" s="64" t="str">
        <f>Лист4!C2197</f>
        <v>-, г. Знаменск</v>
      </c>
      <c r="C2199" s="43">
        <f t="shared" si="68"/>
        <v>521.55968394366221</v>
      </c>
      <c r="D2199" s="43">
        <f t="shared" si="69"/>
        <v>23.009986056338036</v>
      </c>
      <c r="E2199" s="49">
        <v>0</v>
      </c>
      <c r="F2199" s="29">
        <v>23.009986056338036</v>
      </c>
      <c r="G2199" s="50">
        <v>0</v>
      </c>
      <c r="H2199" s="50">
        <v>0</v>
      </c>
      <c r="I2199" s="50">
        <v>0</v>
      </c>
      <c r="J2199" s="30"/>
      <c r="K2199" s="169">
        <f>Лист4!E2197/1000</f>
        <v>544.5696700000002</v>
      </c>
      <c r="L2199" s="51"/>
      <c r="M2199" s="51"/>
    </row>
    <row r="2200" spans="1:13" s="52" customFormat="1" ht="18.75" customHeight="1" x14ac:dyDescent="0.25">
      <c r="A2200" s="42" t="str">
        <f>Лист4!A2198</f>
        <v xml:space="preserve">Волгоградская ул. д.12 </v>
      </c>
      <c r="B2200" s="64" t="str">
        <f>Лист4!C2198</f>
        <v>-, г. Знаменск</v>
      </c>
      <c r="C2200" s="43">
        <f t="shared" si="68"/>
        <v>742.01667999999995</v>
      </c>
      <c r="D2200" s="43">
        <f t="shared" si="69"/>
        <v>32.73603</v>
      </c>
      <c r="E2200" s="49">
        <v>0</v>
      </c>
      <c r="F2200" s="29">
        <v>32.73603</v>
      </c>
      <c r="G2200" s="50">
        <v>0</v>
      </c>
      <c r="H2200" s="50">
        <v>0</v>
      </c>
      <c r="I2200" s="50">
        <v>0</v>
      </c>
      <c r="J2200" s="30"/>
      <c r="K2200" s="169">
        <f>Лист4!E2198/1000</f>
        <v>774.75270999999998</v>
      </c>
      <c r="L2200" s="51"/>
      <c r="M2200" s="51"/>
    </row>
    <row r="2201" spans="1:13" s="52" customFormat="1" ht="18.75" customHeight="1" x14ac:dyDescent="0.25">
      <c r="A2201" s="42" t="str">
        <f>Лист4!A2199</f>
        <v xml:space="preserve">Волгоградская ул. д.18 </v>
      </c>
      <c r="B2201" s="64" t="str">
        <f>Лист4!C2199</f>
        <v>-, г. Знаменск</v>
      </c>
      <c r="C2201" s="43">
        <f t="shared" si="68"/>
        <v>582.60234535211282</v>
      </c>
      <c r="D2201" s="43">
        <f t="shared" si="69"/>
        <v>25.703044647887324</v>
      </c>
      <c r="E2201" s="49">
        <v>0</v>
      </c>
      <c r="F2201" s="29">
        <v>25.703044647887324</v>
      </c>
      <c r="G2201" s="50">
        <v>0</v>
      </c>
      <c r="H2201" s="50">
        <v>0</v>
      </c>
      <c r="I2201" s="50">
        <v>0</v>
      </c>
      <c r="J2201" s="30"/>
      <c r="K2201" s="169">
        <f>Лист4!E2199/1000-J2201</f>
        <v>608.3053900000001</v>
      </c>
      <c r="L2201" s="51"/>
      <c r="M2201" s="51"/>
    </row>
    <row r="2202" spans="1:13" s="52" customFormat="1" ht="18.75" customHeight="1" x14ac:dyDescent="0.25">
      <c r="A2202" s="42" t="str">
        <f>Лист4!A2200</f>
        <v xml:space="preserve">Волгоградская ул. д.2 </v>
      </c>
      <c r="B2202" s="64" t="str">
        <f>Лист4!C2200</f>
        <v>-, г. Знаменск</v>
      </c>
      <c r="C2202" s="43">
        <f t="shared" si="68"/>
        <v>501.6539769014085</v>
      </c>
      <c r="D2202" s="43">
        <f t="shared" si="69"/>
        <v>22.131793098591551</v>
      </c>
      <c r="E2202" s="49">
        <v>0</v>
      </c>
      <c r="F2202" s="29">
        <v>22.131793098591551</v>
      </c>
      <c r="G2202" s="50">
        <v>0</v>
      </c>
      <c r="H2202" s="50">
        <v>0</v>
      </c>
      <c r="I2202" s="50">
        <v>0</v>
      </c>
      <c r="J2202" s="30"/>
      <c r="K2202" s="169">
        <f>Лист4!E2200/1000</f>
        <v>523.78577000000007</v>
      </c>
      <c r="L2202" s="51"/>
      <c r="M2202" s="51"/>
    </row>
    <row r="2203" spans="1:13" s="52" customFormat="1" ht="18.75" customHeight="1" x14ac:dyDescent="0.25">
      <c r="A2203" s="42" t="str">
        <f>Лист4!A2201</f>
        <v xml:space="preserve">Волгоградская ул. д.20 </v>
      </c>
      <c r="B2203" s="64" t="str">
        <f>Лист4!C2201</f>
        <v>-, г. Знаменск</v>
      </c>
      <c r="C2203" s="43">
        <f t="shared" si="68"/>
        <v>377.73364056338022</v>
      </c>
      <c r="D2203" s="43">
        <f t="shared" si="69"/>
        <v>16.664719436619713</v>
      </c>
      <c r="E2203" s="49">
        <v>0</v>
      </c>
      <c r="F2203" s="29">
        <v>16.664719436619713</v>
      </c>
      <c r="G2203" s="50">
        <v>0</v>
      </c>
      <c r="H2203" s="50">
        <v>0</v>
      </c>
      <c r="I2203" s="50">
        <v>0</v>
      </c>
      <c r="J2203" s="30"/>
      <c r="K2203" s="169">
        <f>Лист4!E2201/1000</f>
        <v>394.39835999999991</v>
      </c>
      <c r="L2203" s="51"/>
      <c r="M2203" s="51"/>
    </row>
    <row r="2204" spans="1:13" s="52" customFormat="1" ht="18.75" customHeight="1" x14ac:dyDescent="0.25">
      <c r="A2204" s="42" t="str">
        <f>Лист4!A2202</f>
        <v xml:space="preserve">Волгоградская ул. д.22 </v>
      </c>
      <c r="B2204" s="64" t="str">
        <f>Лист4!C2202</f>
        <v>-, г. Знаменск</v>
      </c>
      <c r="C2204" s="43">
        <f t="shared" si="68"/>
        <v>476.41263549295775</v>
      </c>
      <c r="D2204" s="43">
        <f t="shared" si="69"/>
        <v>21.018204507042253</v>
      </c>
      <c r="E2204" s="49">
        <v>0</v>
      </c>
      <c r="F2204" s="29">
        <v>21.018204507042253</v>
      </c>
      <c r="G2204" s="50">
        <v>0</v>
      </c>
      <c r="H2204" s="50">
        <v>0</v>
      </c>
      <c r="I2204" s="50">
        <v>0</v>
      </c>
      <c r="J2204" s="30"/>
      <c r="K2204" s="169">
        <f>Лист4!E2202/1000</f>
        <v>497.43083999999999</v>
      </c>
      <c r="L2204" s="51"/>
      <c r="M2204" s="51"/>
    </row>
    <row r="2205" spans="1:13" s="52" customFormat="1" ht="18.75" customHeight="1" x14ac:dyDescent="0.25">
      <c r="A2205" s="42" t="str">
        <f>Лист4!A2203</f>
        <v xml:space="preserve">Волгоградская ул. д.24 </v>
      </c>
      <c r="B2205" s="64" t="str">
        <f>Лист4!C2203</f>
        <v>-, г. Знаменск</v>
      </c>
      <c r="C2205" s="43">
        <f t="shared" si="68"/>
        <v>516.92369295774643</v>
      </c>
      <c r="D2205" s="43">
        <f t="shared" si="69"/>
        <v>22.805457042253522</v>
      </c>
      <c r="E2205" s="49">
        <v>0</v>
      </c>
      <c r="F2205" s="29">
        <v>22.805457042253522</v>
      </c>
      <c r="G2205" s="50">
        <v>0</v>
      </c>
      <c r="H2205" s="50">
        <v>0</v>
      </c>
      <c r="I2205" s="50">
        <v>0</v>
      </c>
      <c r="J2205" s="30"/>
      <c r="K2205" s="169">
        <f>Лист4!E2203/1000</f>
        <v>539.72915</v>
      </c>
      <c r="L2205" s="51"/>
      <c r="M2205" s="51"/>
    </row>
    <row r="2206" spans="1:13" s="52" customFormat="1" ht="18.75" customHeight="1" x14ac:dyDescent="0.25">
      <c r="A2206" s="42" t="str">
        <f>Лист4!A2204</f>
        <v xml:space="preserve">Волгоградская ул. д.24А </v>
      </c>
      <c r="B2206" s="64" t="str">
        <f>Лист4!C2204</f>
        <v>-, г. Знаменск</v>
      </c>
      <c r="C2206" s="43">
        <f t="shared" si="68"/>
        <v>487.43069464788732</v>
      </c>
      <c r="D2206" s="43">
        <f t="shared" si="69"/>
        <v>21.504295352112674</v>
      </c>
      <c r="E2206" s="49">
        <v>0</v>
      </c>
      <c r="F2206" s="29">
        <v>21.504295352112674</v>
      </c>
      <c r="G2206" s="50">
        <v>0</v>
      </c>
      <c r="H2206" s="50">
        <v>0</v>
      </c>
      <c r="I2206" s="50">
        <v>0</v>
      </c>
      <c r="J2206" s="30"/>
      <c r="K2206" s="169">
        <f>Лист4!E2204/1000</f>
        <v>508.93498999999997</v>
      </c>
      <c r="L2206" s="51"/>
      <c r="M2206" s="51"/>
    </row>
    <row r="2207" spans="1:13" s="52" customFormat="1" ht="18.75" customHeight="1" x14ac:dyDescent="0.25">
      <c r="A2207" s="42" t="str">
        <f>Лист4!A2205</f>
        <v xml:space="preserve">Волгоградская ул. д.26 </v>
      </c>
      <c r="B2207" s="64" t="str">
        <f>Лист4!C2205</f>
        <v>-, г. Знаменск</v>
      </c>
      <c r="C2207" s="43">
        <f t="shared" si="68"/>
        <v>2030.5098242253525</v>
      </c>
      <c r="D2207" s="43">
        <f t="shared" si="69"/>
        <v>89.581315774647905</v>
      </c>
      <c r="E2207" s="49">
        <v>0</v>
      </c>
      <c r="F2207" s="29">
        <v>89.581315774647905</v>
      </c>
      <c r="G2207" s="50">
        <v>0</v>
      </c>
      <c r="H2207" s="50">
        <v>0</v>
      </c>
      <c r="I2207" s="50">
        <v>0</v>
      </c>
      <c r="J2207" s="30"/>
      <c r="K2207" s="169">
        <f>Лист4!E2205/1000</f>
        <v>2120.0911400000005</v>
      </c>
      <c r="L2207" s="51"/>
      <c r="M2207" s="51"/>
    </row>
    <row r="2208" spans="1:13" s="52" customFormat="1" ht="18.75" customHeight="1" x14ac:dyDescent="0.25">
      <c r="A2208" s="42" t="str">
        <f>Лист4!A2206</f>
        <v xml:space="preserve">Волгоградская ул. д.30 </v>
      </c>
      <c r="B2208" s="64" t="str">
        <f>Лист4!C2206</f>
        <v>-, г. Знаменск</v>
      </c>
      <c r="C2208" s="43">
        <f t="shared" si="68"/>
        <v>1289.2212039436617</v>
      </c>
      <c r="D2208" s="43">
        <f t="shared" si="69"/>
        <v>56.877406056338017</v>
      </c>
      <c r="E2208" s="49">
        <v>0</v>
      </c>
      <c r="F2208" s="29">
        <v>56.877406056338017</v>
      </c>
      <c r="G2208" s="50">
        <v>0</v>
      </c>
      <c r="H2208" s="50">
        <v>0</v>
      </c>
      <c r="I2208" s="50">
        <v>0</v>
      </c>
      <c r="J2208" s="30"/>
      <c r="K2208" s="169">
        <f>Лист4!E2206/1000</f>
        <v>1346.0986099999998</v>
      </c>
      <c r="L2208" s="51"/>
      <c r="M2208" s="51"/>
    </row>
    <row r="2209" spans="1:13" s="52" customFormat="1" ht="18.75" customHeight="1" x14ac:dyDescent="0.25">
      <c r="A2209" s="42" t="str">
        <f>Лист4!A2207</f>
        <v>Волгоградская ул. д.34-60</v>
      </c>
      <c r="B2209" s="64" t="str">
        <f>Лист4!C2207</f>
        <v>-, г. Знаменск</v>
      </c>
      <c r="C2209" s="43">
        <f t="shared" si="68"/>
        <v>619.56483718309858</v>
      </c>
      <c r="D2209" s="43">
        <f t="shared" si="69"/>
        <v>27.33374281690141</v>
      </c>
      <c r="E2209" s="49">
        <v>0</v>
      </c>
      <c r="F2209" s="29">
        <v>27.33374281690141</v>
      </c>
      <c r="G2209" s="50">
        <v>0</v>
      </c>
      <c r="H2209" s="50">
        <v>0</v>
      </c>
      <c r="I2209" s="50">
        <v>0</v>
      </c>
      <c r="J2209" s="30"/>
      <c r="K2209" s="169">
        <f>Лист4!E2207/1000</f>
        <v>646.89858000000004</v>
      </c>
      <c r="L2209" s="51"/>
      <c r="M2209" s="51"/>
    </row>
    <row r="2210" spans="1:13" s="52" customFormat="1" ht="25.5" customHeight="1" x14ac:dyDescent="0.25">
      <c r="A2210" s="42" t="str">
        <f>Лист4!A2208</f>
        <v xml:space="preserve">Волгоградская ул. д.36 </v>
      </c>
      <c r="B2210" s="64" t="str">
        <f>Лист4!C2208</f>
        <v>-, г. Знаменск</v>
      </c>
      <c r="C2210" s="43">
        <f t="shared" si="68"/>
        <v>583.4480067605632</v>
      </c>
      <c r="D2210" s="43">
        <f t="shared" si="69"/>
        <v>25.740353239436615</v>
      </c>
      <c r="E2210" s="49">
        <v>0</v>
      </c>
      <c r="F2210" s="29">
        <v>25.740353239436615</v>
      </c>
      <c r="G2210" s="50">
        <v>0</v>
      </c>
      <c r="H2210" s="50">
        <v>0</v>
      </c>
      <c r="I2210" s="50">
        <v>0</v>
      </c>
      <c r="J2210" s="30">
        <v>1513.4</v>
      </c>
      <c r="K2210" s="169">
        <f>Лист4!E2208/1000-J2210</f>
        <v>-904.21164000000022</v>
      </c>
      <c r="L2210" s="51"/>
      <c r="M2210" s="51"/>
    </row>
    <row r="2211" spans="1:13" s="52" customFormat="1" ht="25.5" customHeight="1" x14ac:dyDescent="0.25">
      <c r="A2211" s="42" t="str">
        <f>Лист4!A2209</f>
        <v xml:space="preserve">Волгоградская ул. д.38 </v>
      </c>
      <c r="B2211" s="64" t="str">
        <f>Лист4!C2209</f>
        <v>-, г. Знаменск</v>
      </c>
      <c r="C2211" s="43">
        <f t="shared" si="68"/>
        <v>637.2536484507043</v>
      </c>
      <c r="D2211" s="43">
        <f t="shared" si="69"/>
        <v>28.114131549295774</v>
      </c>
      <c r="E2211" s="49">
        <v>0</v>
      </c>
      <c r="F2211" s="29">
        <v>28.114131549295774</v>
      </c>
      <c r="G2211" s="50">
        <v>0</v>
      </c>
      <c r="H2211" s="50">
        <v>0</v>
      </c>
      <c r="I2211" s="50">
        <v>0</v>
      </c>
      <c r="J2211" s="30"/>
      <c r="K2211" s="169">
        <f>Лист4!E2209/1000</f>
        <v>665.36778000000004</v>
      </c>
      <c r="L2211" s="51"/>
      <c r="M2211" s="51"/>
    </row>
    <row r="2212" spans="1:13" s="52" customFormat="1" ht="18.75" customHeight="1" x14ac:dyDescent="0.25">
      <c r="A2212" s="42" t="str">
        <f>Лист4!A2210</f>
        <v xml:space="preserve">Волгоградская ул. д.4 </v>
      </c>
      <c r="B2212" s="64" t="str">
        <f>Лист4!C2210</f>
        <v>-, г. Знаменск</v>
      </c>
      <c r="C2212" s="43">
        <f t="shared" si="68"/>
        <v>411.28167042253511</v>
      </c>
      <c r="D2212" s="43">
        <f t="shared" si="69"/>
        <v>18.144779577464782</v>
      </c>
      <c r="E2212" s="49">
        <v>0</v>
      </c>
      <c r="F2212" s="29">
        <v>18.144779577464782</v>
      </c>
      <c r="G2212" s="50">
        <v>0</v>
      </c>
      <c r="H2212" s="50">
        <v>0</v>
      </c>
      <c r="I2212" s="50">
        <v>0</v>
      </c>
      <c r="J2212" s="153"/>
      <c r="K2212" s="169">
        <f>Лист4!E2210/1000-J2212</f>
        <v>429.42644999999987</v>
      </c>
      <c r="L2212" s="31"/>
      <c r="M2212" s="51"/>
    </row>
    <row r="2213" spans="1:13" s="52" customFormat="1" ht="25.5" customHeight="1" x14ac:dyDescent="0.25">
      <c r="A2213" s="42" t="str">
        <f>Лист4!A2211</f>
        <v xml:space="preserve">Волгоградская ул. д.40 </v>
      </c>
      <c r="B2213" s="64" t="str">
        <f>Лист4!C2211</f>
        <v>-, г. Знаменск</v>
      </c>
      <c r="C2213" s="43">
        <f t="shared" si="68"/>
        <v>486.0143025352113</v>
      </c>
      <c r="D2213" s="43">
        <f t="shared" si="69"/>
        <v>21.441807464788734</v>
      </c>
      <c r="E2213" s="49">
        <v>0</v>
      </c>
      <c r="F2213" s="29">
        <v>21.441807464788734</v>
      </c>
      <c r="G2213" s="50">
        <v>0</v>
      </c>
      <c r="H2213" s="50">
        <v>0</v>
      </c>
      <c r="I2213" s="50">
        <v>0</v>
      </c>
      <c r="J2213" s="30"/>
      <c r="K2213" s="169">
        <f>Лист4!E2211/1000</f>
        <v>507.45611000000002</v>
      </c>
      <c r="L2213" s="51"/>
      <c r="M2213" s="51"/>
    </row>
    <row r="2214" spans="1:13" s="52" customFormat="1" ht="25.5" customHeight="1" x14ac:dyDescent="0.25">
      <c r="A2214" s="42" t="str">
        <f>Лист4!A2212</f>
        <v xml:space="preserve">Волгоградская ул. д.42 </v>
      </c>
      <c r="B2214" s="64" t="str">
        <f>Лист4!C2212</f>
        <v>-, г. Знаменск</v>
      </c>
      <c r="C2214" s="43">
        <f t="shared" si="68"/>
        <v>552.23696450704233</v>
      </c>
      <c r="D2214" s="43">
        <f t="shared" si="69"/>
        <v>24.36339549295775</v>
      </c>
      <c r="E2214" s="49">
        <v>0</v>
      </c>
      <c r="F2214" s="29">
        <v>24.36339549295775</v>
      </c>
      <c r="G2214" s="50">
        <v>0</v>
      </c>
      <c r="H2214" s="50">
        <v>0</v>
      </c>
      <c r="I2214" s="50">
        <v>0</v>
      </c>
      <c r="J2214" s="30"/>
      <c r="K2214" s="169">
        <f>Лист4!E2212/1000</f>
        <v>576.60036000000002</v>
      </c>
      <c r="L2214" s="51"/>
      <c r="M2214" s="51"/>
    </row>
    <row r="2215" spans="1:13" s="53" customFormat="1" ht="18.75" customHeight="1" x14ac:dyDescent="0.25">
      <c r="A2215" s="42" t="str">
        <f>Лист4!A2213</f>
        <v xml:space="preserve">Волгоградская ул. д.44 </v>
      </c>
      <c r="B2215" s="64" t="str">
        <f>Лист4!C2213</f>
        <v>-, г. Знаменск</v>
      </c>
      <c r="C2215" s="43">
        <f t="shared" si="68"/>
        <v>403.97428507042252</v>
      </c>
      <c r="D2215" s="43">
        <f t="shared" si="69"/>
        <v>17.822394929577463</v>
      </c>
      <c r="E2215" s="49">
        <v>0</v>
      </c>
      <c r="F2215" s="29">
        <v>17.822394929577463</v>
      </c>
      <c r="G2215" s="50">
        <v>0</v>
      </c>
      <c r="H2215" s="50">
        <v>0</v>
      </c>
      <c r="I2215" s="50">
        <v>0</v>
      </c>
      <c r="J2215" s="30"/>
      <c r="K2215" s="169">
        <f>Лист4!E2213/1000</f>
        <v>421.79667999999998</v>
      </c>
      <c r="L2215" s="51"/>
      <c r="M2215" s="51"/>
    </row>
    <row r="2216" spans="1:13" s="53" customFormat="1" ht="25.5" customHeight="1" x14ac:dyDescent="0.25">
      <c r="A2216" s="42" t="str">
        <f>Лист4!A2214</f>
        <v xml:space="preserve">Волгоградская ул. д.46 </v>
      </c>
      <c r="B2216" s="64" t="str">
        <f>Лист4!C2214</f>
        <v>-, г. Знаменск</v>
      </c>
      <c r="C2216" s="43">
        <f t="shared" si="68"/>
        <v>86.959692957746483</v>
      </c>
      <c r="D2216" s="43">
        <f t="shared" si="69"/>
        <v>3.8364570422535209</v>
      </c>
      <c r="E2216" s="49">
        <v>0</v>
      </c>
      <c r="F2216" s="29">
        <v>3.8364570422535209</v>
      </c>
      <c r="G2216" s="50">
        <v>0</v>
      </c>
      <c r="H2216" s="50">
        <v>0</v>
      </c>
      <c r="I2216" s="50">
        <v>0</v>
      </c>
      <c r="J2216" s="30"/>
      <c r="K2216" s="169">
        <f>Лист4!E2214/1000</f>
        <v>90.796149999999997</v>
      </c>
      <c r="L2216" s="51"/>
      <c r="M2216" s="51"/>
    </row>
    <row r="2217" spans="1:13" s="52" customFormat="1" ht="25.5" customHeight="1" x14ac:dyDescent="0.25">
      <c r="A2217" s="42" t="str">
        <f>Лист4!A2215</f>
        <v xml:space="preserve">Волгоградская ул. д.6 </v>
      </c>
      <c r="B2217" s="64" t="str">
        <f>Лист4!C2215</f>
        <v>-, г. Знаменск</v>
      </c>
      <c r="C2217" s="43">
        <f t="shared" si="68"/>
        <v>399.3240907042254</v>
      </c>
      <c r="D2217" s="43">
        <f t="shared" si="69"/>
        <v>17.617239295774649</v>
      </c>
      <c r="E2217" s="49">
        <v>0</v>
      </c>
      <c r="F2217" s="29">
        <v>17.617239295774649</v>
      </c>
      <c r="G2217" s="50">
        <v>0</v>
      </c>
      <c r="H2217" s="50">
        <v>0</v>
      </c>
      <c r="I2217" s="50">
        <v>0</v>
      </c>
      <c r="J2217" s="30"/>
      <c r="K2217" s="169">
        <f>Лист4!E2215/1000</f>
        <v>416.94133000000005</v>
      </c>
      <c r="L2217" s="51"/>
      <c r="M2217" s="51"/>
    </row>
    <row r="2218" spans="1:13" s="52" customFormat="1" ht="18.75" customHeight="1" x14ac:dyDescent="0.25">
      <c r="A2218" s="42" t="str">
        <f>Лист4!A2216</f>
        <v xml:space="preserve">Волгоградская ул. д.8 </v>
      </c>
      <c r="B2218" s="64" t="str">
        <f>Лист4!C2216</f>
        <v>-, г. Знаменск</v>
      </c>
      <c r="C2218" s="43">
        <f t="shared" si="68"/>
        <v>521.60230366197186</v>
      </c>
      <c r="D2218" s="43">
        <f t="shared" si="69"/>
        <v>23.01186633802817</v>
      </c>
      <c r="E2218" s="49">
        <v>0</v>
      </c>
      <c r="F2218" s="29">
        <v>23.01186633802817</v>
      </c>
      <c r="G2218" s="50">
        <v>0</v>
      </c>
      <c r="H2218" s="50">
        <v>0</v>
      </c>
      <c r="I2218" s="50">
        <v>0</v>
      </c>
      <c r="J2218" s="30"/>
      <c r="K2218" s="169">
        <f>Лист4!E2216/1000</f>
        <v>544.61417000000006</v>
      </c>
      <c r="L2218" s="51"/>
      <c r="M2218" s="51"/>
    </row>
    <row r="2219" spans="1:13" s="53" customFormat="1" ht="18.75" customHeight="1" x14ac:dyDescent="0.25">
      <c r="A2219" s="42" t="str">
        <f>Лист4!A2217</f>
        <v xml:space="preserve">Комсомольская д. 16  </v>
      </c>
      <c r="B2219" s="64" t="str">
        <f>Лист4!C2217</f>
        <v>-, г. Знаменск</v>
      </c>
      <c r="C2219" s="43">
        <f t="shared" si="68"/>
        <v>585.7957977464788</v>
      </c>
      <c r="D2219" s="43">
        <f t="shared" si="69"/>
        <v>25.843932253521118</v>
      </c>
      <c r="E2219" s="49">
        <v>0</v>
      </c>
      <c r="F2219" s="29">
        <v>25.843932253521118</v>
      </c>
      <c r="G2219" s="50">
        <v>0</v>
      </c>
      <c r="H2219" s="50">
        <v>0</v>
      </c>
      <c r="I2219" s="50">
        <v>0</v>
      </c>
      <c r="J2219" s="30"/>
      <c r="K2219" s="169">
        <f>Лист4!E2217/1000</f>
        <v>611.63972999999987</v>
      </c>
      <c r="L2219" s="51"/>
      <c r="M2219" s="51"/>
    </row>
    <row r="2220" spans="1:13" s="53" customFormat="1" ht="25.5" customHeight="1" x14ac:dyDescent="0.25">
      <c r="A2220" s="42" t="str">
        <f>Лист4!A2218</f>
        <v xml:space="preserve">Янгеля д. 1 а </v>
      </c>
      <c r="B2220" s="64" t="str">
        <f>Лист4!C2218</f>
        <v>-, г. Знаменск</v>
      </c>
      <c r="C2220" s="43">
        <f t="shared" si="68"/>
        <v>472.80095436619717</v>
      </c>
      <c r="D2220" s="43">
        <f t="shared" si="69"/>
        <v>20.858865633802814</v>
      </c>
      <c r="E2220" s="49">
        <v>0</v>
      </c>
      <c r="F2220" s="29">
        <v>20.858865633802814</v>
      </c>
      <c r="G2220" s="50">
        <v>0</v>
      </c>
      <c r="H2220" s="50">
        <v>0</v>
      </c>
      <c r="I2220" s="50">
        <v>0</v>
      </c>
      <c r="J2220" s="30"/>
      <c r="K2220" s="169">
        <f>Лист4!E2218/1000</f>
        <v>493.65981999999997</v>
      </c>
      <c r="L2220" s="51"/>
      <c r="M2220" s="51"/>
    </row>
    <row r="2221" spans="1:13" s="52" customFormat="1" ht="18.75" customHeight="1" x14ac:dyDescent="0.25">
      <c r="A2221" s="42" t="str">
        <f>Лист4!A2219</f>
        <v>Гагарина ул. д.1</v>
      </c>
      <c r="B2221" s="64" t="str">
        <f>Лист4!C2219</f>
        <v>-, г. Знаменск</v>
      </c>
      <c r="C2221" s="43">
        <f t="shared" si="68"/>
        <v>76.677412957746469</v>
      </c>
      <c r="D2221" s="43">
        <f t="shared" si="69"/>
        <v>3.3828270422535209</v>
      </c>
      <c r="E2221" s="49">
        <v>0</v>
      </c>
      <c r="F2221" s="29">
        <v>3.3828270422535209</v>
      </c>
      <c r="G2221" s="50">
        <v>0</v>
      </c>
      <c r="H2221" s="50">
        <v>0</v>
      </c>
      <c r="I2221" s="50">
        <v>0</v>
      </c>
      <c r="J2221" s="30"/>
      <c r="K2221" s="169">
        <f>Лист4!E2219/1000</f>
        <v>80.060239999999993</v>
      </c>
      <c r="L2221" s="51"/>
      <c r="M2221" s="51"/>
    </row>
    <row r="2222" spans="1:13" s="54" customFormat="1" ht="25.5" customHeight="1" x14ac:dyDescent="0.25">
      <c r="A2222" s="42" t="str">
        <f>Лист4!A2220</f>
        <v xml:space="preserve">Гагарина ул. д.3 </v>
      </c>
      <c r="B2222" s="64" t="str">
        <f>Лист4!C2220</f>
        <v>-, г. Знаменск</v>
      </c>
      <c r="C2222" s="43">
        <f t="shared" si="68"/>
        <v>147.37704169014083</v>
      </c>
      <c r="D2222" s="43">
        <f t="shared" si="69"/>
        <v>6.5019283098591547</v>
      </c>
      <c r="E2222" s="49">
        <v>0</v>
      </c>
      <c r="F2222" s="29">
        <v>6.5019283098591547</v>
      </c>
      <c r="G2222" s="50">
        <v>0</v>
      </c>
      <c r="H2222" s="50">
        <v>0</v>
      </c>
      <c r="I2222" s="50">
        <v>0</v>
      </c>
      <c r="J2222" s="30"/>
      <c r="K2222" s="169">
        <f>Лист4!E2220/1000</f>
        <v>153.87896999999998</v>
      </c>
      <c r="L2222" s="51"/>
      <c r="M2222" s="51"/>
    </row>
    <row r="2223" spans="1:13" s="52" customFormat="1" ht="25.5" customHeight="1" x14ac:dyDescent="0.25">
      <c r="A2223" s="42" t="str">
        <f>Лист4!A2221</f>
        <v xml:space="preserve">Гагарина ул. д.5 </v>
      </c>
      <c r="B2223" s="64" t="str">
        <f>Лист4!C2221</f>
        <v>-, г. Знаменск</v>
      </c>
      <c r="C2223" s="43">
        <f t="shared" si="68"/>
        <v>175.32883436619719</v>
      </c>
      <c r="D2223" s="43">
        <f t="shared" si="69"/>
        <v>7.7350956338028158</v>
      </c>
      <c r="E2223" s="49">
        <v>0</v>
      </c>
      <c r="F2223" s="29">
        <v>7.7350956338028158</v>
      </c>
      <c r="G2223" s="50">
        <v>0</v>
      </c>
      <c r="H2223" s="50">
        <v>0</v>
      </c>
      <c r="I2223" s="50">
        <v>0</v>
      </c>
      <c r="J2223" s="30"/>
      <c r="K2223" s="169">
        <f>Лист4!E2221/1000</f>
        <v>183.06393</v>
      </c>
      <c r="L2223" s="51"/>
      <c r="M2223" s="51"/>
    </row>
    <row r="2224" spans="1:13" s="52" customFormat="1" ht="18.75" customHeight="1" x14ac:dyDescent="0.25">
      <c r="A2224" s="42" t="str">
        <f>Лист4!A2222</f>
        <v xml:space="preserve">Гагарина ул. д.7 </v>
      </c>
      <c r="B2224" s="64" t="str">
        <f>Лист4!C2222</f>
        <v>-, г. Знаменск</v>
      </c>
      <c r="C2224" s="43">
        <f t="shared" si="68"/>
        <v>101.64661070422538</v>
      </c>
      <c r="D2224" s="43">
        <f t="shared" si="69"/>
        <v>4.4844092957746486</v>
      </c>
      <c r="E2224" s="49">
        <v>0</v>
      </c>
      <c r="F2224" s="29">
        <v>4.4844092957746486</v>
      </c>
      <c r="G2224" s="50">
        <v>0</v>
      </c>
      <c r="H2224" s="50">
        <v>0</v>
      </c>
      <c r="I2224" s="50">
        <v>0</v>
      </c>
      <c r="J2224" s="30">
        <v>1461.3</v>
      </c>
      <c r="K2224" s="169">
        <f>Лист4!E2222/1000-J2224</f>
        <v>-1355.1689799999999</v>
      </c>
      <c r="L2224" s="51"/>
      <c r="M2224" s="51"/>
    </row>
    <row r="2225" spans="1:13" s="52" customFormat="1" ht="18.75" customHeight="1" x14ac:dyDescent="0.25">
      <c r="A2225" s="42" t="str">
        <f>Лист4!A2223</f>
        <v xml:space="preserve">Гагарина ул. д.9 </v>
      </c>
      <c r="B2225" s="64" t="str">
        <f>Лист4!C2223</f>
        <v>-, г. Знаменск</v>
      </c>
      <c r="C2225" s="43">
        <f t="shared" si="68"/>
        <v>105.48998028169011</v>
      </c>
      <c r="D2225" s="43">
        <f t="shared" si="69"/>
        <v>4.6539697183098578</v>
      </c>
      <c r="E2225" s="49">
        <v>0</v>
      </c>
      <c r="F2225" s="29">
        <v>4.6539697183098578</v>
      </c>
      <c r="G2225" s="50">
        <v>0</v>
      </c>
      <c r="H2225" s="50">
        <v>0</v>
      </c>
      <c r="I2225" s="50">
        <v>0</v>
      </c>
      <c r="J2225" s="30"/>
      <c r="K2225" s="169">
        <f>Лист4!E2223/1000</f>
        <v>110.14394999999996</v>
      </c>
      <c r="L2225" s="51"/>
      <c r="M2225" s="51"/>
    </row>
    <row r="2226" spans="1:13" s="52" customFormat="1" ht="18.75" customHeight="1" x14ac:dyDescent="0.25">
      <c r="A2226" s="42" t="str">
        <f>Лист4!A2224</f>
        <v xml:space="preserve">Комсомольская ул. д.10 </v>
      </c>
      <c r="B2226" s="64" t="str">
        <f>Лист4!C2224</f>
        <v>-, г. Знаменск</v>
      </c>
      <c r="C2226" s="43">
        <f t="shared" si="68"/>
        <v>421.11738197183104</v>
      </c>
      <c r="D2226" s="43">
        <f t="shared" si="69"/>
        <v>18.578708028169018</v>
      </c>
      <c r="E2226" s="49">
        <v>0</v>
      </c>
      <c r="F2226" s="29">
        <v>18.578708028169018</v>
      </c>
      <c r="G2226" s="50">
        <v>0</v>
      </c>
      <c r="H2226" s="50">
        <v>0</v>
      </c>
      <c r="I2226" s="50">
        <v>0</v>
      </c>
      <c r="J2226" s="30"/>
      <c r="K2226" s="169">
        <f>Лист4!E2224/1000</f>
        <v>439.69609000000008</v>
      </c>
      <c r="L2226" s="51"/>
      <c r="M2226" s="51"/>
    </row>
    <row r="2227" spans="1:13" s="52" customFormat="1" ht="18.75" customHeight="1" x14ac:dyDescent="0.25">
      <c r="A2227" s="42" t="str">
        <f>Лист4!A2225</f>
        <v xml:space="preserve">Комсомольская ул. д.11 </v>
      </c>
      <c r="B2227" s="64" t="str">
        <f>Лист4!C2225</f>
        <v>-, г. Знаменск</v>
      </c>
      <c r="C2227" s="43">
        <f t="shared" si="68"/>
        <v>435.4090952112677</v>
      </c>
      <c r="D2227" s="43">
        <f t="shared" si="69"/>
        <v>19.209224788732399</v>
      </c>
      <c r="E2227" s="49">
        <v>0</v>
      </c>
      <c r="F2227" s="29">
        <v>19.209224788732399</v>
      </c>
      <c r="G2227" s="50">
        <v>0</v>
      </c>
      <c r="H2227" s="50">
        <v>0</v>
      </c>
      <c r="I2227" s="50">
        <v>0</v>
      </c>
      <c r="J2227" s="30"/>
      <c r="K2227" s="169">
        <f>Лист4!E2225/1000</f>
        <v>454.6183200000001</v>
      </c>
      <c r="L2227" s="51"/>
      <c r="M2227" s="51"/>
    </row>
    <row r="2228" spans="1:13" s="52" customFormat="1" ht="18.75" customHeight="1" x14ac:dyDescent="0.25">
      <c r="A2228" s="42" t="str">
        <f>Лист4!A2226</f>
        <v xml:space="preserve">Комсомольская ул. д.12 </v>
      </c>
      <c r="B2228" s="64" t="str">
        <f>Лист4!C2226</f>
        <v>-, г. Знаменск</v>
      </c>
      <c r="C2228" s="43">
        <f t="shared" si="68"/>
        <v>476.93267267605626</v>
      </c>
      <c r="D2228" s="43">
        <f t="shared" si="69"/>
        <v>21.041147323943662</v>
      </c>
      <c r="E2228" s="49">
        <v>0</v>
      </c>
      <c r="F2228" s="29">
        <v>21.041147323943662</v>
      </c>
      <c r="G2228" s="50">
        <v>0</v>
      </c>
      <c r="H2228" s="50">
        <v>0</v>
      </c>
      <c r="I2228" s="50">
        <v>0</v>
      </c>
      <c r="J2228" s="30"/>
      <c r="K2228" s="169">
        <f>Лист4!E2226/1000</f>
        <v>497.97381999999993</v>
      </c>
      <c r="L2228" s="51"/>
      <c r="M2228" s="51"/>
    </row>
    <row r="2229" spans="1:13" s="52" customFormat="1" ht="18.75" customHeight="1" x14ac:dyDescent="0.25">
      <c r="A2229" s="42" t="str">
        <f>Лист4!A2227</f>
        <v xml:space="preserve">Комсомольская ул. д.13 </v>
      </c>
      <c r="B2229" s="64" t="str">
        <f>Лист4!C2227</f>
        <v>-, г. Знаменск</v>
      </c>
      <c r="C2229" s="43">
        <f t="shared" si="68"/>
        <v>378.82138197183104</v>
      </c>
      <c r="D2229" s="43">
        <f t="shared" si="69"/>
        <v>16.712708028169018</v>
      </c>
      <c r="E2229" s="49">
        <v>0</v>
      </c>
      <c r="F2229" s="29">
        <v>16.712708028169018</v>
      </c>
      <c r="G2229" s="50">
        <v>0</v>
      </c>
      <c r="H2229" s="50">
        <v>0</v>
      </c>
      <c r="I2229" s="50">
        <v>0</v>
      </c>
      <c r="J2229" s="30"/>
      <c r="K2229" s="169">
        <f>Лист4!E2227/1000</f>
        <v>395.53409000000005</v>
      </c>
      <c r="L2229" s="51"/>
      <c r="M2229" s="51"/>
    </row>
    <row r="2230" spans="1:13" s="52" customFormat="1" ht="18.75" customHeight="1" x14ac:dyDescent="0.25">
      <c r="A2230" s="42" t="str">
        <f>Лист4!A2228</f>
        <v xml:space="preserve">Комсомольская ул. д.14 </v>
      </c>
      <c r="B2230" s="64" t="str">
        <f>Лист4!C2228</f>
        <v>-, г. Знаменск</v>
      </c>
      <c r="C2230" s="43">
        <f t="shared" si="68"/>
        <v>732.6618816901406</v>
      </c>
      <c r="D2230" s="43">
        <f t="shared" si="69"/>
        <v>32.32331830985914</v>
      </c>
      <c r="E2230" s="49">
        <v>0</v>
      </c>
      <c r="F2230" s="29">
        <v>32.32331830985914</v>
      </c>
      <c r="G2230" s="50">
        <v>0</v>
      </c>
      <c r="H2230" s="50">
        <v>0</v>
      </c>
      <c r="I2230" s="50">
        <v>0</v>
      </c>
      <c r="J2230" s="30"/>
      <c r="K2230" s="169">
        <f>Лист4!E2228/1000</f>
        <v>764.98519999999974</v>
      </c>
      <c r="L2230" s="51"/>
      <c r="M2230" s="51"/>
    </row>
    <row r="2231" spans="1:13" s="53" customFormat="1" ht="18.75" customHeight="1" x14ac:dyDescent="0.25">
      <c r="A2231" s="42" t="str">
        <f>Лист4!A2229</f>
        <v xml:space="preserve">Комсомольская ул. д.16А </v>
      </c>
      <c r="B2231" s="64" t="str">
        <f>Лист4!C2229</f>
        <v>-, г. Знаменск</v>
      </c>
      <c r="C2231" s="43">
        <f t="shared" si="68"/>
        <v>1344.2431836619719</v>
      </c>
      <c r="D2231" s="43">
        <f t="shared" si="69"/>
        <v>59.30484633802817</v>
      </c>
      <c r="E2231" s="49">
        <v>0</v>
      </c>
      <c r="F2231" s="29">
        <v>59.30484633802817</v>
      </c>
      <c r="G2231" s="50">
        <v>0</v>
      </c>
      <c r="H2231" s="50">
        <v>0</v>
      </c>
      <c r="I2231" s="50">
        <v>0</v>
      </c>
      <c r="J2231" s="30"/>
      <c r="K2231" s="169">
        <f>Лист4!E2229/1000</f>
        <v>1403.5480300000002</v>
      </c>
      <c r="L2231" s="51"/>
      <c r="M2231" s="51"/>
    </row>
    <row r="2232" spans="1:13" s="53" customFormat="1" ht="18.75" customHeight="1" x14ac:dyDescent="0.25">
      <c r="A2232" s="42" t="str">
        <f>Лист4!A2230</f>
        <v xml:space="preserve">Комсомольская ул. д.17 </v>
      </c>
      <c r="B2232" s="64" t="str">
        <f>Лист4!C2230</f>
        <v>-, г. Знаменск</v>
      </c>
      <c r="C2232" s="43">
        <f t="shared" si="68"/>
        <v>313.19574084507036</v>
      </c>
      <c r="D2232" s="43">
        <f t="shared" si="69"/>
        <v>13.817459154929574</v>
      </c>
      <c r="E2232" s="49">
        <v>0</v>
      </c>
      <c r="F2232" s="29">
        <v>13.817459154929574</v>
      </c>
      <c r="G2232" s="50">
        <v>0</v>
      </c>
      <c r="H2232" s="50">
        <v>0</v>
      </c>
      <c r="I2232" s="50">
        <v>0</v>
      </c>
      <c r="J2232" s="30"/>
      <c r="K2232" s="169">
        <f>Лист4!E2230/1000-J2232</f>
        <v>327.01319999999993</v>
      </c>
      <c r="L2232" s="51"/>
      <c r="M2232" s="51"/>
    </row>
    <row r="2233" spans="1:13" s="53" customFormat="1" ht="18.75" customHeight="1" x14ac:dyDescent="0.25">
      <c r="A2233" s="42" t="str">
        <f>Лист4!A2231</f>
        <v xml:space="preserve">Комсомольская ул. д.18 </v>
      </c>
      <c r="B2233" s="64" t="str">
        <f>Лист4!C2231</f>
        <v>-, г. Знаменск</v>
      </c>
      <c r="C2233" s="43">
        <f>K2233+J2233-F2233</f>
        <v>305.6222552112676</v>
      </c>
      <c r="D2233" s="43">
        <f t="shared" si="69"/>
        <v>13.483334788732392</v>
      </c>
      <c r="E2233" s="49">
        <v>0</v>
      </c>
      <c r="F2233" s="29">
        <v>13.483334788732392</v>
      </c>
      <c r="G2233" s="50">
        <v>0</v>
      </c>
      <c r="H2233" s="50">
        <v>0</v>
      </c>
      <c r="I2233" s="50">
        <v>0</v>
      </c>
      <c r="J2233" s="30"/>
      <c r="K2233" s="169">
        <f>Лист4!E2231/1000-J2233</f>
        <v>319.10559000000001</v>
      </c>
      <c r="L2233" s="51"/>
      <c r="M2233" s="51"/>
    </row>
    <row r="2234" spans="1:13" s="52" customFormat="1" ht="18.75" customHeight="1" x14ac:dyDescent="0.25">
      <c r="A2234" s="42" t="str">
        <f>Лист4!A2232</f>
        <v xml:space="preserve">Комсомольская ул. д.18А </v>
      </c>
      <c r="B2234" s="64" t="str">
        <f>Лист4!C2232</f>
        <v>-, г. Знаменск</v>
      </c>
      <c r="C2234" s="43">
        <f t="shared" si="68"/>
        <v>373.29552957746478</v>
      </c>
      <c r="D2234" s="43">
        <f t="shared" si="69"/>
        <v>16.468920422535213</v>
      </c>
      <c r="E2234" s="49">
        <v>0</v>
      </c>
      <c r="F2234" s="29">
        <v>16.468920422535213</v>
      </c>
      <c r="G2234" s="50">
        <v>0</v>
      </c>
      <c r="H2234" s="50">
        <v>0</v>
      </c>
      <c r="I2234" s="50">
        <v>0</v>
      </c>
      <c r="J2234" s="30"/>
      <c r="K2234" s="169">
        <f>Лист4!E2232/1000</f>
        <v>389.76445000000001</v>
      </c>
      <c r="L2234" s="51"/>
      <c r="M2234" s="51"/>
    </row>
    <row r="2235" spans="1:13" s="52" customFormat="1" ht="25.5" customHeight="1" x14ac:dyDescent="0.25">
      <c r="A2235" s="42" t="str">
        <f>Лист4!A2233</f>
        <v xml:space="preserve">Комсомольская ул. д.18Б </v>
      </c>
      <c r="B2235" s="64" t="str">
        <f>Лист4!C2233</f>
        <v>-, г. Знаменск</v>
      </c>
      <c r="C2235" s="43">
        <f t="shared" ref="C2235:C2298" si="70">K2235+J2235-F2235</f>
        <v>457.55787323943667</v>
      </c>
      <c r="D2235" s="43">
        <f t="shared" ref="D2235:D2298" si="71">F2235</f>
        <v>20.186376760563384</v>
      </c>
      <c r="E2235" s="49">
        <v>0</v>
      </c>
      <c r="F2235" s="29">
        <v>20.186376760563384</v>
      </c>
      <c r="G2235" s="50">
        <v>0</v>
      </c>
      <c r="H2235" s="50">
        <v>0</v>
      </c>
      <c r="I2235" s="50">
        <v>0</v>
      </c>
      <c r="J2235" s="30"/>
      <c r="K2235" s="169">
        <f>Лист4!E2233/1000</f>
        <v>477.74425000000008</v>
      </c>
      <c r="L2235" s="51"/>
      <c r="M2235" s="51"/>
    </row>
    <row r="2236" spans="1:13" s="52" customFormat="1" ht="25.5" customHeight="1" x14ac:dyDescent="0.25">
      <c r="A2236" s="42" t="str">
        <f>Лист4!A2234</f>
        <v xml:space="preserve">Комсомольская ул. д.2 </v>
      </c>
      <c r="B2236" s="64" t="str">
        <f>Лист4!C2234</f>
        <v>-, г. Знаменск</v>
      </c>
      <c r="C2236" s="43">
        <f t="shared" si="70"/>
        <v>383.89779267605644</v>
      </c>
      <c r="D2236" s="43">
        <f t="shared" si="71"/>
        <v>16.936667323943666</v>
      </c>
      <c r="E2236" s="49">
        <v>0</v>
      </c>
      <c r="F2236" s="29">
        <v>16.936667323943666</v>
      </c>
      <c r="G2236" s="50">
        <v>0</v>
      </c>
      <c r="H2236" s="50">
        <v>0</v>
      </c>
      <c r="I2236" s="50">
        <v>0</v>
      </c>
      <c r="J2236" s="30"/>
      <c r="K2236" s="169">
        <f>Лист4!E2234/1000</f>
        <v>400.83446000000009</v>
      </c>
      <c r="L2236" s="51"/>
      <c r="M2236" s="51"/>
    </row>
    <row r="2237" spans="1:13" s="52" customFormat="1" ht="18.75" customHeight="1" x14ac:dyDescent="0.25">
      <c r="A2237" s="42" t="str">
        <f>Лист4!A2235</f>
        <v xml:space="preserve">Комсомольская ул. д.20 </v>
      </c>
      <c r="B2237" s="64" t="str">
        <f>Лист4!C2235</f>
        <v>-, г. Знаменск</v>
      </c>
      <c r="C2237" s="43">
        <f t="shared" si="70"/>
        <v>273.06799267605629</v>
      </c>
      <c r="D2237" s="43">
        <f t="shared" si="71"/>
        <v>12.04711732394366</v>
      </c>
      <c r="E2237" s="49">
        <v>0</v>
      </c>
      <c r="F2237" s="29">
        <v>12.04711732394366</v>
      </c>
      <c r="G2237" s="50">
        <v>0</v>
      </c>
      <c r="H2237" s="50">
        <v>0</v>
      </c>
      <c r="I2237" s="50">
        <v>0</v>
      </c>
      <c r="J2237" s="30"/>
      <c r="K2237" s="169">
        <f>Лист4!E2235/1000</f>
        <v>285.11510999999996</v>
      </c>
      <c r="L2237" s="51"/>
      <c r="M2237" s="51"/>
    </row>
    <row r="2238" spans="1:13" s="52" customFormat="1" ht="18.75" customHeight="1" x14ac:dyDescent="0.25">
      <c r="A2238" s="42" t="str">
        <f>Лист4!A2236</f>
        <v xml:space="preserve">Комсомольская ул. д.3 </v>
      </c>
      <c r="B2238" s="64" t="str">
        <f>Лист4!C2236</f>
        <v>-, г. Знаменск</v>
      </c>
      <c r="C2238" s="43">
        <f t="shared" si="70"/>
        <v>232.02727267605633</v>
      </c>
      <c r="D2238" s="43">
        <f t="shared" si="71"/>
        <v>10.236497323943661</v>
      </c>
      <c r="E2238" s="49">
        <v>0</v>
      </c>
      <c r="F2238" s="29">
        <v>10.236497323943661</v>
      </c>
      <c r="G2238" s="50">
        <v>0</v>
      </c>
      <c r="H2238" s="50">
        <v>0</v>
      </c>
      <c r="I2238" s="50">
        <v>0</v>
      </c>
      <c r="J2238" s="30"/>
      <c r="K2238" s="169">
        <f>Лист4!E2236/1000</f>
        <v>242.26376999999999</v>
      </c>
      <c r="L2238" s="51"/>
      <c r="M2238" s="51"/>
    </row>
    <row r="2239" spans="1:13" s="52" customFormat="1" ht="18.75" customHeight="1" x14ac:dyDescent="0.25">
      <c r="A2239" s="42" t="str">
        <f>Лист4!A2237</f>
        <v xml:space="preserve">Комсомольская ул. д.4 </v>
      </c>
      <c r="B2239" s="64" t="str">
        <f>Лист4!C2237</f>
        <v>-, г. Знаменск</v>
      </c>
      <c r="C2239" s="43">
        <f t="shared" si="70"/>
        <v>356.93691323943659</v>
      </c>
      <c r="D2239" s="43">
        <f t="shared" si="71"/>
        <v>15.747216760563379</v>
      </c>
      <c r="E2239" s="49">
        <v>0</v>
      </c>
      <c r="F2239" s="29">
        <v>15.747216760563379</v>
      </c>
      <c r="G2239" s="50">
        <v>0</v>
      </c>
      <c r="H2239" s="50">
        <v>0</v>
      </c>
      <c r="I2239" s="50">
        <v>0</v>
      </c>
      <c r="J2239" s="30"/>
      <c r="K2239" s="169">
        <f>Лист4!E2237/1000</f>
        <v>372.68412999999998</v>
      </c>
      <c r="L2239" s="51"/>
      <c r="M2239" s="51"/>
    </row>
    <row r="2240" spans="1:13" s="52" customFormat="1" ht="18.75" customHeight="1" x14ac:dyDescent="0.25">
      <c r="A2240" s="42" t="str">
        <f>Лист4!A2238</f>
        <v xml:space="preserve">Комсомольская ул. д.4А </v>
      </c>
      <c r="B2240" s="64" t="str">
        <f>Лист4!C2238</f>
        <v>-, г. Знаменск</v>
      </c>
      <c r="C2240" s="43">
        <f t="shared" si="70"/>
        <v>217.42270197183092</v>
      </c>
      <c r="D2240" s="43">
        <f t="shared" si="71"/>
        <v>9.5921780281690108</v>
      </c>
      <c r="E2240" s="49">
        <v>0</v>
      </c>
      <c r="F2240" s="29">
        <v>9.5921780281690108</v>
      </c>
      <c r="G2240" s="50">
        <v>0</v>
      </c>
      <c r="H2240" s="50">
        <v>0</v>
      </c>
      <c r="I2240" s="50">
        <v>0</v>
      </c>
      <c r="J2240" s="153"/>
      <c r="K2240" s="169">
        <f>Лист4!E2238/1000-J2240</f>
        <v>227.01487999999992</v>
      </c>
      <c r="L2240" s="31"/>
      <c r="M2240" s="51"/>
    </row>
    <row r="2241" spans="1:13" s="52" customFormat="1" ht="18.75" customHeight="1" x14ac:dyDescent="0.25">
      <c r="A2241" s="42" t="str">
        <f>Лист4!A2239</f>
        <v xml:space="preserve">Комсомольская ул. д.6 </v>
      </c>
      <c r="B2241" s="64" t="str">
        <f>Лист4!C2239</f>
        <v>-, г. Знаменск</v>
      </c>
      <c r="C2241" s="43">
        <f t="shared" si="70"/>
        <v>394.75244112676046</v>
      </c>
      <c r="D2241" s="43">
        <f t="shared" si="71"/>
        <v>17.415548873239434</v>
      </c>
      <c r="E2241" s="49">
        <v>0</v>
      </c>
      <c r="F2241" s="29">
        <v>17.415548873239434</v>
      </c>
      <c r="G2241" s="50">
        <v>0</v>
      </c>
      <c r="H2241" s="50">
        <v>0</v>
      </c>
      <c r="I2241" s="50">
        <v>0</v>
      </c>
      <c r="J2241" s="30"/>
      <c r="K2241" s="169">
        <f>Лист4!E2239/1000</f>
        <v>412.16798999999992</v>
      </c>
      <c r="L2241" s="51"/>
      <c r="M2241" s="51"/>
    </row>
    <row r="2242" spans="1:13" s="52" customFormat="1" ht="18.75" customHeight="1" x14ac:dyDescent="0.25">
      <c r="A2242" s="42" t="str">
        <f>Лист4!A2240</f>
        <v xml:space="preserve">Комсомольская ул. д.6А </v>
      </c>
      <c r="B2242" s="64" t="str">
        <f>Лист4!C2240</f>
        <v>-, г. Знаменск</v>
      </c>
      <c r="C2242" s="43">
        <f t="shared" si="70"/>
        <v>238.95174140845072</v>
      </c>
      <c r="D2242" s="43">
        <f t="shared" si="71"/>
        <v>10.541988591549295</v>
      </c>
      <c r="E2242" s="49">
        <v>0</v>
      </c>
      <c r="F2242" s="29">
        <v>10.541988591549295</v>
      </c>
      <c r="G2242" s="50">
        <v>0</v>
      </c>
      <c r="H2242" s="50">
        <v>0</v>
      </c>
      <c r="I2242" s="50">
        <v>0</v>
      </c>
      <c r="J2242" s="30"/>
      <c r="K2242" s="169">
        <f>Лист4!E2240/1000</f>
        <v>249.49373</v>
      </c>
      <c r="L2242" s="51"/>
      <c r="M2242" s="51"/>
    </row>
    <row r="2243" spans="1:13" s="52" customFormat="1" ht="25.5" customHeight="1" x14ac:dyDescent="0.25">
      <c r="A2243" s="42" t="str">
        <f>Лист4!A2241</f>
        <v xml:space="preserve">Комсомольская ул. д.6Б </v>
      </c>
      <c r="B2243" s="64" t="str">
        <f>Лист4!C2241</f>
        <v>-, г. Знаменск</v>
      </c>
      <c r="C2243" s="43">
        <f t="shared" si="70"/>
        <v>392.00079718309848</v>
      </c>
      <c r="D2243" s="43">
        <f t="shared" si="71"/>
        <v>17.294152816901406</v>
      </c>
      <c r="E2243" s="49">
        <v>0</v>
      </c>
      <c r="F2243" s="29">
        <v>17.294152816901406</v>
      </c>
      <c r="G2243" s="50">
        <v>0</v>
      </c>
      <c r="H2243" s="50">
        <v>0</v>
      </c>
      <c r="I2243" s="50">
        <v>0</v>
      </c>
      <c r="J2243" s="30"/>
      <c r="K2243" s="169">
        <f>Лист4!E2241/1000</f>
        <v>409.29494999999991</v>
      </c>
      <c r="L2243" s="51"/>
      <c r="M2243" s="51"/>
    </row>
    <row r="2244" spans="1:13" s="52" customFormat="1" ht="25.5" customHeight="1" x14ac:dyDescent="0.25">
      <c r="A2244" s="42" t="str">
        <f>Лист4!A2242</f>
        <v xml:space="preserve">Комсомольская ул. д.7 </v>
      </c>
      <c r="B2244" s="64" t="str">
        <f>Лист4!C2242</f>
        <v>-, г. Знаменск</v>
      </c>
      <c r="C2244" s="43">
        <f t="shared" si="70"/>
        <v>402.34045577464792</v>
      </c>
      <c r="D2244" s="43">
        <f t="shared" si="71"/>
        <v>17.750314225352113</v>
      </c>
      <c r="E2244" s="49">
        <v>0</v>
      </c>
      <c r="F2244" s="29">
        <v>17.750314225352113</v>
      </c>
      <c r="G2244" s="50">
        <v>0</v>
      </c>
      <c r="H2244" s="50">
        <v>0</v>
      </c>
      <c r="I2244" s="50">
        <v>0</v>
      </c>
      <c r="J2244" s="30"/>
      <c r="K2244" s="169">
        <f>Лист4!E2242/1000</f>
        <v>420.09077000000002</v>
      </c>
      <c r="L2244" s="51"/>
      <c r="M2244" s="51"/>
    </row>
    <row r="2245" spans="1:13" s="52" customFormat="1" ht="25.5" customHeight="1" x14ac:dyDescent="0.25">
      <c r="A2245" s="42" t="str">
        <f>Лист4!A2243</f>
        <v xml:space="preserve">Комсомольская ул. д.8 </v>
      </c>
      <c r="B2245" s="64" t="str">
        <f>Лист4!C2243</f>
        <v>-, г. Знаменск</v>
      </c>
      <c r="C2245" s="43">
        <f t="shared" si="70"/>
        <v>301.41680957746485</v>
      </c>
      <c r="D2245" s="43">
        <f t="shared" si="71"/>
        <v>13.297800422535214</v>
      </c>
      <c r="E2245" s="49">
        <v>0</v>
      </c>
      <c r="F2245" s="29">
        <v>13.297800422535214</v>
      </c>
      <c r="G2245" s="50">
        <v>0</v>
      </c>
      <c r="H2245" s="50">
        <v>0</v>
      </c>
      <c r="I2245" s="50">
        <v>0</v>
      </c>
      <c r="J2245" s="30"/>
      <c r="K2245" s="169">
        <f>Лист4!E2243/1000</f>
        <v>314.71461000000005</v>
      </c>
      <c r="L2245" s="51"/>
      <c r="M2245" s="51"/>
    </row>
    <row r="2246" spans="1:13" s="52" customFormat="1" ht="25.5" customHeight="1" x14ac:dyDescent="0.25">
      <c r="A2246" s="42" t="str">
        <f>Лист4!A2244</f>
        <v xml:space="preserve">Комсомольская ул. д.9 </v>
      </c>
      <c r="B2246" s="64" t="str">
        <f>Лист4!C2244</f>
        <v>-, г. Знаменск</v>
      </c>
      <c r="C2246" s="43">
        <f t="shared" si="70"/>
        <v>154.55767887323947</v>
      </c>
      <c r="D2246" s="43">
        <f t="shared" si="71"/>
        <v>6.8187211267605647</v>
      </c>
      <c r="E2246" s="49">
        <v>0</v>
      </c>
      <c r="F2246" s="29">
        <v>6.8187211267605647</v>
      </c>
      <c r="G2246" s="50">
        <v>0</v>
      </c>
      <c r="H2246" s="50">
        <v>0</v>
      </c>
      <c r="I2246" s="50">
        <v>0</v>
      </c>
      <c r="J2246" s="30"/>
      <c r="K2246" s="169">
        <f>Лист4!E2244/1000</f>
        <v>161.37640000000002</v>
      </c>
      <c r="L2246" s="51"/>
      <c r="M2246" s="51"/>
    </row>
    <row r="2247" spans="1:13" s="52" customFormat="1" ht="18.75" customHeight="1" x14ac:dyDescent="0.25">
      <c r="A2247" s="42" t="str">
        <f>Лист4!A2245</f>
        <v xml:space="preserve">Королева ул. д.2 </v>
      </c>
      <c r="B2247" s="64" t="str">
        <f>Лист4!C2245</f>
        <v>-, г. Знаменск</v>
      </c>
      <c r="C2247" s="43">
        <f t="shared" si="70"/>
        <v>370.16870760563387</v>
      </c>
      <c r="D2247" s="43">
        <f t="shared" si="71"/>
        <v>16.330972394366199</v>
      </c>
      <c r="E2247" s="49">
        <v>0</v>
      </c>
      <c r="F2247" s="29">
        <v>16.330972394366199</v>
      </c>
      <c r="G2247" s="50">
        <v>0</v>
      </c>
      <c r="H2247" s="50">
        <v>0</v>
      </c>
      <c r="I2247" s="50">
        <v>0</v>
      </c>
      <c r="J2247" s="30"/>
      <c r="K2247" s="169">
        <f>Лист4!E2245/1000</f>
        <v>386.49968000000007</v>
      </c>
      <c r="L2247" s="51"/>
      <c r="M2247" s="51"/>
    </row>
    <row r="2248" spans="1:13" s="52" customFormat="1" ht="18.75" customHeight="1" x14ac:dyDescent="0.25">
      <c r="A2248" s="42" t="str">
        <f>Лист4!A2246</f>
        <v xml:space="preserve">Королева ул. д.6 </v>
      </c>
      <c r="B2248" s="64" t="str">
        <f>Лист4!C2246</f>
        <v>-, г. Знаменск</v>
      </c>
      <c r="C2248" s="43">
        <f t="shared" si="70"/>
        <v>302.04059943661969</v>
      </c>
      <c r="D2248" s="43">
        <f t="shared" si="71"/>
        <v>13.325320563380281</v>
      </c>
      <c r="E2248" s="49">
        <v>0</v>
      </c>
      <c r="F2248" s="29">
        <v>13.325320563380281</v>
      </c>
      <c r="G2248" s="50">
        <v>0</v>
      </c>
      <c r="H2248" s="50">
        <v>0</v>
      </c>
      <c r="I2248" s="50">
        <v>0</v>
      </c>
      <c r="J2248" s="30"/>
      <c r="K2248" s="169">
        <f>Лист4!E2246/1000</f>
        <v>315.36591999999996</v>
      </c>
      <c r="L2248" s="51"/>
      <c r="M2248" s="51"/>
    </row>
    <row r="2249" spans="1:13" s="52" customFormat="1" ht="18.75" customHeight="1" x14ac:dyDescent="0.25">
      <c r="A2249" s="42" t="str">
        <f>Лист4!A2247</f>
        <v xml:space="preserve">Королева ул. д.8 </v>
      </c>
      <c r="B2249" s="64" t="str">
        <f>Лист4!C2247</f>
        <v>-, г. Знаменск</v>
      </c>
      <c r="C2249" s="43">
        <f t="shared" si="70"/>
        <v>320.27652338028173</v>
      </c>
      <c r="D2249" s="43">
        <f t="shared" si="71"/>
        <v>14.129846619718311</v>
      </c>
      <c r="E2249" s="49">
        <v>0</v>
      </c>
      <c r="F2249" s="29">
        <v>14.129846619718311</v>
      </c>
      <c r="G2249" s="50">
        <v>0</v>
      </c>
      <c r="H2249" s="50">
        <v>0</v>
      </c>
      <c r="I2249" s="50">
        <v>0</v>
      </c>
      <c r="J2249" s="30"/>
      <c r="K2249" s="169">
        <f>Лист4!E2247/1000</f>
        <v>334.40637000000004</v>
      </c>
      <c r="L2249" s="51"/>
      <c r="M2249" s="51"/>
    </row>
    <row r="2250" spans="1:13" s="52" customFormat="1" ht="25.5" customHeight="1" x14ac:dyDescent="0.25">
      <c r="A2250" s="42" t="str">
        <f>Лист4!A2248</f>
        <v xml:space="preserve">Ленина ул. д.1 </v>
      </c>
      <c r="B2250" s="64" t="str">
        <f>Лист4!C2248</f>
        <v>-, г. Знаменск</v>
      </c>
      <c r="C2250" s="43">
        <f t="shared" si="70"/>
        <v>75.124743098591566</v>
      </c>
      <c r="D2250" s="43">
        <f t="shared" si="71"/>
        <v>3.3143269014084513</v>
      </c>
      <c r="E2250" s="49">
        <v>0</v>
      </c>
      <c r="F2250" s="29">
        <v>3.3143269014084513</v>
      </c>
      <c r="G2250" s="50">
        <v>0</v>
      </c>
      <c r="H2250" s="50">
        <v>0</v>
      </c>
      <c r="I2250" s="50">
        <v>0</v>
      </c>
      <c r="J2250" s="30"/>
      <c r="K2250" s="169">
        <f>Лист4!E2248/1000</f>
        <v>78.439070000000015</v>
      </c>
      <c r="L2250" s="51"/>
      <c r="M2250" s="51"/>
    </row>
    <row r="2251" spans="1:13" s="52" customFormat="1" ht="25.5" customHeight="1" x14ac:dyDescent="0.25">
      <c r="A2251" s="42" t="str">
        <f>Лист4!A2249</f>
        <v xml:space="preserve">Ленина ул. д.10 </v>
      </c>
      <c r="B2251" s="64" t="str">
        <f>Лист4!C2249</f>
        <v>-, г. Знаменск</v>
      </c>
      <c r="C2251" s="43">
        <f t="shared" si="70"/>
        <v>61.361907042253527</v>
      </c>
      <c r="D2251" s="43">
        <f t="shared" si="71"/>
        <v>2.7071429577464787</v>
      </c>
      <c r="E2251" s="49">
        <v>0</v>
      </c>
      <c r="F2251" s="29">
        <v>2.7071429577464787</v>
      </c>
      <c r="G2251" s="50">
        <v>0</v>
      </c>
      <c r="H2251" s="50">
        <v>0</v>
      </c>
      <c r="I2251" s="50">
        <v>0</v>
      </c>
      <c r="J2251" s="30"/>
      <c r="K2251" s="169">
        <f>Лист4!E2249/1000</f>
        <v>64.069050000000004</v>
      </c>
      <c r="L2251" s="51"/>
      <c r="M2251" s="51"/>
    </row>
    <row r="2252" spans="1:13" s="52" customFormat="1" ht="25.5" customHeight="1" x14ac:dyDescent="0.25">
      <c r="A2252" s="42" t="str">
        <f>Лист4!A2250</f>
        <v xml:space="preserve">Ленина ул. д.13 </v>
      </c>
      <c r="B2252" s="64" t="str">
        <f>Лист4!C2250</f>
        <v>-, г. Знаменск</v>
      </c>
      <c r="C2252" s="43">
        <f t="shared" si="70"/>
        <v>113.22249014084504</v>
      </c>
      <c r="D2252" s="43">
        <f t="shared" si="71"/>
        <v>4.9951098591549279</v>
      </c>
      <c r="E2252" s="49">
        <v>0</v>
      </c>
      <c r="F2252" s="29">
        <v>4.9951098591549279</v>
      </c>
      <c r="G2252" s="50">
        <v>0</v>
      </c>
      <c r="H2252" s="50">
        <v>0</v>
      </c>
      <c r="I2252" s="50">
        <v>0</v>
      </c>
      <c r="J2252" s="30"/>
      <c r="K2252" s="169">
        <f>Лист4!E2250/1000</f>
        <v>118.21759999999996</v>
      </c>
      <c r="L2252" s="51"/>
      <c r="M2252" s="51"/>
    </row>
    <row r="2253" spans="1:13" s="52" customFormat="1" ht="25.5" customHeight="1" x14ac:dyDescent="0.25">
      <c r="A2253" s="42" t="str">
        <f>Лист4!A2251</f>
        <v xml:space="preserve">Ленина ул. д.15 </v>
      </c>
      <c r="B2253" s="64" t="str">
        <f>Лист4!C2251</f>
        <v>-, г. Знаменск</v>
      </c>
      <c r="C2253" s="43">
        <f t="shared" si="70"/>
        <v>134.57444225352111</v>
      </c>
      <c r="D2253" s="43">
        <f t="shared" si="71"/>
        <v>5.9371077464788717</v>
      </c>
      <c r="E2253" s="49">
        <v>0</v>
      </c>
      <c r="F2253" s="29">
        <v>5.9371077464788717</v>
      </c>
      <c r="G2253" s="50">
        <v>0</v>
      </c>
      <c r="H2253" s="50">
        <v>0</v>
      </c>
      <c r="I2253" s="50">
        <v>0</v>
      </c>
      <c r="J2253" s="30"/>
      <c r="K2253" s="169">
        <f>Лист4!E2251/1000</f>
        <v>140.51154999999997</v>
      </c>
      <c r="L2253" s="51"/>
      <c r="M2253" s="51"/>
    </row>
    <row r="2254" spans="1:13" s="52" customFormat="1" ht="18.75" customHeight="1" x14ac:dyDescent="0.25">
      <c r="A2254" s="42" t="str">
        <f>Лист4!A2252</f>
        <v xml:space="preserve">Ленина ул. д.17 </v>
      </c>
      <c r="B2254" s="64" t="str">
        <f>Лист4!C2252</f>
        <v>-, г. Знаменск</v>
      </c>
      <c r="C2254" s="43">
        <f t="shared" si="70"/>
        <v>156.03784732394365</v>
      </c>
      <c r="D2254" s="43">
        <f t="shared" si="71"/>
        <v>6.8840226760563379</v>
      </c>
      <c r="E2254" s="49">
        <v>0</v>
      </c>
      <c r="F2254" s="29">
        <v>6.8840226760563379</v>
      </c>
      <c r="G2254" s="50">
        <v>0</v>
      </c>
      <c r="H2254" s="50">
        <v>0</v>
      </c>
      <c r="I2254" s="50">
        <v>0</v>
      </c>
      <c r="J2254" s="30"/>
      <c r="K2254" s="169">
        <f>Лист4!E2252/1000</f>
        <v>162.92186999999998</v>
      </c>
      <c r="L2254" s="51"/>
      <c r="M2254" s="51"/>
    </row>
    <row r="2255" spans="1:13" s="52" customFormat="1" ht="18.75" customHeight="1" x14ac:dyDescent="0.25">
      <c r="A2255" s="42" t="str">
        <f>Лист4!A2253</f>
        <v xml:space="preserve">Ленина ул. д.19 </v>
      </c>
      <c r="B2255" s="64" t="str">
        <f>Лист4!C2253</f>
        <v>-, г. Знаменск</v>
      </c>
      <c r="C2255" s="43">
        <f t="shared" si="70"/>
        <v>18.765414084507043</v>
      </c>
      <c r="D2255" s="43">
        <f t="shared" si="71"/>
        <v>0.82788591549295776</v>
      </c>
      <c r="E2255" s="49">
        <v>0</v>
      </c>
      <c r="F2255" s="29">
        <v>0.82788591549295776</v>
      </c>
      <c r="G2255" s="50">
        <v>0</v>
      </c>
      <c r="H2255" s="50">
        <v>0</v>
      </c>
      <c r="I2255" s="50">
        <v>0</v>
      </c>
      <c r="J2255" s="30"/>
      <c r="K2255" s="169">
        <f>Лист4!E2253/1000</f>
        <v>19.593299999999999</v>
      </c>
      <c r="L2255" s="51"/>
      <c r="M2255" s="51"/>
    </row>
    <row r="2256" spans="1:13" s="52" customFormat="1" ht="25.5" customHeight="1" x14ac:dyDescent="0.25">
      <c r="A2256" s="42" t="str">
        <f>Лист4!A2254</f>
        <v xml:space="preserve">Ленина ул. д.2 </v>
      </c>
      <c r="B2256" s="64" t="str">
        <f>Лист4!C2254</f>
        <v>-, г. Знаменск</v>
      </c>
      <c r="C2256" s="43">
        <f t="shared" si="70"/>
        <v>125.11995211267606</v>
      </c>
      <c r="D2256" s="43">
        <f t="shared" si="71"/>
        <v>5.5199978873239433</v>
      </c>
      <c r="E2256" s="49">
        <v>0</v>
      </c>
      <c r="F2256" s="29">
        <v>5.5199978873239433</v>
      </c>
      <c r="G2256" s="50">
        <v>0</v>
      </c>
      <c r="H2256" s="50">
        <v>0</v>
      </c>
      <c r="I2256" s="50">
        <v>0</v>
      </c>
      <c r="J2256" s="30"/>
      <c r="K2256" s="169">
        <f>Лист4!E2254/1000</f>
        <v>130.63995</v>
      </c>
      <c r="L2256" s="51"/>
      <c r="M2256" s="51"/>
    </row>
    <row r="2257" spans="1:13" s="52" customFormat="1" ht="25.5" customHeight="1" x14ac:dyDescent="0.25">
      <c r="A2257" s="42" t="str">
        <f>Лист4!A2255</f>
        <v xml:space="preserve">Ленина ул. д.20 </v>
      </c>
      <c r="B2257" s="64" t="str">
        <f>Лист4!C2255</f>
        <v>-, г. Знаменск</v>
      </c>
      <c r="C2257" s="43">
        <f t="shared" si="70"/>
        <v>164.85694929577463</v>
      </c>
      <c r="D2257" s="43">
        <f t="shared" si="71"/>
        <v>7.2731007042253513</v>
      </c>
      <c r="E2257" s="49">
        <v>0</v>
      </c>
      <c r="F2257" s="29">
        <v>7.2731007042253513</v>
      </c>
      <c r="G2257" s="50">
        <v>0</v>
      </c>
      <c r="H2257" s="50">
        <v>0</v>
      </c>
      <c r="I2257" s="50">
        <v>0</v>
      </c>
      <c r="J2257" s="30"/>
      <c r="K2257" s="169">
        <f>Лист4!E2255/1000</f>
        <v>172.13004999999998</v>
      </c>
      <c r="L2257" s="51"/>
      <c r="M2257" s="51"/>
    </row>
    <row r="2258" spans="1:13" s="52" customFormat="1" ht="18.75" customHeight="1" x14ac:dyDescent="0.25">
      <c r="A2258" s="42" t="str">
        <f>Лист4!A2256</f>
        <v xml:space="preserve">Ленина ул. д.21 </v>
      </c>
      <c r="B2258" s="64" t="str">
        <f>Лист4!C2256</f>
        <v>-, г. Знаменск</v>
      </c>
      <c r="C2258" s="43">
        <f t="shared" si="70"/>
        <v>163.77670704225358</v>
      </c>
      <c r="D2258" s="43">
        <f t="shared" si="71"/>
        <v>7.2254429577464805</v>
      </c>
      <c r="E2258" s="49">
        <v>0</v>
      </c>
      <c r="F2258" s="29">
        <v>7.2254429577464805</v>
      </c>
      <c r="G2258" s="50">
        <v>0</v>
      </c>
      <c r="H2258" s="50">
        <v>0</v>
      </c>
      <c r="I2258" s="50">
        <v>0</v>
      </c>
      <c r="J2258" s="30"/>
      <c r="K2258" s="169">
        <f>Лист4!E2256/1000</f>
        <v>171.00215000000006</v>
      </c>
      <c r="L2258" s="51"/>
      <c r="M2258" s="51"/>
    </row>
    <row r="2259" spans="1:13" s="52" customFormat="1" ht="18.75" customHeight="1" x14ac:dyDescent="0.25">
      <c r="A2259" s="42" t="str">
        <f>Лист4!A2257</f>
        <v xml:space="preserve">Ленина ул. д.23 </v>
      </c>
      <c r="B2259" s="64" t="str">
        <f>Лист4!C2257</f>
        <v>-, г. Знаменск</v>
      </c>
      <c r="C2259" s="43">
        <f t="shared" si="70"/>
        <v>66.582966197183111</v>
      </c>
      <c r="D2259" s="43">
        <f t="shared" si="71"/>
        <v>2.9374838028169017</v>
      </c>
      <c r="E2259" s="49">
        <v>0</v>
      </c>
      <c r="F2259" s="29">
        <v>2.9374838028169017</v>
      </c>
      <c r="G2259" s="50">
        <v>0</v>
      </c>
      <c r="H2259" s="50">
        <v>0</v>
      </c>
      <c r="I2259" s="50">
        <v>0</v>
      </c>
      <c r="J2259" s="30"/>
      <c r="K2259" s="169">
        <f>Лист4!E2257/1000</f>
        <v>69.520450000000011</v>
      </c>
      <c r="L2259" s="51"/>
      <c r="M2259" s="51"/>
    </row>
    <row r="2260" spans="1:13" s="52" customFormat="1" ht="18.75" customHeight="1" x14ac:dyDescent="0.25">
      <c r="A2260" s="42" t="str">
        <f>Лист4!A2258</f>
        <v xml:space="preserve">Ленина ул. д.24 </v>
      </c>
      <c r="B2260" s="64" t="str">
        <f>Лист4!C2258</f>
        <v>-, г. Знаменск</v>
      </c>
      <c r="C2260" s="43">
        <f t="shared" si="70"/>
        <v>95.258748169014083</v>
      </c>
      <c r="D2260" s="43">
        <f t="shared" si="71"/>
        <v>4.2025918309859147</v>
      </c>
      <c r="E2260" s="49">
        <v>0</v>
      </c>
      <c r="F2260" s="29">
        <v>4.2025918309859147</v>
      </c>
      <c r="G2260" s="50">
        <v>0</v>
      </c>
      <c r="H2260" s="50">
        <v>0</v>
      </c>
      <c r="I2260" s="50">
        <v>0</v>
      </c>
      <c r="J2260" s="153"/>
      <c r="K2260" s="169">
        <f>Лист4!E2258/1000-J2260</f>
        <v>99.461339999999993</v>
      </c>
      <c r="L2260" s="31"/>
      <c r="M2260" s="51"/>
    </row>
    <row r="2261" spans="1:13" s="52" customFormat="1" ht="18.75" customHeight="1" x14ac:dyDescent="0.25">
      <c r="A2261" s="42" t="str">
        <f>Лист4!A2259</f>
        <v xml:space="preserve">Ленина ул. д.25 </v>
      </c>
      <c r="B2261" s="64" t="str">
        <f>Лист4!C2259</f>
        <v>-, г. Знаменск</v>
      </c>
      <c r="C2261" s="43">
        <f t="shared" si="70"/>
        <v>227.68665070422534</v>
      </c>
      <c r="D2261" s="43">
        <f t="shared" si="71"/>
        <v>10.044999295774648</v>
      </c>
      <c r="E2261" s="49">
        <v>0</v>
      </c>
      <c r="F2261" s="29">
        <v>10.044999295774648</v>
      </c>
      <c r="G2261" s="50">
        <v>0</v>
      </c>
      <c r="H2261" s="50">
        <v>0</v>
      </c>
      <c r="I2261" s="50">
        <v>0</v>
      </c>
      <c r="J2261" s="30"/>
      <c r="K2261" s="169">
        <f>Лист4!E2259/1000-J2261</f>
        <v>237.73165</v>
      </c>
      <c r="L2261" s="51"/>
      <c r="M2261" s="51"/>
    </row>
    <row r="2262" spans="1:13" s="52" customFormat="1" ht="18.75" customHeight="1" x14ac:dyDescent="0.25">
      <c r="A2262" s="42" t="str">
        <f>Лист4!A2260</f>
        <v xml:space="preserve">Ленина ул. д.28 </v>
      </c>
      <c r="B2262" s="64" t="str">
        <f>Лист4!C2260</f>
        <v>-, г. Знаменск</v>
      </c>
      <c r="C2262" s="43">
        <f t="shared" si="70"/>
        <v>122.70402704225351</v>
      </c>
      <c r="D2262" s="43">
        <f t="shared" si="71"/>
        <v>5.4134129577464787</v>
      </c>
      <c r="E2262" s="49">
        <v>0</v>
      </c>
      <c r="F2262" s="29">
        <v>5.4134129577464787</v>
      </c>
      <c r="G2262" s="50">
        <v>0</v>
      </c>
      <c r="H2262" s="50">
        <v>0</v>
      </c>
      <c r="I2262" s="50">
        <v>0</v>
      </c>
      <c r="J2262" s="153"/>
      <c r="K2262" s="169">
        <f>Лист4!E2260/1000-J2262</f>
        <v>128.11743999999999</v>
      </c>
      <c r="L2262" s="31"/>
      <c r="M2262" s="51"/>
    </row>
    <row r="2263" spans="1:13" s="52" customFormat="1" ht="25.5" customHeight="1" x14ac:dyDescent="0.25">
      <c r="A2263" s="42" t="str">
        <f>Лист4!A2261</f>
        <v xml:space="preserve">Ленина ул. д.31 </v>
      </c>
      <c r="B2263" s="64" t="str">
        <f>Лист4!C2261</f>
        <v>-, г. Знаменск</v>
      </c>
      <c r="C2263" s="43">
        <f t="shared" si="70"/>
        <v>150.66095323943665</v>
      </c>
      <c r="D2263" s="43">
        <f t="shared" si="71"/>
        <v>6.6468067605633818</v>
      </c>
      <c r="E2263" s="49">
        <v>0</v>
      </c>
      <c r="F2263" s="29">
        <v>6.6468067605633818</v>
      </c>
      <c r="G2263" s="50">
        <v>0</v>
      </c>
      <c r="H2263" s="50">
        <v>0</v>
      </c>
      <c r="I2263" s="50">
        <v>0</v>
      </c>
      <c r="J2263" s="30"/>
      <c r="K2263" s="169">
        <f>Лист4!E2261/1000</f>
        <v>157.30776000000003</v>
      </c>
      <c r="L2263" s="51"/>
      <c r="M2263" s="51"/>
    </row>
    <row r="2264" spans="1:13" s="52" customFormat="1" ht="25.5" customHeight="1" x14ac:dyDescent="0.25">
      <c r="A2264" s="42" t="str">
        <f>Лист4!A2262</f>
        <v xml:space="preserve">Ленина ул. д.33 </v>
      </c>
      <c r="B2264" s="64" t="str">
        <f>Лист4!C2262</f>
        <v>-, г. Знаменск</v>
      </c>
      <c r="C2264" s="43">
        <f t="shared" si="70"/>
        <v>124.99614422535214</v>
      </c>
      <c r="D2264" s="43">
        <f t="shared" si="71"/>
        <v>5.5145357746478894</v>
      </c>
      <c r="E2264" s="49">
        <v>0</v>
      </c>
      <c r="F2264" s="29">
        <v>5.5145357746478894</v>
      </c>
      <c r="G2264" s="50">
        <v>0</v>
      </c>
      <c r="H2264" s="50">
        <v>0</v>
      </c>
      <c r="I2264" s="50">
        <v>0</v>
      </c>
      <c r="J2264" s="30"/>
      <c r="K2264" s="169">
        <f>Лист4!E2262/1000</f>
        <v>130.51068000000004</v>
      </c>
      <c r="L2264" s="51"/>
      <c r="M2264" s="51"/>
    </row>
    <row r="2265" spans="1:13" s="52" customFormat="1" ht="25.5" customHeight="1" x14ac:dyDescent="0.25">
      <c r="A2265" s="42" t="str">
        <f>Лист4!A2263</f>
        <v xml:space="preserve">Ленина ул. д.34 </v>
      </c>
      <c r="B2265" s="64" t="str">
        <f>Лист4!C2263</f>
        <v>-, г. Знаменск</v>
      </c>
      <c r="C2265" s="43">
        <f t="shared" si="70"/>
        <v>200.80043718309855</v>
      </c>
      <c r="D2265" s="43">
        <f t="shared" si="71"/>
        <v>8.8588428169014062</v>
      </c>
      <c r="E2265" s="49">
        <v>0</v>
      </c>
      <c r="F2265" s="29">
        <v>8.8588428169014062</v>
      </c>
      <c r="G2265" s="50">
        <v>0</v>
      </c>
      <c r="H2265" s="50">
        <v>0</v>
      </c>
      <c r="I2265" s="50">
        <v>0</v>
      </c>
      <c r="J2265" s="30"/>
      <c r="K2265" s="169">
        <f>Лист4!E2263/1000-J2265</f>
        <v>209.65927999999997</v>
      </c>
      <c r="L2265" s="51"/>
      <c r="M2265" s="51"/>
    </row>
    <row r="2266" spans="1:13" s="52" customFormat="1" ht="25.5" customHeight="1" x14ac:dyDescent="0.25">
      <c r="A2266" s="42" t="str">
        <f>Лист4!A2264</f>
        <v xml:space="preserve">Ленина ул. д.35 </v>
      </c>
      <c r="B2266" s="64" t="str">
        <f>Лист4!C2264</f>
        <v>-, г. Знаменск</v>
      </c>
      <c r="C2266" s="43">
        <f t="shared" si="70"/>
        <v>135.18979436619716</v>
      </c>
      <c r="D2266" s="43">
        <f t="shared" si="71"/>
        <v>5.9642556338028161</v>
      </c>
      <c r="E2266" s="49">
        <v>0</v>
      </c>
      <c r="F2266" s="29">
        <v>5.9642556338028161</v>
      </c>
      <c r="G2266" s="50">
        <v>0</v>
      </c>
      <c r="H2266" s="50">
        <v>0</v>
      </c>
      <c r="I2266" s="50">
        <v>0</v>
      </c>
      <c r="J2266" s="30"/>
      <c r="K2266" s="169">
        <f>Лист4!E2264/1000</f>
        <v>141.15404999999998</v>
      </c>
      <c r="L2266" s="51"/>
      <c r="M2266" s="51"/>
    </row>
    <row r="2267" spans="1:13" s="52" customFormat="1" ht="18.75" customHeight="1" x14ac:dyDescent="0.25">
      <c r="A2267" s="42" t="str">
        <f>Лист4!A2265</f>
        <v xml:space="preserve">Ленина ул. д.36 </v>
      </c>
      <c r="B2267" s="64" t="str">
        <f>Лист4!C2265</f>
        <v>-, г. Знаменск</v>
      </c>
      <c r="C2267" s="43">
        <f t="shared" si="70"/>
        <v>94.914783098591556</v>
      </c>
      <c r="D2267" s="43">
        <f t="shared" si="71"/>
        <v>4.1874169014084508</v>
      </c>
      <c r="E2267" s="49">
        <v>0</v>
      </c>
      <c r="F2267" s="29">
        <v>4.1874169014084508</v>
      </c>
      <c r="G2267" s="50">
        <v>0</v>
      </c>
      <c r="H2267" s="50">
        <v>0</v>
      </c>
      <c r="I2267" s="50">
        <v>0</v>
      </c>
      <c r="J2267" s="153"/>
      <c r="K2267" s="169">
        <f>Лист4!E2265/1000-J2267</f>
        <v>99.102200000000011</v>
      </c>
      <c r="L2267" s="31"/>
      <c r="M2267" s="51"/>
    </row>
    <row r="2268" spans="1:13" s="52" customFormat="1" ht="18.75" customHeight="1" x14ac:dyDescent="0.25">
      <c r="A2268" s="42" t="str">
        <f>Лист4!A2266</f>
        <v xml:space="preserve">Ленина ул. д.37 </v>
      </c>
      <c r="B2268" s="64" t="str">
        <f>Лист4!C2266</f>
        <v>-, г. Знаменск</v>
      </c>
      <c r="C2268" s="43">
        <f t="shared" si="70"/>
        <v>188.44729859154927</v>
      </c>
      <c r="D2268" s="43">
        <f t="shared" si="71"/>
        <v>8.313851408450704</v>
      </c>
      <c r="E2268" s="49">
        <v>0</v>
      </c>
      <c r="F2268" s="29">
        <v>8.313851408450704</v>
      </c>
      <c r="G2268" s="50">
        <v>0</v>
      </c>
      <c r="H2268" s="50">
        <v>0</v>
      </c>
      <c r="I2268" s="50">
        <v>0</v>
      </c>
      <c r="J2268" s="30"/>
      <c r="K2268" s="169">
        <f>Лист4!E2266/1000</f>
        <v>196.76114999999999</v>
      </c>
      <c r="L2268" s="51"/>
      <c r="M2268" s="51"/>
    </row>
    <row r="2269" spans="1:13" s="52" customFormat="1" ht="25.5" customHeight="1" x14ac:dyDescent="0.25">
      <c r="A2269" s="42" t="str">
        <f>Лист4!A2267</f>
        <v xml:space="preserve">Ленина ул. д.38 </v>
      </c>
      <c r="B2269" s="64" t="str">
        <f>Лист4!C2267</f>
        <v>-, г. Знаменск</v>
      </c>
      <c r="C2269" s="43">
        <f t="shared" si="70"/>
        <v>94.625514929577477</v>
      </c>
      <c r="D2269" s="43">
        <f t="shared" si="71"/>
        <v>4.1746550704225349</v>
      </c>
      <c r="E2269" s="49">
        <v>0</v>
      </c>
      <c r="F2269" s="29">
        <v>4.1746550704225349</v>
      </c>
      <c r="G2269" s="50">
        <v>0</v>
      </c>
      <c r="H2269" s="50">
        <v>0</v>
      </c>
      <c r="I2269" s="50">
        <v>0</v>
      </c>
      <c r="J2269" s="30"/>
      <c r="K2269" s="169">
        <f>Лист4!E2267/1000</f>
        <v>98.800170000000008</v>
      </c>
      <c r="L2269" s="51"/>
      <c r="M2269" s="51"/>
    </row>
    <row r="2270" spans="1:13" s="52" customFormat="1" ht="18.75" customHeight="1" x14ac:dyDescent="0.25">
      <c r="A2270" s="42" t="str">
        <f>Лист4!A2268</f>
        <v xml:space="preserve">Ленина ул. д.4 </v>
      </c>
      <c r="B2270" s="64" t="str">
        <f>Лист4!C2268</f>
        <v>-, г. Знаменск</v>
      </c>
      <c r="C2270" s="43">
        <f t="shared" si="70"/>
        <v>65.731874366197175</v>
      </c>
      <c r="D2270" s="43">
        <f t="shared" si="71"/>
        <v>2.8999356338028166</v>
      </c>
      <c r="E2270" s="49">
        <v>0</v>
      </c>
      <c r="F2270" s="29">
        <v>2.8999356338028166</v>
      </c>
      <c r="G2270" s="50">
        <v>0</v>
      </c>
      <c r="H2270" s="50">
        <v>0</v>
      </c>
      <c r="I2270" s="50">
        <v>0</v>
      </c>
      <c r="J2270" s="30"/>
      <c r="K2270" s="169">
        <f>Лист4!E2268/1000</f>
        <v>68.631809999999987</v>
      </c>
      <c r="L2270" s="51"/>
      <c r="M2270" s="51"/>
    </row>
    <row r="2271" spans="1:13" s="52" customFormat="1" ht="18.75" customHeight="1" x14ac:dyDescent="0.25">
      <c r="A2271" s="42" t="str">
        <f>Лист4!A2269</f>
        <v xml:space="preserve">Ленина ул. д.40 </v>
      </c>
      <c r="B2271" s="64" t="str">
        <f>Лист4!C2269</f>
        <v>-, г. Знаменск</v>
      </c>
      <c r="C2271" s="43">
        <f t="shared" si="70"/>
        <v>112.67494647887325</v>
      </c>
      <c r="D2271" s="43">
        <f t="shared" si="71"/>
        <v>4.970953521126761</v>
      </c>
      <c r="E2271" s="49">
        <v>0</v>
      </c>
      <c r="F2271" s="29">
        <v>4.970953521126761</v>
      </c>
      <c r="G2271" s="50">
        <v>0</v>
      </c>
      <c r="H2271" s="50">
        <v>0</v>
      </c>
      <c r="I2271" s="50">
        <v>0</v>
      </c>
      <c r="J2271" s="30"/>
      <c r="K2271" s="169">
        <f>Лист4!E2269/1000</f>
        <v>117.64590000000001</v>
      </c>
      <c r="L2271" s="51"/>
      <c r="M2271" s="51"/>
    </row>
    <row r="2272" spans="1:13" s="52" customFormat="1" ht="18.75" customHeight="1" x14ac:dyDescent="0.25">
      <c r="A2272" s="42" t="str">
        <f>Лист4!A2270</f>
        <v xml:space="preserve">Ленина ул. д.45 </v>
      </c>
      <c r="B2272" s="64" t="str">
        <f>Лист4!C2270</f>
        <v>-, г. Знаменск</v>
      </c>
      <c r="C2272" s="43">
        <f t="shared" si="70"/>
        <v>107.36045915492959</v>
      </c>
      <c r="D2272" s="43">
        <f t="shared" si="71"/>
        <v>4.7364908450704224</v>
      </c>
      <c r="E2272" s="49">
        <v>0</v>
      </c>
      <c r="F2272" s="29">
        <v>4.7364908450704224</v>
      </c>
      <c r="G2272" s="50">
        <v>0</v>
      </c>
      <c r="H2272" s="50">
        <v>0</v>
      </c>
      <c r="I2272" s="50">
        <v>0</v>
      </c>
      <c r="J2272" s="30"/>
      <c r="K2272" s="169">
        <f>Лист4!E2270/1000</f>
        <v>112.09695000000001</v>
      </c>
      <c r="L2272" s="51"/>
      <c r="M2272" s="51"/>
    </row>
    <row r="2273" spans="1:13" s="52" customFormat="1" ht="18.75" customHeight="1" x14ac:dyDescent="0.25">
      <c r="A2273" s="42" t="str">
        <f>Лист4!A2271</f>
        <v xml:space="preserve">Ленина ул. д.47 </v>
      </c>
      <c r="B2273" s="64" t="str">
        <f>Лист4!C2271</f>
        <v>-, г. Знаменск</v>
      </c>
      <c r="C2273" s="43">
        <f t="shared" si="70"/>
        <v>239.24923661971832</v>
      </c>
      <c r="D2273" s="43">
        <f t="shared" si="71"/>
        <v>10.555113380281691</v>
      </c>
      <c r="E2273" s="49">
        <v>0</v>
      </c>
      <c r="F2273" s="29">
        <v>10.555113380281691</v>
      </c>
      <c r="G2273" s="50">
        <v>0</v>
      </c>
      <c r="H2273" s="50">
        <v>0</v>
      </c>
      <c r="I2273" s="50">
        <v>0</v>
      </c>
      <c r="J2273" s="30"/>
      <c r="K2273" s="169">
        <f>Лист4!E2271/1000</f>
        <v>249.80435</v>
      </c>
      <c r="L2273" s="51"/>
      <c r="M2273" s="51"/>
    </row>
    <row r="2274" spans="1:13" s="52" customFormat="1" ht="18.75" customHeight="1" x14ac:dyDescent="0.25">
      <c r="A2274" s="42" t="str">
        <f>Лист4!A2272</f>
        <v xml:space="preserve">Ленина ул. д.48 </v>
      </c>
      <c r="B2274" s="64" t="str">
        <f>Лист4!C2272</f>
        <v>-, г. Знаменск</v>
      </c>
      <c r="C2274" s="43">
        <f t="shared" si="70"/>
        <v>314.2188056338029</v>
      </c>
      <c r="D2274" s="43">
        <f t="shared" si="71"/>
        <v>13.862594366197188</v>
      </c>
      <c r="E2274" s="49">
        <v>0</v>
      </c>
      <c r="F2274" s="29">
        <v>13.862594366197188</v>
      </c>
      <c r="G2274" s="50">
        <v>0</v>
      </c>
      <c r="H2274" s="50">
        <v>0</v>
      </c>
      <c r="I2274" s="50">
        <v>0</v>
      </c>
      <c r="J2274" s="30"/>
      <c r="K2274" s="169">
        <f>Лист4!E2272/1000</f>
        <v>328.08140000000009</v>
      </c>
      <c r="L2274" s="51"/>
      <c r="M2274" s="51"/>
    </row>
    <row r="2275" spans="1:13" s="52" customFormat="1" ht="18.75" customHeight="1" x14ac:dyDescent="0.25">
      <c r="A2275" s="42" t="str">
        <f>Лист4!A2273</f>
        <v xml:space="preserve">Ленина ул. д.48А </v>
      </c>
      <c r="B2275" s="64" t="str">
        <f>Лист4!C2273</f>
        <v>-, г. Знаменск</v>
      </c>
      <c r="C2275" s="43">
        <f t="shared" si="70"/>
        <v>372.66832056338029</v>
      </c>
      <c r="D2275" s="43">
        <f t="shared" si="71"/>
        <v>16.441249436619721</v>
      </c>
      <c r="E2275" s="49">
        <v>0</v>
      </c>
      <c r="F2275" s="29">
        <v>16.441249436619721</v>
      </c>
      <c r="G2275" s="50">
        <v>0</v>
      </c>
      <c r="H2275" s="50">
        <v>0</v>
      </c>
      <c r="I2275" s="50">
        <v>0</v>
      </c>
      <c r="J2275" s="30"/>
      <c r="K2275" s="169">
        <f>Лист4!E2273/1000</f>
        <v>389.10957000000002</v>
      </c>
      <c r="L2275" s="51"/>
      <c r="M2275" s="51"/>
    </row>
    <row r="2276" spans="1:13" s="52" customFormat="1" ht="18.75" customHeight="1" x14ac:dyDescent="0.25">
      <c r="A2276" s="42" t="str">
        <f>Лист4!A2274</f>
        <v xml:space="preserve">Ленина ул. д.48Б </v>
      </c>
      <c r="B2276" s="64" t="str">
        <f>Лист4!C2274</f>
        <v>-, г. Знаменск</v>
      </c>
      <c r="C2276" s="43">
        <f t="shared" si="70"/>
        <v>361.60276676056344</v>
      </c>
      <c r="D2276" s="43">
        <f t="shared" si="71"/>
        <v>15.953063239436624</v>
      </c>
      <c r="E2276" s="49">
        <v>0</v>
      </c>
      <c r="F2276" s="29">
        <v>15.953063239436624</v>
      </c>
      <c r="G2276" s="50">
        <v>0</v>
      </c>
      <c r="H2276" s="50">
        <v>0</v>
      </c>
      <c r="I2276" s="50">
        <v>0</v>
      </c>
      <c r="J2276" s="30"/>
      <c r="K2276" s="169">
        <f>Лист4!E2274/1000</f>
        <v>377.55583000000007</v>
      </c>
      <c r="L2276" s="51"/>
      <c r="M2276" s="51"/>
    </row>
    <row r="2277" spans="1:13" s="52" customFormat="1" ht="18.75" customHeight="1" x14ac:dyDescent="0.25">
      <c r="A2277" s="42" t="str">
        <f>Лист4!A2275</f>
        <v xml:space="preserve">Ленина ул. д.5 </v>
      </c>
      <c r="B2277" s="64" t="str">
        <f>Лист4!C2275</f>
        <v>-, г. Знаменск</v>
      </c>
      <c r="C2277" s="43">
        <f t="shared" si="70"/>
        <v>85.434529577464787</v>
      </c>
      <c r="D2277" s="43">
        <f t="shared" si="71"/>
        <v>3.7691704225352112</v>
      </c>
      <c r="E2277" s="49">
        <v>0</v>
      </c>
      <c r="F2277" s="29">
        <v>3.7691704225352112</v>
      </c>
      <c r="G2277" s="50">
        <v>0</v>
      </c>
      <c r="H2277" s="50">
        <v>0</v>
      </c>
      <c r="I2277" s="50">
        <v>0</v>
      </c>
      <c r="J2277" s="30"/>
      <c r="K2277" s="169">
        <f>Лист4!E2275/1000</f>
        <v>89.203699999999998</v>
      </c>
      <c r="L2277" s="51"/>
      <c r="M2277" s="51"/>
    </row>
    <row r="2278" spans="1:13" s="52" customFormat="1" ht="18.75" customHeight="1" x14ac:dyDescent="0.25">
      <c r="A2278" s="42" t="str">
        <f>Лист4!A2276</f>
        <v xml:space="preserve">Ленина ул. д.50 </v>
      </c>
      <c r="B2278" s="64" t="str">
        <f>Лист4!C2276</f>
        <v>-, г. Знаменск</v>
      </c>
      <c r="C2278" s="43">
        <f t="shared" si="70"/>
        <v>267.62657521126761</v>
      </c>
      <c r="D2278" s="43">
        <f t="shared" si="71"/>
        <v>11.807054788732394</v>
      </c>
      <c r="E2278" s="49">
        <v>0</v>
      </c>
      <c r="F2278" s="29">
        <v>11.807054788732394</v>
      </c>
      <c r="G2278" s="50">
        <v>0</v>
      </c>
      <c r="H2278" s="50">
        <v>0</v>
      </c>
      <c r="I2278" s="50">
        <v>0</v>
      </c>
      <c r="J2278" s="30"/>
      <c r="K2278" s="169">
        <f>Лист4!E2276/1000</f>
        <v>279.43362999999999</v>
      </c>
      <c r="L2278" s="51"/>
      <c r="M2278" s="51"/>
    </row>
    <row r="2279" spans="1:13" s="52" customFormat="1" ht="18.75" customHeight="1" x14ac:dyDescent="0.25">
      <c r="A2279" s="42" t="str">
        <f>Лист4!A2277</f>
        <v xml:space="preserve">Ленина ул. д.50Б </v>
      </c>
      <c r="B2279" s="64" t="str">
        <f>Лист4!C2277</f>
        <v>-, г. Знаменск</v>
      </c>
      <c r="C2279" s="43">
        <f t="shared" si="70"/>
        <v>130.7555047887324</v>
      </c>
      <c r="D2279" s="43">
        <f t="shared" si="71"/>
        <v>5.7686252112676062</v>
      </c>
      <c r="E2279" s="49">
        <v>0</v>
      </c>
      <c r="F2279" s="29">
        <v>5.7686252112676062</v>
      </c>
      <c r="G2279" s="50">
        <v>0</v>
      </c>
      <c r="H2279" s="50">
        <v>0</v>
      </c>
      <c r="I2279" s="50">
        <v>0</v>
      </c>
      <c r="J2279" s="30"/>
      <c r="K2279" s="169">
        <f>Лист4!E2277/1000</f>
        <v>136.52413000000001</v>
      </c>
      <c r="L2279" s="51"/>
      <c r="M2279" s="51"/>
    </row>
    <row r="2280" spans="1:13" s="52" customFormat="1" ht="25.5" customHeight="1" x14ac:dyDescent="0.25">
      <c r="A2280" s="42" t="str">
        <f>Лист4!A2278</f>
        <v xml:space="preserve">Ленина ул. д.52 </v>
      </c>
      <c r="B2280" s="64" t="str">
        <f>Лист4!C2278</f>
        <v>-, г. Знаменск</v>
      </c>
      <c r="C2280" s="43">
        <f t="shared" si="70"/>
        <v>244.59241802816899</v>
      </c>
      <c r="D2280" s="43">
        <f t="shared" si="71"/>
        <v>10.790841971830986</v>
      </c>
      <c r="E2280" s="49">
        <v>0</v>
      </c>
      <c r="F2280" s="29">
        <v>10.790841971830986</v>
      </c>
      <c r="G2280" s="50">
        <v>0</v>
      </c>
      <c r="H2280" s="50">
        <v>0</v>
      </c>
      <c r="I2280" s="50">
        <v>0</v>
      </c>
      <c r="J2280" s="30"/>
      <c r="K2280" s="169">
        <f>Лист4!E2278/1000-J2280</f>
        <v>255.38325999999998</v>
      </c>
      <c r="L2280" s="51"/>
      <c r="M2280" s="51"/>
    </row>
    <row r="2281" spans="1:13" s="52" customFormat="1" ht="18.75" customHeight="1" x14ac:dyDescent="0.25">
      <c r="A2281" s="42" t="str">
        <f>Лист4!A2279</f>
        <v xml:space="preserve">Ленина ул. д.52А </v>
      </c>
      <c r="B2281" s="64" t="str">
        <f>Лист4!C2279</f>
        <v>-, г. Знаменск</v>
      </c>
      <c r="C2281" s="43">
        <f t="shared" si="70"/>
        <v>165.97784788732392</v>
      </c>
      <c r="D2281" s="43">
        <f t="shared" si="71"/>
        <v>7.3225521126760551</v>
      </c>
      <c r="E2281" s="49">
        <v>0</v>
      </c>
      <c r="F2281" s="29">
        <v>7.3225521126760551</v>
      </c>
      <c r="G2281" s="50">
        <v>0</v>
      </c>
      <c r="H2281" s="50">
        <v>0</v>
      </c>
      <c r="I2281" s="50">
        <v>0</v>
      </c>
      <c r="J2281" s="30"/>
      <c r="K2281" s="169">
        <f>Лист4!E2279/1000</f>
        <v>173.30039999999997</v>
      </c>
      <c r="L2281" s="51"/>
      <c r="M2281" s="51"/>
    </row>
    <row r="2282" spans="1:13" s="52" customFormat="1" ht="18.75" customHeight="1" x14ac:dyDescent="0.25">
      <c r="A2282" s="42" t="str">
        <f>Лист4!A2280</f>
        <v xml:space="preserve">Ленина ул. д.54 </v>
      </c>
      <c r="B2282" s="64" t="str">
        <f>Лист4!C2280</f>
        <v>-, г. Знаменск</v>
      </c>
      <c r="C2282" s="43">
        <f t="shared" si="70"/>
        <v>260.06384507042264</v>
      </c>
      <c r="D2282" s="43">
        <f t="shared" si="71"/>
        <v>11.473404929577471</v>
      </c>
      <c r="E2282" s="49">
        <v>0</v>
      </c>
      <c r="F2282" s="29">
        <v>11.473404929577471</v>
      </c>
      <c r="G2282" s="50">
        <v>0</v>
      </c>
      <c r="H2282" s="50">
        <v>0</v>
      </c>
      <c r="I2282" s="50">
        <v>0</v>
      </c>
      <c r="J2282" s="30"/>
      <c r="K2282" s="169">
        <f>Лист4!E2280/1000</f>
        <v>271.53725000000014</v>
      </c>
      <c r="L2282" s="51"/>
      <c r="M2282" s="51"/>
    </row>
    <row r="2283" spans="1:13" s="52" customFormat="1" ht="25.5" customHeight="1" x14ac:dyDescent="0.25">
      <c r="A2283" s="42" t="str">
        <f>Лист4!A2281</f>
        <v xml:space="preserve">Ленина ул. д.54А </v>
      </c>
      <c r="B2283" s="64" t="str">
        <f>Лист4!C2281</f>
        <v>-, г. Знаменск</v>
      </c>
      <c r="C2283" s="43">
        <f t="shared" si="70"/>
        <v>392.68852619718308</v>
      </c>
      <c r="D2283" s="43">
        <f t="shared" si="71"/>
        <v>17.3244938028169</v>
      </c>
      <c r="E2283" s="49">
        <v>0</v>
      </c>
      <c r="F2283" s="29">
        <v>17.3244938028169</v>
      </c>
      <c r="G2283" s="50">
        <v>0</v>
      </c>
      <c r="H2283" s="50">
        <v>0</v>
      </c>
      <c r="I2283" s="50">
        <v>0</v>
      </c>
      <c r="J2283" s="30"/>
      <c r="K2283" s="169">
        <f>Лист4!E2281/1000</f>
        <v>410.01301999999998</v>
      </c>
      <c r="L2283" s="51"/>
      <c r="M2283" s="51"/>
    </row>
    <row r="2284" spans="1:13" s="52" customFormat="1" ht="18.75" customHeight="1" x14ac:dyDescent="0.25">
      <c r="A2284" s="42" t="str">
        <f>Лист4!A2282</f>
        <v xml:space="preserve">Ленина ул. д.54Б </v>
      </c>
      <c r="B2284" s="64" t="str">
        <f>Лист4!C2282</f>
        <v>-, г. Знаменск</v>
      </c>
      <c r="C2284" s="43">
        <f t="shared" si="70"/>
        <v>339.04349859154934</v>
      </c>
      <c r="D2284" s="43">
        <f t="shared" si="71"/>
        <v>14.957801408450706</v>
      </c>
      <c r="E2284" s="49">
        <v>0</v>
      </c>
      <c r="F2284" s="29">
        <v>14.957801408450706</v>
      </c>
      <c r="G2284" s="50">
        <v>0</v>
      </c>
      <c r="H2284" s="50">
        <v>0</v>
      </c>
      <c r="I2284" s="50">
        <v>0</v>
      </c>
      <c r="J2284" s="30"/>
      <c r="K2284" s="169">
        <f>Лист4!E2282/1000</f>
        <v>354.00130000000001</v>
      </c>
      <c r="L2284" s="51"/>
      <c r="M2284" s="51"/>
    </row>
    <row r="2285" spans="1:13" s="52" customFormat="1" ht="25.5" customHeight="1" x14ac:dyDescent="0.25">
      <c r="A2285" s="42" t="str">
        <f>Лист4!A2283</f>
        <v xml:space="preserve">Ленина ул. д.7 </v>
      </c>
      <c r="B2285" s="64" t="str">
        <f>Лист4!C2283</f>
        <v>-, г. Знаменск</v>
      </c>
      <c r="C2285" s="43">
        <f t="shared" si="70"/>
        <v>104.34737915492957</v>
      </c>
      <c r="D2285" s="43">
        <f t="shared" si="71"/>
        <v>4.6035608450704224</v>
      </c>
      <c r="E2285" s="49">
        <v>0</v>
      </c>
      <c r="F2285" s="29">
        <v>4.6035608450704224</v>
      </c>
      <c r="G2285" s="50">
        <v>0</v>
      </c>
      <c r="H2285" s="50">
        <v>0</v>
      </c>
      <c r="I2285" s="50">
        <v>0</v>
      </c>
      <c r="J2285" s="30"/>
      <c r="K2285" s="169">
        <f>Лист4!E2283/1000</f>
        <v>108.95093999999999</v>
      </c>
      <c r="L2285" s="51"/>
      <c r="M2285" s="51"/>
    </row>
    <row r="2286" spans="1:13" s="52" customFormat="1" ht="25.5" customHeight="1" x14ac:dyDescent="0.25">
      <c r="A2286" s="42" t="str">
        <f>Лист4!A2284</f>
        <v xml:space="preserve">Ленина ул. д.8 </v>
      </c>
      <c r="B2286" s="64" t="str">
        <f>Лист4!C2284</f>
        <v>-, г. Знаменск</v>
      </c>
      <c r="C2286" s="43">
        <f t="shared" si="70"/>
        <v>87.5648067605634</v>
      </c>
      <c r="D2286" s="43">
        <f t="shared" si="71"/>
        <v>3.8631532394366208</v>
      </c>
      <c r="E2286" s="49">
        <v>0</v>
      </c>
      <c r="F2286" s="29">
        <v>3.8631532394366208</v>
      </c>
      <c r="G2286" s="50">
        <v>0</v>
      </c>
      <c r="H2286" s="50">
        <v>0</v>
      </c>
      <c r="I2286" s="50">
        <v>0</v>
      </c>
      <c r="J2286" s="30"/>
      <c r="K2286" s="169">
        <f>Лист4!E2284/1000</f>
        <v>91.427960000000027</v>
      </c>
      <c r="L2286" s="51"/>
      <c r="M2286" s="51"/>
    </row>
    <row r="2287" spans="1:13" s="52" customFormat="1" ht="18.75" customHeight="1" x14ac:dyDescent="0.25">
      <c r="A2287" s="42" t="str">
        <f>Лист4!A2285</f>
        <v xml:space="preserve">Ленина ул. д.9 </v>
      </c>
      <c r="B2287" s="64" t="str">
        <f>Лист4!C2285</f>
        <v>-, г. Знаменск</v>
      </c>
      <c r="C2287" s="43">
        <f t="shared" si="70"/>
        <v>83.359523943661969</v>
      </c>
      <c r="D2287" s="43">
        <f t="shared" si="71"/>
        <v>3.6776260563380276</v>
      </c>
      <c r="E2287" s="49">
        <v>0</v>
      </c>
      <c r="F2287" s="29">
        <v>3.6776260563380276</v>
      </c>
      <c r="G2287" s="50">
        <v>0</v>
      </c>
      <c r="H2287" s="50">
        <v>0</v>
      </c>
      <c r="I2287" s="50">
        <v>0</v>
      </c>
      <c r="J2287" s="30"/>
      <c r="K2287" s="169">
        <f>Лист4!E2285/1000</f>
        <v>87.037149999999997</v>
      </c>
      <c r="L2287" s="51"/>
      <c r="M2287" s="51"/>
    </row>
    <row r="2288" spans="1:13" s="52" customFormat="1" ht="25.5" customHeight="1" x14ac:dyDescent="0.25">
      <c r="A2288" s="42" t="str">
        <f>Лист4!A2286</f>
        <v xml:space="preserve">Маршала Жукова ул. д.1 </v>
      </c>
      <c r="B2288" s="64" t="str">
        <f>Лист4!C2286</f>
        <v>-, г. Знаменск</v>
      </c>
      <c r="C2288" s="43">
        <f t="shared" si="70"/>
        <v>550.11337239436614</v>
      </c>
      <c r="D2288" s="43">
        <f t="shared" si="71"/>
        <v>24.269707605633805</v>
      </c>
      <c r="E2288" s="49">
        <v>0</v>
      </c>
      <c r="F2288" s="29">
        <v>24.269707605633805</v>
      </c>
      <c r="G2288" s="50">
        <v>0</v>
      </c>
      <c r="H2288" s="50">
        <v>0</v>
      </c>
      <c r="I2288" s="50">
        <v>0</v>
      </c>
      <c r="J2288" s="30"/>
      <c r="K2288" s="169">
        <f>Лист4!E2286/1000</f>
        <v>574.38307999999995</v>
      </c>
      <c r="L2288" s="51"/>
      <c r="M2288" s="51"/>
    </row>
    <row r="2289" spans="1:13" s="52" customFormat="1" ht="18.75" customHeight="1" x14ac:dyDescent="0.25">
      <c r="A2289" s="42" t="str">
        <f>Лист4!A2287</f>
        <v xml:space="preserve">Маршала Жукова ул. д.10 </v>
      </c>
      <c r="B2289" s="64" t="str">
        <f>Лист4!C2287</f>
        <v>-, г. Знаменск</v>
      </c>
      <c r="C2289" s="43">
        <f t="shared" si="70"/>
        <v>51.486535211267594</v>
      </c>
      <c r="D2289" s="43">
        <f t="shared" si="71"/>
        <v>2.271464788732394</v>
      </c>
      <c r="E2289" s="49">
        <v>0</v>
      </c>
      <c r="F2289" s="29">
        <v>2.271464788732394</v>
      </c>
      <c r="G2289" s="50">
        <v>0</v>
      </c>
      <c r="H2289" s="50">
        <v>0</v>
      </c>
      <c r="I2289" s="50">
        <v>0</v>
      </c>
      <c r="J2289" s="30"/>
      <c r="K2289" s="169">
        <f>Лист4!E2287/1000</f>
        <v>53.757999999999988</v>
      </c>
      <c r="L2289" s="51"/>
      <c r="M2289" s="51"/>
    </row>
    <row r="2290" spans="1:13" s="52" customFormat="1" ht="18.75" customHeight="1" x14ac:dyDescent="0.25">
      <c r="A2290" s="42" t="str">
        <f>Лист4!A2288</f>
        <v xml:space="preserve">Маршала Жукова ул. д.2 </v>
      </c>
      <c r="B2290" s="64" t="str">
        <f>Лист4!C2288</f>
        <v>-, г. Знаменск</v>
      </c>
      <c r="C2290" s="43">
        <f t="shared" si="70"/>
        <v>58.162698591549301</v>
      </c>
      <c r="D2290" s="43">
        <f t="shared" si="71"/>
        <v>2.5660014084507043</v>
      </c>
      <c r="E2290" s="49">
        <v>0</v>
      </c>
      <c r="F2290" s="29">
        <v>2.5660014084507043</v>
      </c>
      <c r="G2290" s="50">
        <v>0</v>
      </c>
      <c r="H2290" s="50">
        <v>0</v>
      </c>
      <c r="I2290" s="50">
        <v>0</v>
      </c>
      <c r="J2290" s="30"/>
      <c r="K2290" s="169">
        <f>Лист4!E2288/1000</f>
        <v>60.728700000000003</v>
      </c>
      <c r="L2290" s="51"/>
      <c r="M2290" s="51"/>
    </row>
    <row r="2291" spans="1:13" s="52" customFormat="1" ht="25.5" customHeight="1" x14ac:dyDescent="0.25">
      <c r="A2291" s="42" t="str">
        <f>Лист4!A2289</f>
        <v xml:space="preserve">Маршала Жукова ул. д.4 </v>
      </c>
      <c r="B2291" s="64" t="str">
        <f>Лист4!C2289</f>
        <v>-, г. Знаменск</v>
      </c>
      <c r="C2291" s="43">
        <f t="shared" si="70"/>
        <v>68.86613802816899</v>
      </c>
      <c r="D2291" s="43">
        <f t="shared" si="71"/>
        <v>3.038211971830985</v>
      </c>
      <c r="E2291" s="49">
        <v>0</v>
      </c>
      <c r="F2291" s="29">
        <v>3.038211971830985</v>
      </c>
      <c r="G2291" s="50">
        <v>0</v>
      </c>
      <c r="H2291" s="50">
        <v>0</v>
      </c>
      <c r="I2291" s="50">
        <v>0</v>
      </c>
      <c r="J2291" s="30"/>
      <c r="K2291" s="169">
        <f>Лист4!E2289/1000</f>
        <v>71.90434999999998</v>
      </c>
      <c r="L2291" s="51"/>
      <c r="M2291" s="51"/>
    </row>
    <row r="2292" spans="1:13" s="52" customFormat="1" ht="18.75" customHeight="1" x14ac:dyDescent="0.25">
      <c r="A2292" s="42" t="str">
        <f>Лист4!A2290</f>
        <v xml:space="preserve">Маршала Жукова ул. д.5 </v>
      </c>
      <c r="B2292" s="64" t="str">
        <f>Лист4!C2290</f>
        <v>-, г. Знаменск</v>
      </c>
      <c r="C2292" s="43">
        <f t="shared" si="70"/>
        <v>468.82945746478873</v>
      </c>
      <c r="D2292" s="43">
        <f t="shared" si="71"/>
        <v>20.683652535211266</v>
      </c>
      <c r="E2292" s="49">
        <v>0</v>
      </c>
      <c r="F2292" s="29">
        <v>20.683652535211266</v>
      </c>
      <c r="G2292" s="50">
        <v>0</v>
      </c>
      <c r="H2292" s="50">
        <v>0</v>
      </c>
      <c r="I2292" s="50">
        <v>0</v>
      </c>
      <c r="J2292" s="30"/>
      <c r="K2292" s="169">
        <f>Лист4!E2290/1000</f>
        <v>489.51310999999998</v>
      </c>
      <c r="L2292" s="51"/>
      <c r="M2292" s="51"/>
    </row>
    <row r="2293" spans="1:13" s="54" customFormat="1" ht="18.75" customHeight="1" x14ac:dyDescent="0.25">
      <c r="A2293" s="42" t="str">
        <f>Лист4!A2291</f>
        <v xml:space="preserve">Маршала Жукова ул. д.8 </v>
      </c>
      <c r="B2293" s="64" t="str">
        <f>Лист4!C2291</f>
        <v>-, г. Знаменск</v>
      </c>
      <c r="C2293" s="43">
        <f t="shared" si="70"/>
        <v>149.82442873239435</v>
      </c>
      <c r="D2293" s="43">
        <f t="shared" si="71"/>
        <v>6.6099012676056343</v>
      </c>
      <c r="E2293" s="49">
        <v>0</v>
      </c>
      <c r="F2293" s="29">
        <v>6.6099012676056343</v>
      </c>
      <c r="G2293" s="50">
        <v>0</v>
      </c>
      <c r="H2293" s="50">
        <v>0</v>
      </c>
      <c r="I2293" s="50">
        <v>0</v>
      </c>
      <c r="J2293" s="30"/>
      <c r="K2293" s="169">
        <f>Лист4!E2291/1000</f>
        <v>156.43432999999999</v>
      </c>
      <c r="L2293" s="51"/>
      <c r="M2293" s="51"/>
    </row>
    <row r="2294" spans="1:13" s="52" customFormat="1" ht="18.75" customHeight="1" x14ac:dyDescent="0.25">
      <c r="A2294" s="42" t="str">
        <f>Лист4!A2292</f>
        <v xml:space="preserve">Мира ул. д.2 </v>
      </c>
      <c r="B2294" s="64" t="str">
        <f>Лист4!C2292</f>
        <v>-, г. Знаменск</v>
      </c>
      <c r="C2294" s="43">
        <f t="shared" si="70"/>
        <v>65.063127887323944</v>
      </c>
      <c r="D2294" s="43">
        <f t="shared" si="71"/>
        <v>2.8704321126760561</v>
      </c>
      <c r="E2294" s="49">
        <v>0</v>
      </c>
      <c r="F2294" s="29">
        <v>2.8704321126760561</v>
      </c>
      <c r="G2294" s="50">
        <v>0</v>
      </c>
      <c r="H2294" s="50">
        <v>0</v>
      </c>
      <c r="I2294" s="50">
        <v>0</v>
      </c>
      <c r="J2294" s="30"/>
      <c r="K2294" s="169">
        <f>Лист4!E2292/1000</f>
        <v>67.93356</v>
      </c>
      <c r="L2294" s="51"/>
      <c r="M2294" s="51"/>
    </row>
    <row r="2295" spans="1:13" s="52" customFormat="1" ht="18.75" customHeight="1" x14ac:dyDescent="0.25">
      <c r="A2295" s="42" t="str">
        <f>Лист4!A2293</f>
        <v xml:space="preserve">Мира ул. д.4 </v>
      </c>
      <c r="B2295" s="64" t="str">
        <f>Лист4!C2293</f>
        <v>-, г. Знаменск</v>
      </c>
      <c r="C2295" s="43">
        <f t="shared" si="70"/>
        <v>173.75938478873238</v>
      </c>
      <c r="D2295" s="43">
        <f t="shared" si="71"/>
        <v>7.6658552112676048</v>
      </c>
      <c r="E2295" s="49">
        <v>0</v>
      </c>
      <c r="F2295" s="29">
        <v>7.6658552112676048</v>
      </c>
      <c r="G2295" s="50">
        <v>0</v>
      </c>
      <c r="H2295" s="50">
        <v>0</v>
      </c>
      <c r="I2295" s="50">
        <v>0</v>
      </c>
      <c r="J2295" s="30"/>
      <c r="K2295" s="169">
        <f>Лист4!E2293/1000</f>
        <v>181.42523999999997</v>
      </c>
      <c r="L2295" s="51"/>
      <c r="M2295" s="51"/>
    </row>
    <row r="2296" spans="1:13" s="52" customFormat="1" ht="18.75" customHeight="1" x14ac:dyDescent="0.25">
      <c r="A2296" s="42" t="str">
        <f>Лист4!A2294</f>
        <v xml:space="preserve">Мира ул. д.6 </v>
      </c>
      <c r="B2296" s="64" t="str">
        <f>Лист4!C2294</f>
        <v>-, г. Знаменск</v>
      </c>
      <c r="C2296" s="43">
        <f t="shared" si="70"/>
        <v>198.16210422535215</v>
      </c>
      <c r="D2296" s="43">
        <f t="shared" si="71"/>
        <v>8.742445774647889</v>
      </c>
      <c r="E2296" s="49">
        <v>0</v>
      </c>
      <c r="F2296" s="29">
        <v>8.742445774647889</v>
      </c>
      <c r="G2296" s="50">
        <v>0</v>
      </c>
      <c r="H2296" s="50">
        <v>0</v>
      </c>
      <c r="I2296" s="50">
        <v>0</v>
      </c>
      <c r="J2296" s="30"/>
      <c r="K2296" s="169">
        <f>Лист4!E2294/1000</f>
        <v>206.90455000000003</v>
      </c>
      <c r="L2296" s="51"/>
      <c r="M2296" s="51"/>
    </row>
    <row r="2297" spans="1:13" s="52" customFormat="1" ht="18.75" customHeight="1" x14ac:dyDescent="0.25">
      <c r="A2297" s="42" t="str">
        <f>Лист4!A2295</f>
        <v xml:space="preserve">Ниловского ул. д.13 </v>
      </c>
      <c r="B2297" s="64" t="str">
        <f>Лист4!C2295</f>
        <v>-, г. Знаменск</v>
      </c>
      <c r="C2297" s="43">
        <f t="shared" si="70"/>
        <v>86.073595492957736</v>
      </c>
      <c r="D2297" s="43">
        <f t="shared" si="71"/>
        <v>3.7973645070422526</v>
      </c>
      <c r="E2297" s="49">
        <v>0</v>
      </c>
      <c r="F2297" s="29">
        <v>3.7973645070422526</v>
      </c>
      <c r="G2297" s="50">
        <v>0</v>
      </c>
      <c r="H2297" s="50">
        <v>0</v>
      </c>
      <c r="I2297" s="50">
        <v>0</v>
      </c>
      <c r="J2297" s="30"/>
      <c r="K2297" s="169">
        <f>Лист4!E2295/1000</f>
        <v>89.870959999999982</v>
      </c>
      <c r="L2297" s="51"/>
      <c r="M2297" s="51"/>
    </row>
    <row r="2298" spans="1:13" s="52" customFormat="1" ht="18.75" customHeight="1" x14ac:dyDescent="0.25">
      <c r="A2298" s="42" t="str">
        <f>Лист4!A2296</f>
        <v xml:space="preserve">Ниловского ул. д.15 </v>
      </c>
      <c r="B2298" s="64" t="str">
        <f>Лист4!C2296</f>
        <v>-, г. Знаменск</v>
      </c>
      <c r="C2298" s="43">
        <f t="shared" si="70"/>
        <v>161.33542084507036</v>
      </c>
      <c r="D2298" s="43">
        <f t="shared" si="71"/>
        <v>7.1177391549295752</v>
      </c>
      <c r="E2298" s="49">
        <v>0</v>
      </c>
      <c r="F2298" s="29">
        <v>7.1177391549295752</v>
      </c>
      <c r="G2298" s="50">
        <v>0</v>
      </c>
      <c r="H2298" s="50">
        <v>0</v>
      </c>
      <c r="I2298" s="50">
        <v>0</v>
      </c>
      <c r="J2298" s="30"/>
      <c r="K2298" s="169">
        <f>Лист4!E2296/1000</f>
        <v>168.45315999999994</v>
      </c>
      <c r="L2298" s="51"/>
      <c r="M2298" s="51"/>
    </row>
    <row r="2299" spans="1:13" s="52" customFormat="1" ht="18.75" customHeight="1" x14ac:dyDescent="0.25">
      <c r="A2299" s="42" t="str">
        <f>Лист4!A2297</f>
        <v xml:space="preserve">Ниловского ул. д.16 </v>
      </c>
      <c r="B2299" s="64" t="str">
        <f>Лист4!C2297</f>
        <v>-, г. Знаменск</v>
      </c>
      <c r="C2299" s="43">
        <f t="shared" ref="C2299:C2361" si="72">K2299+J2299-F2299</f>
        <v>133.64057239436619</v>
      </c>
      <c r="D2299" s="43">
        <f t="shared" ref="D2299:D2361" si="73">F2299</f>
        <v>5.895907605633802</v>
      </c>
      <c r="E2299" s="49">
        <v>0</v>
      </c>
      <c r="F2299" s="29">
        <v>5.895907605633802</v>
      </c>
      <c r="G2299" s="50">
        <v>0</v>
      </c>
      <c r="H2299" s="50">
        <v>0</v>
      </c>
      <c r="I2299" s="50">
        <v>0</v>
      </c>
      <c r="J2299" s="30"/>
      <c r="K2299" s="169">
        <f>Лист4!E2297/1000</f>
        <v>139.53647999999998</v>
      </c>
      <c r="L2299" s="51"/>
      <c r="M2299" s="51"/>
    </row>
    <row r="2300" spans="1:13" s="52" customFormat="1" ht="18.75" customHeight="1" x14ac:dyDescent="0.25">
      <c r="A2300" s="42" t="str">
        <f>Лист4!A2298</f>
        <v xml:space="preserve">Ниловского ул. д.17 </v>
      </c>
      <c r="B2300" s="64" t="str">
        <f>Лист4!C2298</f>
        <v>-, г. Знаменск</v>
      </c>
      <c r="C2300" s="43">
        <f t="shared" si="72"/>
        <v>121.03588169014081</v>
      </c>
      <c r="D2300" s="43">
        <f t="shared" si="73"/>
        <v>5.3398183098591536</v>
      </c>
      <c r="E2300" s="49">
        <v>0</v>
      </c>
      <c r="F2300" s="29">
        <v>5.3398183098591536</v>
      </c>
      <c r="G2300" s="50">
        <v>0</v>
      </c>
      <c r="H2300" s="50">
        <v>0</v>
      </c>
      <c r="I2300" s="50">
        <v>0</v>
      </c>
      <c r="J2300" s="30"/>
      <c r="K2300" s="169">
        <f>Лист4!E2298/1000</f>
        <v>126.37569999999997</v>
      </c>
      <c r="L2300" s="51"/>
      <c r="M2300" s="51"/>
    </row>
    <row r="2301" spans="1:13" s="52" customFormat="1" ht="18.75" customHeight="1" x14ac:dyDescent="0.25">
      <c r="A2301" s="42" t="str">
        <f>Лист4!A2299</f>
        <v xml:space="preserve">Ниловского ул. д.18 </v>
      </c>
      <c r="B2301" s="64" t="str">
        <f>Лист4!C2299</f>
        <v>-, г. Знаменск</v>
      </c>
      <c r="C2301" s="43">
        <f t="shared" si="72"/>
        <v>158.42543267605629</v>
      </c>
      <c r="D2301" s="43">
        <f t="shared" si="73"/>
        <v>6.9893573239436595</v>
      </c>
      <c r="E2301" s="49">
        <v>0</v>
      </c>
      <c r="F2301" s="29">
        <v>6.9893573239436595</v>
      </c>
      <c r="G2301" s="50">
        <v>0</v>
      </c>
      <c r="H2301" s="50">
        <v>0</v>
      </c>
      <c r="I2301" s="50">
        <v>0</v>
      </c>
      <c r="J2301" s="30"/>
      <c r="K2301" s="169">
        <f>Лист4!E2299/1000</f>
        <v>165.41478999999995</v>
      </c>
      <c r="L2301" s="51"/>
      <c r="M2301" s="51"/>
    </row>
    <row r="2302" spans="1:13" s="52" customFormat="1" ht="18.75" customHeight="1" x14ac:dyDescent="0.25">
      <c r="A2302" s="42" t="str">
        <f>Лист4!A2300</f>
        <v xml:space="preserve">Ниловского ул. д.19 </v>
      </c>
      <c r="B2302" s="64" t="str">
        <f>Лист4!C2300</f>
        <v>-, г. Знаменск</v>
      </c>
      <c r="C2302" s="43">
        <f t="shared" si="72"/>
        <v>193.01215774647886</v>
      </c>
      <c r="D2302" s="43">
        <f t="shared" si="73"/>
        <v>8.5152422535211265</v>
      </c>
      <c r="E2302" s="49">
        <v>0</v>
      </c>
      <c r="F2302" s="29">
        <v>8.5152422535211265</v>
      </c>
      <c r="G2302" s="50">
        <v>0</v>
      </c>
      <c r="H2302" s="50">
        <v>0</v>
      </c>
      <c r="I2302" s="50">
        <v>0</v>
      </c>
      <c r="J2302" s="30"/>
      <c r="K2302" s="169">
        <f>Лист4!E2300/1000</f>
        <v>201.5274</v>
      </c>
      <c r="L2302" s="51"/>
      <c r="M2302" s="51"/>
    </row>
    <row r="2303" spans="1:13" s="52" customFormat="1" ht="25.5" customHeight="1" x14ac:dyDescent="0.25">
      <c r="A2303" s="42" t="str">
        <f>Лист4!A2301</f>
        <v xml:space="preserve">Ниловского ул. д.20 </v>
      </c>
      <c r="B2303" s="64" t="str">
        <f>Лист4!C2301</f>
        <v>-, г. Знаменск</v>
      </c>
      <c r="C2303" s="43">
        <f t="shared" si="72"/>
        <v>112.2921543661972</v>
      </c>
      <c r="D2303" s="43">
        <f t="shared" si="73"/>
        <v>4.9540656338028173</v>
      </c>
      <c r="E2303" s="49">
        <v>0</v>
      </c>
      <c r="F2303" s="29">
        <v>4.9540656338028173</v>
      </c>
      <c r="G2303" s="50">
        <v>0</v>
      </c>
      <c r="H2303" s="50">
        <v>0</v>
      </c>
      <c r="I2303" s="50">
        <v>0</v>
      </c>
      <c r="J2303" s="30"/>
      <c r="K2303" s="169">
        <f>Лист4!E2301/1000</f>
        <v>117.24622000000001</v>
      </c>
      <c r="L2303" s="51"/>
      <c r="M2303" s="51"/>
    </row>
    <row r="2304" spans="1:13" s="52" customFormat="1" ht="25.5" customHeight="1" x14ac:dyDescent="0.25">
      <c r="A2304" s="42" t="str">
        <f>Лист4!A2302</f>
        <v xml:space="preserve">Ниловского ул. д.21 </v>
      </c>
      <c r="B2304" s="64" t="str">
        <f>Лист4!C2302</f>
        <v>-, г. Знаменск</v>
      </c>
      <c r="C2304" s="43">
        <f t="shared" si="72"/>
        <v>174.46182478873237</v>
      </c>
      <c r="D2304" s="43">
        <f t="shared" si="73"/>
        <v>7.696845211267604</v>
      </c>
      <c r="E2304" s="49">
        <v>0</v>
      </c>
      <c r="F2304" s="29">
        <v>7.696845211267604</v>
      </c>
      <c r="G2304" s="50">
        <v>0</v>
      </c>
      <c r="H2304" s="50">
        <v>0</v>
      </c>
      <c r="I2304" s="50">
        <v>0</v>
      </c>
      <c r="J2304" s="30"/>
      <c r="K2304" s="169">
        <f>Лист4!E2302/1000</f>
        <v>182.15866999999997</v>
      </c>
      <c r="L2304" s="51"/>
      <c r="M2304" s="51"/>
    </row>
    <row r="2305" spans="1:13" s="52" customFormat="1" ht="18.75" customHeight="1" x14ac:dyDescent="0.25">
      <c r="A2305" s="42" t="str">
        <f>Лист4!A2303</f>
        <v xml:space="preserve">Ниловского ул. д.22 </v>
      </c>
      <c r="B2305" s="64" t="str">
        <f>Лист4!C2303</f>
        <v>-, г. Знаменск</v>
      </c>
      <c r="C2305" s="43">
        <f t="shared" si="72"/>
        <v>161.42318873239438</v>
      </c>
      <c r="D2305" s="43">
        <f t="shared" si="73"/>
        <v>7.1216112676056342</v>
      </c>
      <c r="E2305" s="49">
        <v>0</v>
      </c>
      <c r="F2305" s="29">
        <v>7.1216112676056342</v>
      </c>
      <c r="G2305" s="50">
        <v>0</v>
      </c>
      <c r="H2305" s="50">
        <v>0</v>
      </c>
      <c r="I2305" s="50">
        <v>0</v>
      </c>
      <c r="J2305" s="30"/>
      <c r="K2305" s="169">
        <f>Лист4!E2303/1000</f>
        <v>168.54480000000001</v>
      </c>
      <c r="L2305" s="51"/>
      <c r="M2305" s="51"/>
    </row>
    <row r="2306" spans="1:13" s="52" customFormat="1" ht="18.75" customHeight="1" x14ac:dyDescent="0.25">
      <c r="A2306" s="42" t="str">
        <f>Лист4!A2304</f>
        <v xml:space="preserve">Ниловского ул. д.23 </v>
      </c>
      <c r="B2306" s="64" t="str">
        <f>Лист4!C2304</f>
        <v>-, г. Знаменск</v>
      </c>
      <c r="C2306" s="43">
        <f t="shared" si="72"/>
        <v>103.42173633802815</v>
      </c>
      <c r="D2306" s="43">
        <f t="shared" si="73"/>
        <v>4.5627236619718303</v>
      </c>
      <c r="E2306" s="49">
        <v>0</v>
      </c>
      <c r="F2306" s="29">
        <v>4.5627236619718303</v>
      </c>
      <c r="G2306" s="50">
        <v>0</v>
      </c>
      <c r="H2306" s="50">
        <v>0</v>
      </c>
      <c r="I2306" s="50">
        <v>0</v>
      </c>
      <c r="J2306" s="30"/>
      <c r="K2306" s="169">
        <f>Лист4!E2304/1000</f>
        <v>107.98445999999998</v>
      </c>
      <c r="L2306" s="51"/>
      <c r="M2306" s="51"/>
    </row>
    <row r="2307" spans="1:13" s="52" customFormat="1" ht="25.5" customHeight="1" x14ac:dyDescent="0.25">
      <c r="A2307" s="42" t="str">
        <f>Лист4!A2305</f>
        <v xml:space="preserve">Ниловского ул. д.24 </v>
      </c>
      <c r="B2307" s="64" t="str">
        <f>Лист4!C2305</f>
        <v>-, г. Знаменск</v>
      </c>
      <c r="C2307" s="43">
        <f t="shared" si="72"/>
        <v>32.364801126760561</v>
      </c>
      <c r="D2307" s="43">
        <f t="shared" si="73"/>
        <v>1.4278588732394364</v>
      </c>
      <c r="E2307" s="49">
        <v>0</v>
      </c>
      <c r="F2307" s="29">
        <v>1.4278588732394364</v>
      </c>
      <c r="G2307" s="50">
        <v>0</v>
      </c>
      <c r="H2307" s="50">
        <v>0</v>
      </c>
      <c r="I2307" s="50">
        <v>0</v>
      </c>
      <c r="J2307" s="30"/>
      <c r="K2307" s="169">
        <f>Лист4!E2305/1000</f>
        <v>33.792659999999998</v>
      </c>
      <c r="L2307" s="51"/>
      <c r="M2307" s="51"/>
    </row>
    <row r="2308" spans="1:13" s="52" customFormat="1" ht="25.5" customHeight="1" x14ac:dyDescent="0.25">
      <c r="A2308" s="42" t="str">
        <f>Лист4!A2306</f>
        <v xml:space="preserve">Ниловского ул. д.26 </v>
      </c>
      <c r="B2308" s="64" t="str">
        <f>Лист4!C2306</f>
        <v>-, г. Знаменск</v>
      </c>
      <c r="C2308" s="43">
        <f t="shared" si="72"/>
        <v>54.878681690140859</v>
      </c>
      <c r="D2308" s="43">
        <f t="shared" si="73"/>
        <v>2.4211183098591551</v>
      </c>
      <c r="E2308" s="49">
        <v>0</v>
      </c>
      <c r="F2308" s="29">
        <v>2.4211183098591551</v>
      </c>
      <c r="G2308" s="50">
        <v>0</v>
      </c>
      <c r="H2308" s="50">
        <v>0</v>
      </c>
      <c r="I2308" s="50">
        <v>0</v>
      </c>
      <c r="J2308" s="30"/>
      <c r="K2308" s="169">
        <f>Лист4!E2306/1000</f>
        <v>57.299800000000012</v>
      </c>
      <c r="L2308" s="51"/>
      <c r="M2308" s="51"/>
    </row>
    <row r="2309" spans="1:13" s="52" customFormat="1" ht="25.5" customHeight="1" x14ac:dyDescent="0.25">
      <c r="A2309" s="42" t="str">
        <f>Лист4!A2307</f>
        <v xml:space="preserve">Ниловского ул. д.28 </v>
      </c>
      <c r="B2309" s="64" t="str">
        <f>Лист4!C2307</f>
        <v>-, г. Знаменск</v>
      </c>
      <c r="C2309" s="43">
        <f t="shared" si="72"/>
        <v>98.997541408450715</v>
      </c>
      <c r="D2309" s="43">
        <f t="shared" si="73"/>
        <v>4.3675385915492964</v>
      </c>
      <c r="E2309" s="49">
        <v>0</v>
      </c>
      <c r="F2309" s="29">
        <v>4.3675385915492964</v>
      </c>
      <c r="G2309" s="50">
        <v>0</v>
      </c>
      <c r="H2309" s="50">
        <v>0</v>
      </c>
      <c r="I2309" s="50">
        <v>0</v>
      </c>
      <c r="J2309" s="30"/>
      <c r="K2309" s="169">
        <f>Лист4!E2307/1000</f>
        <v>103.36508000000001</v>
      </c>
      <c r="L2309" s="51"/>
      <c r="M2309" s="51"/>
    </row>
    <row r="2310" spans="1:13" s="52" customFormat="1" ht="25.5" customHeight="1" x14ac:dyDescent="0.25">
      <c r="A2310" s="42" t="str">
        <f>Лист4!A2308</f>
        <v xml:space="preserve">Ниловского ул. д.30 </v>
      </c>
      <c r="B2310" s="64" t="str">
        <f>Лист4!C2308</f>
        <v>-, г. Знаменск</v>
      </c>
      <c r="C2310" s="43">
        <f t="shared" si="72"/>
        <v>96.351393239436632</v>
      </c>
      <c r="D2310" s="43">
        <f t="shared" si="73"/>
        <v>4.2507967605633805</v>
      </c>
      <c r="E2310" s="49">
        <v>0</v>
      </c>
      <c r="F2310" s="29">
        <v>4.2507967605633805</v>
      </c>
      <c r="G2310" s="50">
        <v>0</v>
      </c>
      <c r="H2310" s="50">
        <v>0</v>
      </c>
      <c r="I2310" s="50">
        <v>0</v>
      </c>
      <c r="J2310" s="153"/>
      <c r="K2310" s="169">
        <f>Лист4!E2308/1000-J2310</f>
        <v>100.60219000000001</v>
      </c>
      <c r="L2310" s="31"/>
      <c r="M2310" s="51"/>
    </row>
    <row r="2311" spans="1:13" s="52" customFormat="1" ht="25.5" customHeight="1" x14ac:dyDescent="0.25">
      <c r="A2311" s="42" t="str">
        <f>Лист4!A2309</f>
        <v xml:space="preserve">Островского ул. д.11 </v>
      </c>
      <c r="B2311" s="64" t="str">
        <f>Лист4!C2309</f>
        <v>-, г. Знаменск</v>
      </c>
      <c r="C2311" s="43">
        <f t="shared" si="72"/>
        <v>109.19058816901409</v>
      </c>
      <c r="D2311" s="43">
        <f t="shared" si="73"/>
        <v>4.8172318309859161</v>
      </c>
      <c r="E2311" s="49">
        <v>0</v>
      </c>
      <c r="F2311" s="29">
        <v>4.8172318309859161</v>
      </c>
      <c r="G2311" s="50">
        <v>0</v>
      </c>
      <c r="H2311" s="50">
        <v>0</v>
      </c>
      <c r="I2311" s="50">
        <v>0</v>
      </c>
      <c r="J2311" s="30"/>
      <c r="K2311" s="169">
        <f>Лист4!E2309/1000</f>
        <v>114.00782000000001</v>
      </c>
      <c r="L2311" s="51"/>
      <c r="M2311" s="51"/>
    </row>
    <row r="2312" spans="1:13" s="52" customFormat="1" ht="25.5" customHeight="1" x14ac:dyDescent="0.25">
      <c r="A2312" s="42" t="str">
        <f>Лист4!A2310</f>
        <v xml:space="preserve">Островского ул. д.12 </v>
      </c>
      <c r="B2312" s="64" t="str">
        <f>Лист4!C2310</f>
        <v>-, г. Знаменск</v>
      </c>
      <c r="C2312" s="43">
        <f t="shared" si="72"/>
        <v>62.498723380281696</v>
      </c>
      <c r="D2312" s="43">
        <f t="shared" si="73"/>
        <v>2.7572966197183102</v>
      </c>
      <c r="E2312" s="49">
        <v>0</v>
      </c>
      <c r="F2312" s="29">
        <v>2.7572966197183102</v>
      </c>
      <c r="G2312" s="50">
        <v>0</v>
      </c>
      <c r="H2312" s="50">
        <v>0</v>
      </c>
      <c r="I2312" s="50">
        <v>0</v>
      </c>
      <c r="J2312" s="30"/>
      <c r="K2312" s="169">
        <f>Лист4!E2310/1000</f>
        <v>65.256020000000007</v>
      </c>
      <c r="L2312" s="51"/>
      <c r="M2312" s="51"/>
    </row>
    <row r="2313" spans="1:13" s="52" customFormat="1" ht="25.5" customHeight="1" x14ac:dyDescent="0.25">
      <c r="A2313" s="42" t="str">
        <f>Лист4!A2311</f>
        <v xml:space="preserve">Островского ул. д.14 </v>
      </c>
      <c r="B2313" s="64" t="str">
        <f>Лист4!C2311</f>
        <v>-, г. Знаменск</v>
      </c>
      <c r="C2313" s="43">
        <f t="shared" si="72"/>
        <v>52.925261971830984</v>
      </c>
      <c r="D2313" s="43">
        <f t="shared" si="73"/>
        <v>2.334938028169014</v>
      </c>
      <c r="E2313" s="49">
        <v>0</v>
      </c>
      <c r="F2313" s="29">
        <v>2.334938028169014</v>
      </c>
      <c r="G2313" s="50">
        <v>0</v>
      </c>
      <c r="H2313" s="50">
        <v>0</v>
      </c>
      <c r="I2313" s="50">
        <v>0</v>
      </c>
      <c r="J2313" s="30"/>
      <c r="K2313" s="169">
        <f>Лист4!E2311/1000-J2313</f>
        <v>55.260199999999998</v>
      </c>
      <c r="L2313" s="51"/>
      <c r="M2313" s="51"/>
    </row>
    <row r="2314" spans="1:13" s="52" customFormat="1" ht="25.5" customHeight="1" x14ac:dyDescent="0.25">
      <c r="A2314" s="42" t="str">
        <f>Лист4!A2312</f>
        <v xml:space="preserve">Островского ул. д.15 </v>
      </c>
      <c r="B2314" s="64" t="str">
        <f>Лист4!C2312</f>
        <v>-, г. Знаменск</v>
      </c>
      <c r="C2314" s="43">
        <f t="shared" si="72"/>
        <v>14.985332394366202</v>
      </c>
      <c r="D2314" s="43">
        <f t="shared" si="73"/>
        <v>0.66111760563380306</v>
      </c>
      <c r="E2314" s="49">
        <v>0</v>
      </c>
      <c r="F2314" s="29">
        <v>0.66111760563380306</v>
      </c>
      <c r="G2314" s="50">
        <v>0</v>
      </c>
      <c r="H2314" s="50">
        <v>0</v>
      </c>
      <c r="I2314" s="50">
        <v>0</v>
      </c>
      <c r="J2314" s="30"/>
      <c r="K2314" s="169">
        <f>Лист4!E2312/1000</f>
        <v>15.646450000000005</v>
      </c>
      <c r="L2314" s="51"/>
      <c r="M2314" s="51"/>
    </row>
    <row r="2315" spans="1:13" s="52" customFormat="1" ht="25.5" customHeight="1" x14ac:dyDescent="0.25">
      <c r="A2315" s="42" t="str">
        <f>Лист4!A2313</f>
        <v xml:space="preserve">Островского ул. д.17 </v>
      </c>
      <c r="B2315" s="64" t="str">
        <f>Лист4!C2313</f>
        <v>-, г. Знаменск</v>
      </c>
      <c r="C2315" s="43">
        <f t="shared" si="72"/>
        <v>84.901045633802795</v>
      </c>
      <c r="D2315" s="43">
        <f t="shared" si="73"/>
        <v>3.7456343661971818</v>
      </c>
      <c r="E2315" s="49">
        <v>0</v>
      </c>
      <c r="F2315" s="29">
        <v>3.7456343661971818</v>
      </c>
      <c r="G2315" s="50">
        <v>0</v>
      </c>
      <c r="H2315" s="50">
        <v>0</v>
      </c>
      <c r="I2315" s="50">
        <v>0</v>
      </c>
      <c r="J2315" s="153"/>
      <c r="K2315" s="169">
        <f>Лист4!E2313/1000-J2315</f>
        <v>88.646679999999975</v>
      </c>
      <c r="L2315" s="31"/>
      <c r="M2315" s="51"/>
    </row>
    <row r="2316" spans="1:13" s="52" customFormat="1" ht="25.5" customHeight="1" x14ac:dyDescent="0.25">
      <c r="A2316" s="42" t="str">
        <f>Лист4!A2314</f>
        <v xml:space="preserve">Островского ул. д.9 </v>
      </c>
      <c r="B2316" s="64" t="str">
        <f>Лист4!C2314</f>
        <v>-, г. Знаменск</v>
      </c>
      <c r="C2316" s="43">
        <f t="shared" si="72"/>
        <v>125.64398309859153</v>
      </c>
      <c r="D2316" s="43">
        <f t="shared" si="73"/>
        <v>5.5431169014084496</v>
      </c>
      <c r="E2316" s="49">
        <v>0</v>
      </c>
      <c r="F2316" s="29">
        <v>5.5431169014084496</v>
      </c>
      <c r="G2316" s="50">
        <v>0</v>
      </c>
      <c r="H2316" s="50">
        <v>0</v>
      </c>
      <c r="I2316" s="50">
        <v>0</v>
      </c>
      <c r="J2316" s="30"/>
      <c r="K2316" s="169">
        <f>Лист4!E2314/1000-J2316</f>
        <v>131.18709999999999</v>
      </c>
      <c r="L2316" s="51"/>
      <c r="M2316" s="51"/>
    </row>
    <row r="2317" spans="1:13" s="52" customFormat="1" ht="25.5" customHeight="1" x14ac:dyDescent="0.25">
      <c r="A2317" s="42" t="str">
        <f>Лист4!A2315</f>
        <v xml:space="preserve">Первомайская ул. д.10 </v>
      </c>
      <c r="B2317" s="64" t="str">
        <f>Лист4!C2315</f>
        <v>-, г. Знаменск</v>
      </c>
      <c r="C2317" s="43">
        <f t="shared" si="72"/>
        <v>478.07995718309854</v>
      </c>
      <c r="D2317" s="43">
        <f t="shared" si="73"/>
        <v>21.091762816901408</v>
      </c>
      <c r="E2317" s="49">
        <v>0</v>
      </c>
      <c r="F2317" s="29">
        <v>21.091762816901408</v>
      </c>
      <c r="G2317" s="50">
        <v>0</v>
      </c>
      <c r="H2317" s="50">
        <v>0</v>
      </c>
      <c r="I2317" s="50">
        <v>0</v>
      </c>
      <c r="J2317" s="30"/>
      <c r="K2317" s="169">
        <f>Лист4!E2315/1000</f>
        <v>499.17171999999994</v>
      </c>
      <c r="L2317" s="51"/>
      <c r="M2317" s="51"/>
    </row>
    <row r="2318" spans="1:13" s="52" customFormat="1" ht="25.5" customHeight="1" x14ac:dyDescent="0.25">
      <c r="A2318" s="42" t="str">
        <f>Лист4!A2316</f>
        <v xml:space="preserve">Первомайская ул. д.12 </v>
      </c>
      <c r="B2318" s="64" t="str">
        <f>Лист4!C2316</f>
        <v>-, г. Знаменск</v>
      </c>
      <c r="C2318" s="43">
        <f t="shared" si="72"/>
        <v>516.62002028169013</v>
      </c>
      <c r="D2318" s="43">
        <f t="shared" si="73"/>
        <v>22.792059718309858</v>
      </c>
      <c r="E2318" s="49">
        <v>0</v>
      </c>
      <c r="F2318" s="29">
        <v>22.792059718309858</v>
      </c>
      <c r="G2318" s="50">
        <v>0</v>
      </c>
      <c r="H2318" s="50">
        <v>0</v>
      </c>
      <c r="I2318" s="50">
        <v>0</v>
      </c>
      <c r="J2318" s="30"/>
      <c r="K2318" s="169">
        <f>Лист4!E2316/1000</f>
        <v>539.41207999999995</v>
      </c>
      <c r="L2318" s="51"/>
      <c r="M2318" s="51"/>
    </row>
    <row r="2319" spans="1:13" s="52" customFormat="1" ht="25.5" customHeight="1" x14ac:dyDescent="0.25">
      <c r="A2319" s="42" t="str">
        <f>Лист4!A2317</f>
        <v xml:space="preserve">Первомайская ул. д.14 </v>
      </c>
      <c r="B2319" s="64" t="str">
        <f>Лист4!C2317</f>
        <v>-, г. Знаменск</v>
      </c>
      <c r="C2319" s="43">
        <f t="shared" si="72"/>
        <v>315.95095718309858</v>
      </c>
      <c r="D2319" s="43">
        <f t="shared" si="73"/>
        <v>13.939012816901407</v>
      </c>
      <c r="E2319" s="49">
        <v>0</v>
      </c>
      <c r="F2319" s="29">
        <v>13.939012816901407</v>
      </c>
      <c r="G2319" s="50">
        <v>0</v>
      </c>
      <c r="H2319" s="50">
        <v>0</v>
      </c>
      <c r="I2319" s="50">
        <v>0</v>
      </c>
      <c r="J2319" s="30"/>
      <c r="K2319" s="169">
        <f>Лист4!E2317/1000-J2319</f>
        <v>329.88997000000001</v>
      </c>
      <c r="L2319" s="51"/>
      <c r="M2319" s="51"/>
    </row>
    <row r="2320" spans="1:13" s="53" customFormat="1" ht="18.75" customHeight="1" x14ac:dyDescent="0.25">
      <c r="A2320" s="42" t="str">
        <f>Лист4!A2318</f>
        <v xml:space="preserve">Первомайская ул. д.16 </v>
      </c>
      <c r="B2320" s="64" t="str">
        <f>Лист4!C2318</f>
        <v>-, г. Знаменск</v>
      </c>
      <c r="C2320" s="43">
        <f t="shared" si="72"/>
        <v>581.06103436619708</v>
      </c>
      <c r="D2320" s="43">
        <f t="shared" si="73"/>
        <v>25.635045633802818</v>
      </c>
      <c r="E2320" s="49">
        <v>0</v>
      </c>
      <c r="F2320" s="29">
        <v>25.635045633802818</v>
      </c>
      <c r="G2320" s="50">
        <v>0</v>
      </c>
      <c r="H2320" s="50">
        <v>0</v>
      </c>
      <c r="I2320" s="50">
        <v>0</v>
      </c>
      <c r="J2320" s="30"/>
      <c r="K2320" s="169">
        <f>Лист4!E2318/1000</f>
        <v>606.69607999999994</v>
      </c>
      <c r="L2320" s="51"/>
      <c r="M2320" s="51"/>
    </row>
    <row r="2321" spans="1:13" s="52" customFormat="1" ht="18.75" customHeight="1" x14ac:dyDescent="0.25">
      <c r="A2321" s="42" t="str">
        <f>Лист4!A2319</f>
        <v xml:space="preserve">Первомайская ул. д.18 </v>
      </c>
      <c r="B2321" s="64" t="str">
        <f>Лист4!C2319</f>
        <v>-, г. Знаменск</v>
      </c>
      <c r="C2321" s="43">
        <f t="shared" si="72"/>
        <v>339.47034704225354</v>
      </c>
      <c r="D2321" s="43">
        <f t="shared" si="73"/>
        <v>14.97663295774648</v>
      </c>
      <c r="E2321" s="49">
        <v>0</v>
      </c>
      <c r="F2321" s="29">
        <v>14.97663295774648</v>
      </c>
      <c r="G2321" s="50">
        <v>0</v>
      </c>
      <c r="H2321" s="50">
        <v>0</v>
      </c>
      <c r="I2321" s="50">
        <v>0</v>
      </c>
      <c r="J2321" s="30"/>
      <c r="K2321" s="169">
        <f>Лист4!E2319/1000</f>
        <v>354.44698</v>
      </c>
      <c r="L2321" s="51"/>
      <c r="M2321" s="51"/>
    </row>
    <row r="2322" spans="1:13" s="52" customFormat="1" ht="37.5" customHeight="1" x14ac:dyDescent="0.25">
      <c r="A2322" s="42" t="str">
        <f>Лист4!A2320</f>
        <v xml:space="preserve">Первомайская ул. д.2 </v>
      </c>
      <c r="B2322" s="64" t="str">
        <f>Лист4!C2320</f>
        <v>-, г. Знаменск</v>
      </c>
      <c r="C2322" s="43">
        <f t="shared" si="72"/>
        <v>279.52199718309862</v>
      </c>
      <c r="D2322" s="43">
        <f t="shared" si="73"/>
        <v>12.33185281690141</v>
      </c>
      <c r="E2322" s="49">
        <v>0</v>
      </c>
      <c r="F2322" s="29">
        <v>12.33185281690141</v>
      </c>
      <c r="G2322" s="50">
        <v>0</v>
      </c>
      <c r="H2322" s="50">
        <v>0</v>
      </c>
      <c r="I2322" s="50">
        <v>0</v>
      </c>
      <c r="J2322" s="30"/>
      <c r="K2322" s="169">
        <f>Лист4!E2320/1000</f>
        <v>291.85385000000002</v>
      </c>
      <c r="L2322" s="51"/>
      <c r="M2322" s="51"/>
    </row>
    <row r="2323" spans="1:13" s="52" customFormat="1" ht="18.75" customHeight="1" x14ac:dyDescent="0.25">
      <c r="A2323" s="42" t="str">
        <f>Лист4!A2321</f>
        <v xml:space="preserve">Первомайская ул. д.20 </v>
      </c>
      <c r="B2323" s="64" t="str">
        <f>Лист4!C2321</f>
        <v>-, г. Знаменск</v>
      </c>
      <c r="C2323" s="43">
        <f t="shared" si="72"/>
        <v>737.28281690140818</v>
      </c>
      <c r="D2323" s="43">
        <f t="shared" si="73"/>
        <v>32.527183098591536</v>
      </c>
      <c r="E2323" s="49">
        <v>0</v>
      </c>
      <c r="F2323" s="29">
        <v>32.527183098591536</v>
      </c>
      <c r="G2323" s="50">
        <v>0</v>
      </c>
      <c r="H2323" s="50">
        <v>0</v>
      </c>
      <c r="I2323" s="50">
        <v>0</v>
      </c>
      <c r="J2323" s="30"/>
      <c r="K2323" s="169">
        <f>Лист4!E2321/1000</f>
        <v>769.80999999999972</v>
      </c>
      <c r="L2323" s="51"/>
      <c r="M2323" s="51"/>
    </row>
    <row r="2324" spans="1:13" s="52" customFormat="1" ht="18.75" customHeight="1" x14ac:dyDescent="0.25">
      <c r="A2324" s="42" t="str">
        <f>Лист4!A2322</f>
        <v xml:space="preserve">Первомайская ул. д.22 </v>
      </c>
      <c r="B2324" s="64" t="str">
        <f>Лист4!C2322</f>
        <v>-, г. Знаменск</v>
      </c>
      <c r="C2324" s="43">
        <f t="shared" si="72"/>
        <v>595.9248670422536</v>
      </c>
      <c r="D2324" s="43">
        <f t="shared" si="73"/>
        <v>26.290802957746479</v>
      </c>
      <c r="E2324" s="49">
        <v>0</v>
      </c>
      <c r="F2324" s="29">
        <v>26.290802957746479</v>
      </c>
      <c r="G2324" s="50">
        <v>0</v>
      </c>
      <c r="H2324" s="50">
        <v>0</v>
      </c>
      <c r="I2324" s="50">
        <v>0</v>
      </c>
      <c r="J2324" s="30"/>
      <c r="K2324" s="169">
        <f>Лист4!E2322/1000</f>
        <v>622.21567000000005</v>
      </c>
      <c r="L2324" s="51"/>
      <c r="M2324" s="51"/>
    </row>
    <row r="2325" spans="1:13" s="52" customFormat="1" ht="18.75" customHeight="1" x14ac:dyDescent="0.25">
      <c r="A2325" s="42" t="str">
        <f>Лист4!A2323</f>
        <v xml:space="preserve">Первомайская ул. д.4 </v>
      </c>
      <c r="B2325" s="64" t="str">
        <f>Лист4!C2323</f>
        <v>-, г. Знаменск</v>
      </c>
      <c r="C2325" s="43">
        <f t="shared" si="72"/>
        <v>310.15448394366194</v>
      </c>
      <c r="D2325" s="43">
        <f t="shared" si="73"/>
        <v>13.683286056338027</v>
      </c>
      <c r="E2325" s="49">
        <v>0</v>
      </c>
      <c r="F2325" s="29">
        <v>13.683286056338027</v>
      </c>
      <c r="G2325" s="50">
        <v>0</v>
      </c>
      <c r="H2325" s="50">
        <v>0</v>
      </c>
      <c r="I2325" s="50">
        <v>0</v>
      </c>
      <c r="J2325" s="30"/>
      <c r="K2325" s="169">
        <f>Лист4!E2323/1000</f>
        <v>323.83776999999998</v>
      </c>
      <c r="L2325" s="51"/>
      <c r="M2325" s="51"/>
    </row>
    <row r="2326" spans="1:13" s="52" customFormat="1" ht="18.75" customHeight="1" x14ac:dyDescent="0.25">
      <c r="A2326" s="42" t="str">
        <f>Лист4!A2324</f>
        <v xml:space="preserve">Первомайская ул. д.6 </v>
      </c>
      <c r="B2326" s="64" t="str">
        <f>Лист4!C2324</f>
        <v>-, г. Знаменск</v>
      </c>
      <c r="C2326" s="43">
        <f t="shared" si="72"/>
        <v>379.29940281690142</v>
      </c>
      <c r="D2326" s="43">
        <f t="shared" si="73"/>
        <v>16.733797183098591</v>
      </c>
      <c r="E2326" s="49">
        <v>0</v>
      </c>
      <c r="F2326" s="29">
        <v>16.733797183098591</v>
      </c>
      <c r="G2326" s="50">
        <v>0</v>
      </c>
      <c r="H2326" s="50">
        <v>0</v>
      </c>
      <c r="I2326" s="50">
        <v>0</v>
      </c>
      <c r="J2326" s="30"/>
      <c r="K2326" s="169">
        <f>Лист4!E2324/1000</f>
        <v>396.03320000000002</v>
      </c>
      <c r="L2326" s="51"/>
      <c r="M2326" s="51"/>
    </row>
    <row r="2327" spans="1:13" s="52" customFormat="1" ht="18.75" customHeight="1" x14ac:dyDescent="0.25">
      <c r="A2327" s="42" t="str">
        <f>Лист4!A2325</f>
        <v xml:space="preserve">Первомайская ул. д.8 </v>
      </c>
      <c r="B2327" s="64" t="str">
        <f>Лист4!C2325</f>
        <v>-, г. Знаменск</v>
      </c>
      <c r="C2327" s="43">
        <f t="shared" si="72"/>
        <v>343.84309183098594</v>
      </c>
      <c r="D2327" s="43">
        <f t="shared" si="73"/>
        <v>15.169548169014085</v>
      </c>
      <c r="E2327" s="49">
        <v>0</v>
      </c>
      <c r="F2327" s="29">
        <v>15.169548169014085</v>
      </c>
      <c r="G2327" s="50">
        <v>0</v>
      </c>
      <c r="H2327" s="50">
        <v>0</v>
      </c>
      <c r="I2327" s="50">
        <v>0</v>
      </c>
      <c r="J2327" s="30"/>
      <c r="K2327" s="169">
        <f>Лист4!E2325/1000</f>
        <v>359.01264000000003</v>
      </c>
      <c r="L2327" s="51"/>
      <c r="M2327" s="51"/>
    </row>
    <row r="2328" spans="1:13" s="52" customFormat="1" ht="18.75" customHeight="1" x14ac:dyDescent="0.25">
      <c r="A2328" s="42" t="str">
        <f>Лист4!A2326</f>
        <v xml:space="preserve">Пионерская ул. д.1 </v>
      </c>
      <c r="B2328" s="64" t="str">
        <f>Лист4!C2326</f>
        <v>-, г. Знаменск</v>
      </c>
      <c r="C2328" s="43">
        <f t="shared" si="72"/>
        <v>352.78745746478882</v>
      </c>
      <c r="D2328" s="43">
        <f t="shared" si="73"/>
        <v>15.564152535211271</v>
      </c>
      <c r="E2328" s="49">
        <v>0</v>
      </c>
      <c r="F2328" s="29">
        <v>15.564152535211271</v>
      </c>
      <c r="G2328" s="50">
        <v>0</v>
      </c>
      <c r="H2328" s="50">
        <v>0</v>
      </c>
      <c r="I2328" s="50">
        <v>0</v>
      </c>
      <c r="J2328" s="30"/>
      <c r="K2328" s="169">
        <f>Лист4!E2326/1000</f>
        <v>368.35161000000011</v>
      </c>
      <c r="L2328" s="51"/>
      <c r="M2328" s="51"/>
    </row>
    <row r="2329" spans="1:13" s="52" customFormat="1" ht="18.75" customHeight="1" x14ac:dyDescent="0.25">
      <c r="A2329" s="42" t="str">
        <f>Лист4!A2327</f>
        <v xml:space="preserve">Пионерская ул. д.2 </v>
      </c>
      <c r="B2329" s="64" t="str">
        <f>Лист4!C2327</f>
        <v>-, г. Знаменск</v>
      </c>
      <c r="C2329" s="43">
        <f t="shared" si="72"/>
        <v>228.69877802816902</v>
      </c>
      <c r="D2329" s="43">
        <f t="shared" si="73"/>
        <v>10.089651971830987</v>
      </c>
      <c r="E2329" s="49">
        <v>0</v>
      </c>
      <c r="F2329" s="29">
        <v>10.089651971830987</v>
      </c>
      <c r="G2329" s="50">
        <v>0</v>
      </c>
      <c r="H2329" s="50">
        <v>0</v>
      </c>
      <c r="I2329" s="50">
        <v>0</v>
      </c>
      <c r="J2329" s="30"/>
      <c r="K2329" s="169">
        <f>Лист4!E2327/1000</f>
        <v>238.78843000000001</v>
      </c>
      <c r="L2329" s="51"/>
      <c r="M2329" s="51"/>
    </row>
    <row r="2330" spans="1:13" s="52" customFormat="1" ht="18.75" customHeight="1" x14ac:dyDescent="0.25">
      <c r="A2330" s="42" t="str">
        <f>Лист4!A2328</f>
        <v xml:space="preserve">Пионерская ул. д.4 </v>
      </c>
      <c r="B2330" s="64" t="str">
        <f>Лист4!C2328</f>
        <v>-, г. Знаменск</v>
      </c>
      <c r="C2330" s="43">
        <f t="shared" si="72"/>
        <v>155.04499943661975</v>
      </c>
      <c r="D2330" s="43">
        <f t="shared" si="73"/>
        <v>6.8402205633802833</v>
      </c>
      <c r="E2330" s="49">
        <v>0</v>
      </c>
      <c r="F2330" s="29">
        <v>6.8402205633802833</v>
      </c>
      <c r="G2330" s="50">
        <v>0</v>
      </c>
      <c r="H2330" s="50">
        <v>0</v>
      </c>
      <c r="I2330" s="50">
        <v>0</v>
      </c>
      <c r="J2330" s="30"/>
      <c r="K2330" s="169">
        <f>Лист4!E2328/1000</f>
        <v>161.88522000000003</v>
      </c>
      <c r="L2330" s="51"/>
      <c r="M2330" s="51"/>
    </row>
    <row r="2331" spans="1:13" s="52" customFormat="1" ht="18.75" customHeight="1" x14ac:dyDescent="0.25">
      <c r="A2331" s="42" t="str">
        <f>Лист4!A2329</f>
        <v xml:space="preserve">Пионерская ул. д.5 </v>
      </c>
      <c r="B2331" s="64" t="str">
        <f>Лист4!C2329</f>
        <v>-, г. Знаменск</v>
      </c>
      <c r="C2331" s="43">
        <f t="shared" si="72"/>
        <v>459.27118591549299</v>
      </c>
      <c r="D2331" s="43">
        <f t="shared" si="73"/>
        <v>20.261964084507042</v>
      </c>
      <c r="E2331" s="49">
        <v>0</v>
      </c>
      <c r="F2331" s="29">
        <v>20.261964084507042</v>
      </c>
      <c r="G2331" s="50">
        <v>0</v>
      </c>
      <c r="H2331" s="50">
        <v>0</v>
      </c>
      <c r="I2331" s="50">
        <v>0</v>
      </c>
      <c r="J2331" s="30"/>
      <c r="K2331" s="169">
        <f>Лист4!E2329/1000</f>
        <v>479.53315000000003</v>
      </c>
      <c r="L2331" s="51"/>
      <c r="M2331" s="51"/>
    </row>
    <row r="2332" spans="1:13" s="52" customFormat="1" ht="18.75" customHeight="1" x14ac:dyDescent="0.25">
      <c r="A2332" s="42" t="str">
        <f>Лист4!A2330</f>
        <v xml:space="preserve">Победы ул. д.4 </v>
      </c>
      <c r="B2332" s="64" t="str">
        <f>Лист4!C2330</f>
        <v>-, г. Знаменск</v>
      </c>
      <c r="C2332" s="43">
        <f t="shared" si="72"/>
        <v>93.2119098591549</v>
      </c>
      <c r="D2332" s="43">
        <f t="shared" si="73"/>
        <v>4.1122901408450687</v>
      </c>
      <c r="E2332" s="49">
        <v>0</v>
      </c>
      <c r="F2332" s="29">
        <v>4.1122901408450687</v>
      </c>
      <c r="G2332" s="50">
        <v>0</v>
      </c>
      <c r="H2332" s="50">
        <v>0</v>
      </c>
      <c r="I2332" s="50">
        <v>0</v>
      </c>
      <c r="J2332" s="30"/>
      <c r="K2332" s="169">
        <f>Лист4!E2330/1000</f>
        <v>97.324199999999962</v>
      </c>
      <c r="L2332" s="51"/>
      <c r="M2332" s="51"/>
    </row>
    <row r="2333" spans="1:13" s="52" customFormat="1" ht="18.75" customHeight="1" x14ac:dyDescent="0.25">
      <c r="A2333" s="42" t="str">
        <f>Лист4!A2331</f>
        <v xml:space="preserve">Победы ул. д.8 </v>
      </c>
      <c r="B2333" s="64" t="str">
        <f>Лист4!C2331</f>
        <v>-, г. Знаменск</v>
      </c>
      <c r="C2333" s="43">
        <f t="shared" si="72"/>
        <v>154.13579154929582</v>
      </c>
      <c r="D2333" s="43">
        <f t="shared" si="73"/>
        <v>6.8001084507042258</v>
      </c>
      <c r="E2333" s="49">
        <v>0</v>
      </c>
      <c r="F2333" s="29">
        <v>6.8001084507042258</v>
      </c>
      <c r="G2333" s="50">
        <v>0</v>
      </c>
      <c r="H2333" s="50">
        <v>0</v>
      </c>
      <c r="I2333" s="50">
        <v>0</v>
      </c>
      <c r="J2333" s="30"/>
      <c r="K2333" s="169">
        <f>Лист4!E2331/1000</f>
        <v>160.93590000000003</v>
      </c>
      <c r="L2333" s="51"/>
      <c r="M2333" s="51"/>
    </row>
    <row r="2334" spans="1:13" s="52" customFormat="1" ht="18.75" customHeight="1" x14ac:dyDescent="0.25">
      <c r="A2334" s="42" t="str">
        <f>Лист4!A2332</f>
        <v xml:space="preserve">свх Знаменский ул. д.40 </v>
      </c>
      <c r="B2334" s="64" t="str">
        <f>Лист4!C2332</f>
        <v>-, г. Знаменск</v>
      </c>
      <c r="C2334" s="43">
        <f t="shared" si="72"/>
        <v>3.896495774647887</v>
      </c>
      <c r="D2334" s="43">
        <f t="shared" si="73"/>
        <v>0.17190422535211267</v>
      </c>
      <c r="E2334" s="49">
        <v>0</v>
      </c>
      <c r="F2334" s="29">
        <v>0.17190422535211267</v>
      </c>
      <c r="G2334" s="50">
        <v>0</v>
      </c>
      <c r="H2334" s="50">
        <v>0</v>
      </c>
      <c r="I2334" s="50">
        <v>0</v>
      </c>
      <c r="J2334" s="30"/>
      <c r="K2334" s="169">
        <f>Лист4!E2332/1000</f>
        <v>4.0683999999999996</v>
      </c>
      <c r="L2334" s="51"/>
      <c r="M2334" s="51"/>
    </row>
    <row r="2335" spans="1:13" s="52" customFormat="1" ht="18.75" customHeight="1" x14ac:dyDescent="0.25">
      <c r="A2335" s="42" t="str">
        <f>Лист4!A2333</f>
        <v xml:space="preserve">свх Знаменский ул. д.41 </v>
      </c>
      <c r="B2335" s="64" t="str">
        <f>Лист4!C2333</f>
        <v>-, г. Знаменск</v>
      </c>
      <c r="C2335" s="43">
        <f t="shared" si="72"/>
        <v>8.0594366197183085</v>
      </c>
      <c r="D2335" s="43">
        <f t="shared" si="73"/>
        <v>0.3555633802816901</v>
      </c>
      <c r="E2335" s="49">
        <v>0</v>
      </c>
      <c r="F2335" s="29">
        <v>0.3555633802816901</v>
      </c>
      <c r="G2335" s="50">
        <v>0</v>
      </c>
      <c r="H2335" s="50">
        <v>0</v>
      </c>
      <c r="I2335" s="50">
        <v>0</v>
      </c>
      <c r="J2335" s="30"/>
      <c r="K2335" s="169">
        <f>Лист4!E2333/1000-J2335</f>
        <v>8.4149999999999991</v>
      </c>
      <c r="L2335" s="51"/>
      <c r="M2335" s="51"/>
    </row>
    <row r="2336" spans="1:13" s="52" customFormat="1" ht="18.75" customHeight="1" x14ac:dyDescent="0.25">
      <c r="A2336" s="42" t="str">
        <f>Лист4!A2334</f>
        <v xml:space="preserve">свх Знаменский ул. д.42 </v>
      </c>
      <c r="B2336" s="64" t="str">
        <f>Лист4!C2334</f>
        <v>-, г. Знаменск</v>
      </c>
      <c r="C2336" s="43">
        <f t="shared" si="72"/>
        <v>36.751845070422533</v>
      </c>
      <c r="D2336" s="43">
        <f t="shared" si="73"/>
        <v>1.6214049295774648</v>
      </c>
      <c r="E2336" s="49">
        <v>0</v>
      </c>
      <c r="F2336" s="29">
        <v>1.6214049295774648</v>
      </c>
      <c r="G2336" s="50">
        <v>0</v>
      </c>
      <c r="H2336" s="50">
        <v>0</v>
      </c>
      <c r="I2336" s="50">
        <v>0</v>
      </c>
      <c r="J2336" s="30"/>
      <c r="K2336" s="169">
        <f>Лист4!E2334/1000</f>
        <v>38.373249999999999</v>
      </c>
      <c r="L2336" s="51"/>
      <c r="M2336" s="51"/>
    </row>
    <row r="2337" spans="1:13" s="52" customFormat="1" ht="18.75" customHeight="1" x14ac:dyDescent="0.25">
      <c r="A2337" s="42" t="str">
        <f>Лист4!A2335</f>
        <v xml:space="preserve">свх Знаменский ул. д.43 </v>
      </c>
      <c r="B2337" s="64" t="str">
        <f>Лист4!C2335</f>
        <v>-, г. Знаменск</v>
      </c>
      <c r="C2337" s="43">
        <f t="shared" si="72"/>
        <v>29.500842253521132</v>
      </c>
      <c r="D2337" s="43">
        <f t="shared" si="73"/>
        <v>1.3015077464788734</v>
      </c>
      <c r="E2337" s="49">
        <v>0</v>
      </c>
      <c r="F2337" s="29">
        <v>1.3015077464788734</v>
      </c>
      <c r="G2337" s="50">
        <v>0</v>
      </c>
      <c r="H2337" s="50">
        <v>0</v>
      </c>
      <c r="I2337" s="50">
        <v>0</v>
      </c>
      <c r="J2337" s="30"/>
      <c r="K2337" s="169">
        <f>Лист4!E2335/1000</f>
        <v>30.802350000000004</v>
      </c>
      <c r="L2337" s="51"/>
      <c r="M2337" s="51"/>
    </row>
    <row r="2338" spans="1:13" s="52" customFormat="1" ht="18.75" customHeight="1" x14ac:dyDescent="0.25">
      <c r="A2338" s="42" t="str">
        <f>Лист4!A2336</f>
        <v xml:space="preserve">свх Знаменский ул. д.44 </v>
      </c>
      <c r="B2338" s="64" t="str">
        <f>Лист4!C2336</f>
        <v>-, г. Знаменск</v>
      </c>
      <c r="C2338" s="43">
        <f t="shared" si="72"/>
        <v>85.893012394366195</v>
      </c>
      <c r="D2338" s="43">
        <f t="shared" si="73"/>
        <v>3.7893976056338028</v>
      </c>
      <c r="E2338" s="49">
        <v>0</v>
      </c>
      <c r="F2338" s="29">
        <v>3.7893976056338028</v>
      </c>
      <c r="G2338" s="50">
        <v>0</v>
      </c>
      <c r="H2338" s="50">
        <v>0</v>
      </c>
      <c r="I2338" s="50">
        <v>0</v>
      </c>
      <c r="J2338" s="30"/>
      <c r="K2338" s="169">
        <f>Лист4!E2336/1000</f>
        <v>89.682410000000004</v>
      </c>
      <c r="L2338" s="51"/>
      <c r="M2338" s="51"/>
    </row>
    <row r="2339" spans="1:13" s="52" customFormat="1" ht="18.75" customHeight="1" x14ac:dyDescent="0.25">
      <c r="A2339" s="42" t="str">
        <f>Лист4!A2337</f>
        <v xml:space="preserve">свх Знаменский ул. д.45 </v>
      </c>
      <c r="B2339" s="64" t="str">
        <f>Лист4!C2337</f>
        <v>-, г. Знаменск</v>
      </c>
      <c r="C2339" s="43">
        <f t="shared" si="72"/>
        <v>8.0891267605633796</v>
      </c>
      <c r="D2339" s="43">
        <f t="shared" si="73"/>
        <v>0.35687323943661969</v>
      </c>
      <c r="E2339" s="49">
        <v>0</v>
      </c>
      <c r="F2339" s="29">
        <v>0.35687323943661969</v>
      </c>
      <c r="G2339" s="50">
        <v>0</v>
      </c>
      <c r="H2339" s="50">
        <v>0</v>
      </c>
      <c r="I2339" s="50">
        <v>0</v>
      </c>
      <c r="J2339" s="30"/>
      <c r="K2339" s="169">
        <f>Лист4!E2337/1000</f>
        <v>8.4459999999999997</v>
      </c>
      <c r="L2339" s="51"/>
      <c r="M2339" s="51"/>
    </row>
    <row r="2340" spans="1:13" s="53" customFormat="1" ht="18.75" customHeight="1" x14ac:dyDescent="0.25">
      <c r="A2340" s="42" t="str">
        <f>Лист4!A2338</f>
        <v xml:space="preserve">свх Ракетный ул. д.59 </v>
      </c>
      <c r="B2340" s="64" t="str">
        <f>Лист4!C2338</f>
        <v>-, г. Знаменск</v>
      </c>
      <c r="C2340" s="43">
        <f t="shared" si="72"/>
        <v>1.6274698591549297</v>
      </c>
      <c r="D2340" s="43">
        <f t="shared" si="73"/>
        <v>7.1800140845070415E-2</v>
      </c>
      <c r="E2340" s="49">
        <v>0</v>
      </c>
      <c r="F2340" s="29">
        <v>7.1800140845070415E-2</v>
      </c>
      <c r="G2340" s="50">
        <v>0</v>
      </c>
      <c r="H2340" s="50">
        <v>0</v>
      </c>
      <c r="I2340" s="50">
        <v>0</v>
      </c>
      <c r="J2340" s="30"/>
      <c r="K2340" s="169">
        <f>Лист4!E2338/1000</f>
        <v>1.6992700000000001</v>
      </c>
      <c r="L2340" s="51"/>
      <c r="M2340" s="51"/>
    </row>
    <row r="2341" spans="1:13" s="53" customFormat="1" ht="18.75" customHeight="1" x14ac:dyDescent="0.25">
      <c r="A2341" s="42" t="str">
        <f>Лист4!A2339</f>
        <v xml:space="preserve">свх Ракетный ул. д.60 </v>
      </c>
      <c r="B2341" s="64" t="str">
        <f>Лист4!C2339</f>
        <v>-, г. Знаменск</v>
      </c>
      <c r="C2341" s="43">
        <f t="shared" si="72"/>
        <v>31.707538028169015</v>
      </c>
      <c r="D2341" s="43">
        <f t="shared" si="73"/>
        <v>1.3988619718309858</v>
      </c>
      <c r="E2341" s="49">
        <v>0</v>
      </c>
      <c r="F2341" s="29">
        <v>1.3988619718309858</v>
      </c>
      <c r="G2341" s="50">
        <v>0</v>
      </c>
      <c r="H2341" s="50">
        <v>0</v>
      </c>
      <c r="I2341" s="50">
        <v>0</v>
      </c>
      <c r="J2341" s="30"/>
      <c r="K2341" s="169">
        <f>Лист4!E2339/1000</f>
        <v>33.106400000000001</v>
      </c>
      <c r="L2341" s="51"/>
      <c r="M2341" s="51"/>
    </row>
    <row r="2342" spans="1:13" s="52" customFormat="1" ht="18.75" customHeight="1" x14ac:dyDescent="0.25">
      <c r="A2342" s="42" t="str">
        <f>Лист4!A2340</f>
        <v xml:space="preserve">свх Ракетный ул. д.61 </v>
      </c>
      <c r="B2342" s="64" t="str">
        <f>Лист4!C2340</f>
        <v>-, г. Знаменск</v>
      </c>
      <c r="C2342" s="43">
        <f t="shared" si="72"/>
        <v>23.528430985915492</v>
      </c>
      <c r="D2342" s="43">
        <f t="shared" si="73"/>
        <v>1.0380190140845069</v>
      </c>
      <c r="E2342" s="49">
        <v>0</v>
      </c>
      <c r="F2342" s="29">
        <v>1.0380190140845069</v>
      </c>
      <c r="G2342" s="50">
        <v>0</v>
      </c>
      <c r="H2342" s="50">
        <v>0</v>
      </c>
      <c r="I2342" s="50">
        <v>0</v>
      </c>
      <c r="J2342" s="30"/>
      <c r="K2342" s="169">
        <f>Лист4!E2340/1000</f>
        <v>24.56645</v>
      </c>
      <c r="L2342" s="51"/>
      <c r="M2342" s="51"/>
    </row>
    <row r="2343" spans="1:13" s="52" customFormat="1" ht="18.75" customHeight="1" x14ac:dyDescent="0.25">
      <c r="A2343" s="42" t="str">
        <f>Лист4!A2341</f>
        <v xml:space="preserve">свх Ракетный ул. д.64 </v>
      </c>
      <c r="B2343" s="64" t="str">
        <f>Лист4!C2341</f>
        <v>-, г. Знаменск</v>
      </c>
      <c r="C2343" s="43">
        <f t="shared" si="72"/>
        <v>87.827899718309837</v>
      </c>
      <c r="D2343" s="43">
        <f t="shared" si="73"/>
        <v>3.8747602816901399</v>
      </c>
      <c r="E2343" s="49">
        <v>0</v>
      </c>
      <c r="F2343" s="29">
        <v>3.8747602816901399</v>
      </c>
      <c r="G2343" s="50">
        <v>0</v>
      </c>
      <c r="H2343" s="50">
        <v>0</v>
      </c>
      <c r="I2343" s="50">
        <v>0</v>
      </c>
      <c r="J2343" s="30"/>
      <c r="K2343" s="169">
        <f>Лист4!E2341/1000</f>
        <v>91.70265999999998</v>
      </c>
      <c r="L2343" s="51"/>
      <c r="M2343" s="51"/>
    </row>
    <row r="2344" spans="1:13" s="52" customFormat="1" ht="18.75" customHeight="1" x14ac:dyDescent="0.25">
      <c r="A2344" s="42" t="str">
        <f>Лист4!A2342</f>
        <v xml:space="preserve">свх Ракетный ул. д.65 </v>
      </c>
      <c r="B2344" s="64" t="str">
        <f>Лист4!C2342</f>
        <v>-, г. Знаменск</v>
      </c>
      <c r="C2344" s="43">
        <f t="shared" si="72"/>
        <v>9.1325915492957748</v>
      </c>
      <c r="D2344" s="43">
        <f t="shared" si="73"/>
        <v>0.40290845070422543</v>
      </c>
      <c r="E2344" s="49">
        <v>0</v>
      </c>
      <c r="F2344" s="29">
        <v>0.40290845070422543</v>
      </c>
      <c r="G2344" s="50">
        <v>0</v>
      </c>
      <c r="H2344" s="50">
        <v>0</v>
      </c>
      <c r="I2344" s="50">
        <v>0</v>
      </c>
      <c r="J2344" s="30"/>
      <c r="K2344" s="169">
        <f>Лист4!E2342/1000</f>
        <v>9.5355000000000008</v>
      </c>
      <c r="L2344" s="51"/>
      <c r="M2344" s="51"/>
    </row>
    <row r="2345" spans="1:13" s="52" customFormat="1" ht="18.75" customHeight="1" x14ac:dyDescent="0.25">
      <c r="A2345" s="42" t="str">
        <f>Лист4!A2343</f>
        <v xml:space="preserve">Советской Армии ул. д.45 </v>
      </c>
      <c r="B2345" s="64" t="str">
        <f>Лист4!C2343</f>
        <v>-, г. Знаменск</v>
      </c>
      <c r="C2345" s="43">
        <f t="shared" si="72"/>
        <v>651.5620073239437</v>
      </c>
      <c r="D2345" s="43">
        <f t="shared" si="73"/>
        <v>28.745382676056344</v>
      </c>
      <c r="E2345" s="49">
        <v>0</v>
      </c>
      <c r="F2345" s="29">
        <v>28.745382676056344</v>
      </c>
      <c r="G2345" s="50">
        <v>0</v>
      </c>
      <c r="H2345" s="50">
        <v>0</v>
      </c>
      <c r="I2345" s="50">
        <v>0</v>
      </c>
      <c r="J2345" s="30"/>
      <c r="K2345" s="169">
        <f>Лист4!E2343/1000</f>
        <v>680.30739000000005</v>
      </c>
      <c r="L2345" s="51"/>
      <c r="M2345" s="51"/>
    </row>
    <row r="2346" spans="1:13" s="52" customFormat="1" ht="18.75" customHeight="1" x14ac:dyDescent="0.25">
      <c r="A2346" s="42" t="str">
        <f>Лист4!A2344</f>
        <v xml:space="preserve">Толбухина ул. д.1 </v>
      </c>
      <c r="B2346" s="64" t="str">
        <f>Лист4!C2344</f>
        <v>-, г. Знаменск</v>
      </c>
      <c r="C2346" s="43">
        <f t="shared" si="72"/>
        <v>44.178690140845077</v>
      </c>
      <c r="D2346" s="43">
        <f t="shared" si="73"/>
        <v>1.94905985915493</v>
      </c>
      <c r="E2346" s="49">
        <v>0</v>
      </c>
      <c r="F2346" s="29">
        <v>1.94905985915493</v>
      </c>
      <c r="G2346" s="50">
        <v>0</v>
      </c>
      <c r="H2346" s="50">
        <v>0</v>
      </c>
      <c r="I2346" s="50">
        <v>0</v>
      </c>
      <c r="J2346" s="153"/>
      <c r="K2346" s="169">
        <f>Лист4!E2344/1000-J2346</f>
        <v>46.127750000000006</v>
      </c>
      <c r="L2346" s="31"/>
      <c r="M2346" s="51"/>
    </row>
    <row r="2347" spans="1:13" s="52" customFormat="1" ht="18.75" customHeight="1" x14ac:dyDescent="0.25">
      <c r="A2347" s="42" t="str">
        <f>Лист4!A2345</f>
        <v xml:space="preserve">Толбухина ул. д.2 </v>
      </c>
      <c r="B2347" s="64" t="str">
        <f>Лист4!C2345</f>
        <v>-, г. Знаменск</v>
      </c>
      <c r="C2347" s="43">
        <f t="shared" si="72"/>
        <v>591.2579599999998</v>
      </c>
      <c r="D2347" s="43">
        <f t="shared" si="73"/>
        <v>26.084909999999994</v>
      </c>
      <c r="E2347" s="49">
        <v>0</v>
      </c>
      <c r="F2347" s="29">
        <v>26.084909999999994</v>
      </c>
      <c r="G2347" s="50">
        <v>0</v>
      </c>
      <c r="H2347" s="50">
        <v>0</v>
      </c>
      <c r="I2347" s="50">
        <v>0</v>
      </c>
      <c r="J2347" s="153"/>
      <c r="K2347" s="169">
        <f>Лист4!E2345/1000-J2347</f>
        <v>617.34286999999983</v>
      </c>
      <c r="L2347" s="31"/>
      <c r="M2347" s="51"/>
    </row>
    <row r="2348" spans="1:13" s="52" customFormat="1" ht="18.75" customHeight="1" x14ac:dyDescent="0.25">
      <c r="A2348" s="42" t="str">
        <f>Лист4!A2346</f>
        <v xml:space="preserve">Толбухина ул. д.2А </v>
      </c>
      <c r="B2348" s="64" t="str">
        <f>Лист4!C2346</f>
        <v>-, г. Знаменск</v>
      </c>
      <c r="C2348" s="43">
        <f t="shared" si="72"/>
        <v>654.39047211267609</v>
      </c>
      <c r="D2348" s="43">
        <f t="shared" si="73"/>
        <v>28.870167887323944</v>
      </c>
      <c r="E2348" s="49">
        <v>0</v>
      </c>
      <c r="F2348" s="29">
        <v>28.870167887323944</v>
      </c>
      <c r="G2348" s="50">
        <v>0</v>
      </c>
      <c r="H2348" s="50">
        <v>0</v>
      </c>
      <c r="I2348" s="50">
        <v>0</v>
      </c>
      <c r="J2348" s="30"/>
      <c r="K2348" s="169">
        <f>Лист4!E2346/1000-J2348</f>
        <v>683.26064000000008</v>
      </c>
      <c r="L2348" s="51"/>
      <c r="M2348" s="51"/>
    </row>
    <row r="2349" spans="1:13" s="52" customFormat="1" ht="18.75" customHeight="1" x14ac:dyDescent="0.25">
      <c r="A2349" s="42" t="str">
        <f>Лист4!A2347</f>
        <v xml:space="preserve">Толбухина ул. д.3 </v>
      </c>
      <c r="B2349" s="64" t="str">
        <f>Лист4!C2347</f>
        <v>-, г. Знаменск</v>
      </c>
      <c r="C2349" s="43">
        <f t="shared" si="72"/>
        <v>96.32281408450703</v>
      </c>
      <c r="D2349" s="43">
        <f t="shared" si="73"/>
        <v>4.2495359154929577</v>
      </c>
      <c r="E2349" s="49">
        <v>0</v>
      </c>
      <c r="F2349" s="29">
        <v>4.2495359154929577</v>
      </c>
      <c r="G2349" s="50">
        <v>0</v>
      </c>
      <c r="H2349" s="50">
        <v>0</v>
      </c>
      <c r="I2349" s="50">
        <v>0</v>
      </c>
      <c r="J2349" s="30"/>
      <c r="K2349" s="169">
        <f>Лист4!E2347/1000-J2349</f>
        <v>100.57234999999999</v>
      </c>
      <c r="L2349" s="51"/>
      <c r="M2349" s="51"/>
    </row>
    <row r="2350" spans="1:13" s="52" customFormat="1" ht="18.75" customHeight="1" x14ac:dyDescent="0.25">
      <c r="A2350" s="42" t="str">
        <f>Лист4!A2348</f>
        <v xml:space="preserve">Толбухина ул. д.5 </v>
      </c>
      <c r="B2350" s="64" t="str">
        <f>Лист4!C2348</f>
        <v>-, г. Знаменск</v>
      </c>
      <c r="C2350" s="43">
        <f t="shared" si="72"/>
        <v>136.88205577464794</v>
      </c>
      <c r="D2350" s="43">
        <f t="shared" si="73"/>
        <v>6.0389142253521157</v>
      </c>
      <c r="E2350" s="49">
        <v>0</v>
      </c>
      <c r="F2350" s="29">
        <v>6.0389142253521157</v>
      </c>
      <c r="G2350" s="50">
        <v>0</v>
      </c>
      <c r="H2350" s="50">
        <v>0</v>
      </c>
      <c r="I2350" s="50">
        <v>0</v>
      </c>
      <c r="J2350" s="30"/>
      <c r="K2350" s="169">
        <f>Лист4!E2348/1000-J2350</f>
        <v>142.92097000000007</v>
      </c>
      <c r="L2350" s="51"/>
      <c r="M2350" s="51"/>
    </row>
    <row r="2351" spans="1:13" s="52" customFormat="1" ht="18.75" customHeight="1" x14ac:dyDescent="0.25">
      <c r="A2351" s="42" t="str">
        <f>Лист4!A2349</f>
        <v xml:space="preserve">Фрунзе ул. д.1 </v>
      </c>
      <c r="B2351" s="64" t="str">
        <f>Лист4!C2349</f>
        <v>-, г. Знаменск</v>
      </c>
      <c r="C2351" s="43">
        <f t="shared" si="72"/>
        <v>74.671518309859124</v>
      </c>
      <c r="D2351" s="43">
        <f t="shared" si="73"/>
        <v>3.2943316901408437</v>
      </c>
      <c r="E2351" s="49">
        <v>0</v>
      </c>
      <c r="F2351" s="29">
        <v>3.2943316901408437</v>
      </c>
      <c r="G2351" s="50">
        <v>0</v>
      </c>
      <c r="H2351" s="50">
        <v>0</v>
      </c>
      <c r="I2351" s="50">
        <v>0</v>
      </c>
      <c r="J2351" s="30"/>
      <c r="K2351" s="169">
        <f>Лист4!E2349/1000-J2351</f>
        <v>77.965849999999975</v>
      </c>
      <c r="L2351" s="51"/>
      <c r="M2351" s="51"/>
    </row>
    <row r="2352" spans="1:13" s="52" customFormat="1" ht="18.75" customHeight="1" x14ac:dyDescent="0.25">
      <c r="A2352" s="42" t="str">
        <f>Лист4!A2350</f>
        <v xml:space="preserve">Фрунзе ул. д.2 </v>
      </c>
      <c r="B2352" s="64" t="str">
        <f>Лист4!C2350</f>
        <v>-, г. Знаменск</v>
      </c>
      <c r="C2352" s="43">
        <f t="shared" si="72"/>
        <v>149.96408732394369</v>
      </c>
      <c r="D2352" s="43">
        <f t="shared" si="73"/>
        <v>6.6160626760563392</v>
      </c>
      <c r="E2352" s="49">
        <v>0</v>
      </c>
      <c r="F2352" s="29">
        <v>6.6160626760563392</v>
      </c>
      <c r="G2352" s="50">
        <v>0</v>
      </c>
      <c r="H2352" s="50">
        <v>0</v>
      </c>
      <c r="I2352" s="50">
        <v>0</v>
      </c>
      <c r="J2352" s="153"/>
      <c r="K2352" s="169">
        <f>Лист4!E2350/1000-J2352</f>
        <v>156.58015000000003</v>
      </c>
      <c r="L2352" s="31"/>
      <c r="M2352" s="51"/>
    </row>
    <row r="2353" spans="1:13" s="52" customFormat="1" ht="18.75" customHeight="1" x14ac:dyDescent="0.25">
      <c r="A2353" s="42" t="str">
        <f>Лист4!A2351</f>
        <v xml:space="preserve">Фрунзе ул. д.3 </v>
      </c>
      <c r="B2353" s="64" t="str">
        <f>Лист4!C2351</f>
        <v>-, г. Знаменск</v>
      </c>
      <c r="C2353" s="43">
        <f t="shared" si="72"/>
        <v>36.864983661971841</v>
      </c>
      <c r="D2353" s="43">
        <f t="shared" si="73"/>
        <v>1.6263963380281696</v>
      </c>
      <c r="E2353" s="49">
        <v>0</v>
      </c>
      <c r="F2353" s="29">
        <v>1.6263963380281696</v>
      </c>
      <c r="G2353" s="50">
        <v>0</v>
      </c>
      <c r="H2353" s="50">
        <v>0</v>
      </c>
      <c r="I2353" s="50">
        <v>0</v>
      </c>
      <c r="J2353" s="30"/>
      <c r="K2353" s="169">
        <f>Лист4!E2351/1000-J2353</f>
        <v>38.491380000000014</v>
      </c>
      <c r="L2353" s="51"/>
      <c r="M2353" s="51"/>
    </row>
    <row r="2354" spans="1:13" s="52" customFormat="1" ht="18.75" customHeight="1" x14ac:dyDescent="0.25">
      <c r="A2354" s="42" t="str">
        <f>Лист4!A2352</f>
        <v xml:space="preserve">Фрунзе ул. д.4 </v>
      </c>
      <c r="B2354" s="64" t="str">
        <f>Лист4!C2352</f>
        <v>-, г. Знаменск</v>
      </c>
      <c r="C2354" s="43">
        <f t="shared" si="72"/>
        <v>45.939171830985934</v>
      </c>
      <c r="D2354" s="43">
        <f t="shared" si="73"/>
        <v>2.0267281690140853</v>
      </c>
      <c r="E2354" s="49">
        <v>0</v>
      </c>
      <c r="F2354" s="29">
        <v>2.0267281690140853</v>
      </c>
      <c r="G2354" s="50">
        <v>0</v>
      </c>
      <c r="H2354" s="50">
        <v>0</v>
      </c>
      <c r="I2354" s="50">
        <v>0</v>
      </c>
      <c r="J2354" s="30"/>
      <c r="K2354" s="169">
        <f>Лист4!E2352/1000</f>
        <v>47.965900000000019</v>
      </c>
      <c r="L2354" s="51"/>
      <c r="M2354" s="51"/>
    </row>
    <row r="2355" spans="1:13" s="52" customFormat="1" ht="18.75" customHeight="1" x14ac:dyDescent="0.25">
      <c r="A2355" s="42" t="str">
        <f>Лист4!A2353</f>
        <v xml:space="preserve">Фрунзе ул. д.5 </v>
      </c>
      <c r="B2355" s="64" t="str">
        <f>Лист4!C2353</f>
        <v>-, г. Знаменск</v>
      </c>
      <c r="C2355" s="43">
        <f t="shared" si="72"/>
        <v>85.743881690140853</v>
      </c>
      <c r="D2355" s="43">
        <f t="shared" si="73"/>
        <v>3.782818309859155</v>
      </c>
      <c r="E2355" s="49">
        <v>0</v>
      </c>
      <c r="F2355" s="29">
        <v>3.782818309859155</v>
      </c>
      <c r="G2355" s="50">
        <v>0</v>
      </c>
      <c r="H2355" s="50">
        <v>0</v>
      </c>
      <c r="I2355" s="50">
        <v>0</v>
      </c>
      <c r="J2355" s="30"/>
      <c r="K2355" s="169">
        <f>Лист4!E2353/1000</f>
        <v>89.526700000000005</v>
      </c>
      <c r="L2355" s="51"/>
      <c r="M2355" s="51"/>
    </row>
    <row r="2356" spans="1:13" s="52" customFormat="1" ht="18.75" customHeight="1" x14ac:dyDescent="0.25">
      <c r="A2356" s="42" t="str">
        <f>Лист4!A2354</f>
        <v xml:space="preserve">Черняховского ул. д.11 </v>
      </c>
      <c r="B2356" s="64" t="str">
        <f>Лист4!C2354</f>
        <v>-, г. Знаменск</v>
      </c>
      <c r="C2356" s="43">
        <f t="shared" si="72"/>
        <v>111.4597577464789</v>
      </c>
      <c r="D2356" s="43">
        <f t="shared" si="73"/>
        <v>4.9173422535211282</v>
      </c>
      <c r="E2356" s="49">
        <v>0</v>
      </c>
      <c r="F2356" s="29">
        <v>4.9173422535211282</v>
      </c>
      <c r="G2356" s="50">
        <v>0</v>
      </c>
      <c r="H2356" s="50">
        <v>0</v>
      </c>
      <c r="I2356" s="50">
        <v>0</v>
      </c>
      <c r="J2356" s="30"/>
      <c r="K2356" s="169">
        <f>Лист4!E2354/1000</f>
        <v>116.37710000000003</v>
      </c>
      <c r="L2356" s="51"/>
      <c r="M2356" s="51"/>
    </row>
    <row r="2357" spans="1:13" s="52" customFormat="1" ht="18.75" customHeight="1" x14ac:dyDescent="0.25">
      <c r="A2357" s="42" t="str">
        <f>Лист4!A2355</f>
        <v xml:space="preserve">Черняховского ул. д.12 </v>
      </c>
      <c r="B2357" s="64" t="str">
        <f>Лист4!C2355</f>
        <v>-, г. Знаменск</v>
      </c>
      <c r="C2357" s="43">
        <f t="shared" si="72"/>
        <v>100.0179723943662</v>
      </c>
      <c r="D2357" s="43">
        <f t="shared" si="73"/>
        <v>4.4125576056338023</v>
      </c>
      <c r="E2357" s="49">
        <v>0</v>
      </c>
      <c r="F2357" s="29">
        <v>4.4125576056338023</v>
      </c>
      <c r="G2357" s="50">
        <v>0</v>
      </c>
      <c r="H2357" s="50">
        <v>0</v>
      </c>
      <c r="I2357" s="50">
        <v>0</v>
      </c>
      <c r="J2357" s="30"/>
      <c r="K2357" s="169">
        <f>Лист4!E2355/1000</f>
        <v>104.43053</v>
      </c>
      <c r="L2357" s="51"/>
      <c r="M2357" s="51"/>
    </row>
    <row r="2358" spans="1:13" s="52" customFormat="1" ht="18.75" customHeight="1" x14ac:dyDescent="0.25">
      <c r="A2358" s="42" t="str">
        <f>Лист4!A2356</f>
        <v xml:space="preserve">Черняховского ул. д.14 </v>
      </c>
      <c r="B2358" s="64" t="str">
        <f>Лист4!C2356</f>
        <v>-, г. Знаменск</v>
      </c>
      <c r="C2358" s="43">
        <f t="shared" si="72"/>
        <v>123.44609859154929</v>
      </c>
      <c r="D2358" s="43">
        <f t="shared" si="73"/>
        <v>5.4461514084507039</v>
      </c>
      <c r="E2358" s="49">
        <v>0</v>
      </c>
      <c r="F2358" s="29">
        <v>5.4461514084507039</v>
      </c>
      <c r="G2358" s="50">
        <v>0</v>
      </c>
      <c r="H2358" s="50">
        <v>0</v>
      </c>
      <c r="I2358" s="50">
        <v>0</v>
      </c>
      <c r="J2358" s="30"/>
      <c r="K2358" s="169">
        <f>Лист4!E2356/1000</f>
        <v>128.89224999999999</v>
      </c>
      <c r="L2358" s="51"/>
      <c r="M2358" s="51"/>
    </row>
    <row r="2359" spans="1:13" s="52" customFormat="1" ht="18.75" customHeight="1" x14ac:dyDescent="0.25">
      <c r="A2359" s="42" t="str">
        <f>Лист4!A2357</f>
        <v xml:space="preserve">Черняховского ул. д.16 </v>
      </c>
      <c r="B2359" s="64" t="str">
        <f>Лист4!C2357</f>
        <v>-, г. Знаменск</v>
      </c>
      <c r="C2359" s="43">
        <f t="shared" si="72"/>
        <v>46.010380281690139</v>
      </c>
      <c r="D2359" s="43">
        <f t="shared" si="73"/>
        <v>2.0298697183098593</v>
      </c>
      <c r="E2359" s="49">
        <v>0</v>
      </c>
      <c r="F2359" s="29">
        <v>2.0298697183098593</v>
      </c>
      <c r="G2359" s="50">
        <v>0</v>
      </c>
      <c r="H2359" s="50">
        <v>0</v>
      </c>
      <c r="I2359" s="50">
        <v>0</v>
      </c>
      <c r="J2359" s="30"/>
      <c r="K2359" s="169">
        <f>Лист4!E2357/1000-J2359</f>
        <v>48.04025</v>
      </c>
      <c r="L2359" s="51"/>
      <c r="M2359" s="51"/>
    </row>
    <row r="2360" spans="1:13" s="52" customFormat="1" ht="18.75" customHeight="1" x14ac:dyDescent="0.25">
      <c r="A2360" s="42" t="str">
        <f>Лист4!A2358</f>
        <v xml:space="preserve">Черняховского ул. д.7 </v>
      </c>
      <c r="B2360" s="64" t="str">
        <f>Лист4!C2358</f>
        <v>-, г. Знаменск</v>
      </c>
      <c r="C2360" s="43">
        <f t="shared" si="72"/>
        <v>627.79029915492958</v>
      </c>
      <c r="D2360" s="43">
        <f t="shared" si="73"/>
        <v>27.696630845070423</v>
      </c>
      <c r="E2360" s="49">
        <v>0</v>
      </c>
      <c r="F2360" s="29">
        <v>27.696630845070423</v>
      </c>
      <c r="G2360" s="50">
        <v>0</v>
      </c>
      <c r="H2360" s="50">
        <v>0</v>
      </c>
      <c r="I2360" s="50">
        <v>0</v>
      </c>
      <c r="J2360" s="30"/>
      <c r="K2360" s="169">
        <f>Лист4!E2358/1000</f>
        <v>655.48693000000003</v>
      </c>
      <c r="L2360" s="51"/>
      <c r="M2360" s="51"/>
    </row>
    <row r="2361" spans="1:13" s="52" customFormat="1" ht="18.75" customHeight="1" x14ac:dyDescent="0.25">
      <c r="A2361" s="42" t="str">
        <f>Лист4!A2359</f>
        <v xml:space="preserve">Черняховского ул. д.9 </v>
      </c>
      <c r="B2361" s="64" t="str">
        <f>Лист4!C2359</f>
        <v>-, г. Знаменск</v>
      </c>
      <c r="C2361" s="43">
        <f t="shared" si="72"/>
        <v>53.562115492957751</v>
      </c>
      <c r="D2361" s="43">
        <f t="shared" si="73"/>
        <v>2.3630345070422534</v>
      </c>
      <c r="E2361" s="49">
        <v>0</v>
      </c>
      <c r="F2361" s="29">
        <v>2.3630345070422534</v>
      </c>
      <c r="G2361" s="50">
        <v>0</v>
      </c>
      <c r="H2361" s="50">
        <v>0</v>
      </c>
      <c r="I2361" s="50">
        <v>0</v>
      </c>
      <c r="J2361" s="30"/>
      <c r="K2361" s="169">
        <f>Лист4!E2359/1000</f>
        <v>55.925150000000002</v>
      </c>
      <c r="L2361" s="51"/>
      <c r="M2361" s="51"/>
    </row>
    <row r="2362" spans="1:13" s="52" customFormat="1" ht="18.75" customHeight="1" x14ac:dyDescent="0.25">
      <c r="A2362" s="42" t="str">
        <f>Лист4!A2360</f>
        <v xml:space="preserve">Янгеля ул. д.1 </v>
      </c>
      <c r="B2362" s="64" t="str">
        <f>Лист4!C2360</f>
        <v>-, г. Знаменск</v>
      </c>
      <c r="C2362" s="43">
        <f t="shared" ref="C2362:C2425" si="74">K2362+J2362-F2362</f>
        <v>779.93528056338016</v>
      </c>
      <c r="D2362" s="43">
        <f t="shared" ref="D2362:D2425" si="75">F2362</f>
        <v>34.408909436619709</v>
      </c>
      <c r="E2362" s="49">
        <v>0</v>
      </c>
      <c r="F2362" s="29">
        <v>34.408909436619709</v>
      </c>
      <c r="G2362" s="50">
        <v>0</v>
      </c>
      <c r="H2362" s="50">
        <v>0</v>
      </c>
      <c r="I2362" s="50">
        <v>0</v>
      </c>
      <c r="J2362" s="30"/>
      <c r="K2362" s="169">
        <f>Лист4!E2360/1000</f>
        <v>814.34418999999991</v>
      </c>
      <c r="L2362" s="51"/>
      <c r="M2362" s="51"/>
    </row>
    <row r="2363" spans="1:13" s="53" customFormat="1" ht="18.75" customHeight="1" x14ac:dyDescent="0.25">
      <c r="A2363" s="42" t="str">
        <f>Лист4!A2361</f>
        <v xml:space="preserve">Янгеля ул. д.11 </v>
      </c>
      <c r="B2363" s="64" t="str">
        <f>Лист4!C2361</f>
        <v>-, г. Знаменск</v>
      </c>
      <c r="C2363" s="43">
        <f t="shared" si="74"/>
        <v>541.73720901408456</v>
      </c>
      <c r="D2363" s="43">
        <f t="shared" si="75"/>
        <v>23.900170985915494</v>
      </c>
      <c r="E2363" s="49">
        <v>0</v>
      </c>
      <c r="F2363" s="29">
        <v>23.900170985915494</v>
      </c>
      <c r="G2363" s="50">
        <v>0</v>
      </c>
      <c r="H2363" s="50">
        <v>0</v>
      </c>
      <c r="I2363" s="50">
        <v>0</v>
      </c>
      <c r="J2363" s="30"/>
      <c r="K2363" s="169">
        <f>Лист4!E2361/1000</f>
        <v>565.63738000000001</v>
      </c>
      <c r="L2363" s="51"/>
      <c r="M2363" s="51"/>
    </row>
    <row r="2364" spans="1:13" s="53" customFormat="1" ht="18.75" customHeight="1" x14ac:dyDescent="0.25">
      <c r="A2364" s="42" t="str">
        <f>Лист4!A2362</f>
        <v xml:space="preserve">Янгеля ул. д.13 </v>
      </c>
      <c r="B2364" s="64" t="str">
        <f>Лист4!C2362</f>
        <v>-, г. Знаменск</v>
      </c>
      <c r="C2364" s="43">
        <f t="shared" si="74"/>
        <v>559.60746535211297</v>
      </c>
      <c r="D2364" s="43">
        <f t="shared" si="75"/>
        <v>24.688564647887336</v>
      </c>
      <c r="E2364" s="49">
        <v>0</v>
      </c>
      <c r="F2364" s="29">
        <v>24.688564647887336</v>
      </c>
      <c r="G2364" s="50">
        <v>0</v>
      </c>
      <c r="H2364" s="50">
        <v>0</v>
      </c>
      <c r="I2364" s="50">
        <v>0</v>
      </c>
      <c r="J2364" s="30"/>
      <c r="K2364" s="169">
        <f>Лист4!E2362/1000</f>
        <v>584.29603000000031</v>
      </c>
      <c r="L2364" s="51"/>
      <c r="M2364" s="51"/>
    </row>
    <row r="2365" spans="1:13" s="53" customFormat="1" ht="18.75" customHeight="1" x14ac:dyDescent="0.25">
      <c r="A2365" s="42" t="str">
        <f>Лист4!A2363</f>
        <v xml:space="preserve">Янгеля ул. д.15 </v>
      </c>
      <c r="B2365" s="64" t="str">
        <f>Лист4!C2363</f>
        <v>-, г. Знаменск</v>
      </c>
      <c r="C2365" s="43">
        <f t="shared" si="74"/>
        <v>974.69404225352127</v>
      </c>
      <c r="D2365" s="43">
        <f t="shared" si="75"/>
        <v>43.001207746478876</v>
      </c>
      <c r="E2365" s="49">
        <v>0</v>
      </c>
      <c r="F2365" s="29">
        <v>43.001207746478876</v>
      </c>
      <c r="G2365" s="50">
        <v>0</v>
      </c>
      <c r="H2365" s="50">
        <v>0</v>
      </c>
      <c r="I2365" s="50">
        <v>0</v>
      </c>
      <c r="J2365" s="30"/>
      <c r="K2365" s="169">
        <f>Лист4!E2363/1000</f>
        <v>1017.6952500000001</v>
      </c>
      <c r="L2365" s="51"/>
      <c r="M2365" s="51"/>
    </row>
    <row r="2366" spans="1:13" s="53" customFormat="1" ht="18.75" customHeight="1" x14ac:dyDescent="0.25">
      <c r="A2366" s="42" t="str">
        <f>Лист4!A2364</f>
        <v xml:space="preserve">Янгеля ул. д.17 </v>
      </c>
      <c r="B2366" s="64" t="str">
        <f>Лист4!C2364</f>
        <v>-, г. Знаменск</v>
      </c>
      <c r="C2366" s="43">
        <f t="shared" si="74"/>
        <v>496.32713464788736</v>
      </c>
      <c r="D2366" s="43">
        <f t="shared" si="75"/>
        <v>21.89678535211268</v>
      </c>
      <c r="E2366" s="49">
        <v>0</v>
      </c>
      <c r="F2366" s="29">
        <v>21.89678535211268</v>
      </c>
      <c r="G2366" s="50">
        <v>0</v>
      </c>
      <c r="H2366" s="50">
        <v>0</v>
      </c>
      <c r="I2366" s="50">
        <v>0</v>
      </c>
      <c r="J2366" s="30"/>
      <c r="K2366" s="169">
        <f>Лист4!E2364/1000</f>
        <v>518.22392000000002</v>
      </c>
      <c r="L2366" s="51"/>
      <c r="M2366" s="51"/>
    </row>
    <row r="2367" spans="1:13" s="53" customFormat="1" ht="18.75" customHeight="1" x14ac:dyDescent="0.25">
      <c r="A2367" s="42" t="str">
        <f>Лист4!A2365</f>
        <v xml:space="preserve">Янгеля ул. д.19 </v>
      </c>
      <c r="B2367" s="64" t="str">
        <f>Лист4!C2365</f>
        <v>-, г. Знаменск</v>
      </c>
      <c r="C2367" s="43">
        <f t="shared" si="74"/>
        <v>574.80930591549281</v>
      </c>
      <c r="D2367" s="43">
        <f t="shared" si="75"/>
        <v>25.35923408450704</v>
      </c>
      <c r="E2367" s="49">
        <v>0</v>
      </c>
      <c r="F2367" s="29">
        <v>25.35923408450704</v>
      </c>
      <c r="G2367" s="50">
        <v>0</v>
      </c>
      <c r="H2367" s="50">
        <v>0</v>
      </c>
      <c r="I2367" s="50">
        <v>0</v>
      </c>
      <c r="J2367" s="30"/>
      <c r="K2367" s="169">
        <f>Лист4!E2365/1000-J2367</f>
        <v>600.16853999999989</v>
      </c>
      <c r="L2367" s="51"/>
      <c r="M2367" s="51"/>
    </row>
    <row r="2368" spans="1:13" s="53" customFormat="1" ht="18.75" customHeight="1" x14ac:dyDescent="0.25">
      <c r="A2368" s="42" t="str">
        <f>Лист4!A2366</f>
        <v xml:space="preserve">Янгеля ул. д.21 </v>
      </c>
      <c r="B2368" s="64" t="str">
        <f>Лист4!C2366</f>
        <v>-, г. Знаменск</v>
      </c>
      <c r="C2368" s="43">
        <f t="shared" si="74"/>
        <v>468.96426985915491</v>
      </c>
      <c r="D2368" s="43">
        <f t="shared" si="75"/>
        <v>20.689600140845069</v>
      </c>
      <c r="E2368" s="49">
        <v>0</v>
      </c>
      <c r="F2368" s="29">
        <v>20.689600140845069</v>
      </c>
      <c r="G2368" s="50">
        <v>0</v>
      </c>
      <c r="H2368" s="50">
        <v>0</v>
      </c>
      <c r="I2368" s="50">
        <v>0</v>
      </c>
      <c r="J2368" s="30"/>
      <c r="K2368" s="169">
        <f>Лист4!E2366/1000</f>
        <v>489.65386999999998</v>
      </c>
      <c r="L2368" s="51"/>
      <c r="M2368" s="51"/>
    </row>
    <row r="2369" spans="1:13" s="53" customFormat="1" ht="18.75" customHeight="1" x14ac:dyDescent="0.25">
      <c r="A2369" s="42" t="str">
        <f>Лист4!A2367</f>
        <v xml:space="preserve">Янгеля ул. д.23 </v>
      </c>
      <c r="B2369" s="64" t="str">
        <f>Лист4!C2367</f>
        <v>-, г. Знаменск</v>
      </c>
      <c r="C2369" s="43">
        <f t="shared" si="74"/>
        <v>535.82186028169019</v>
      </c>
      <c r="D2369" s="43">
        <f t="shared" si="75"/>
        <v>23.639199718309861</v>
      </c>
      <c r="E2369" s="49">
        <v>0</v>
      </c>
      <c r="F2369" s="29">
        <v>23.639199718309861</v>
      </c>
      <c r="G2369" s="50">
        <v>0</v>
      </c>
      <c r="H2369" s="50">
        <v>0</v>
      </c>
      <c r="I2369" s="50">
        <v>0</v>
      </c>
      <c r="J2369" s="30"/>
      <c r="K2369" s="169">
        <f>Лист4!E2367/1000</f>
        <v>559.46106000000009</v>
      </c>
      <c r="L2369" s="51"/>
      <c r="M2369" s="51"/>
    </row>
    <row r="2370" spans="1:13" s="53" customFormat="1" ht="18.75" customHeight="1" x14ac:dyDescent="0.25">
      <c r="A2370" s="42" t="str">
        <f>Лист4!A2368</f>
        <v xml:space="preserve">Янгеля ул. д.24 </v>
      </c>
      <c r="B2370" s="64" t="str">
        <f>Лист4!C2368</f>
        <v>-, г. Знаменск</v>
      </c>
      <c r="C2370" s="43">
        <f t="shared" si="74"/>
        <v>96.467912676056429</v>
      </c>
      <c r="D2370" s="43">
        <f t="shared" si="75"/>
        <v>4.2559373239436615</v>
      </c>
      <c r="E2370" s="49">
        <v>0</v>
      </c>
      <c r="F2370" s="29">
        <v>4.2559373239436615</v>
      </c>
      <c r="G2370" s="50">
        <v>0</v>
      </c>
      <c r="H2370" s="50">
        <v>0</v>
      </c>
      <c r="I2370" s="50">
        <v>0</v>
      </c>
      <c r="J2370" s="30">
        <v>1312</v>
      </c>
      <c r="K2370" s="169">
        <f>Лист4!E2368/1000-J2370</f>
        <v>-1211.2761499999999</v>
      </c>
      <c r="L2370" s="51"/>
      <c r="M2370" s="51"/>
    </row>
    <row r="2371" spans="1:13" s="53" customFormat="1" ht="18.75" customHeight="1" x14ac:dyDescent="0.25">
      <c r="A2371" s="42" t="str">
        <f>Лист4!A2369</f>
        <v xml:space="preserve">Янгеля ул. д.3 </v>
      </c>
      <c r="B2371" s="64" t="str">
        <f>Лист4!C2369</f>
        <v>-, г. Знаменск</v>
      </c>
      <c r="C2371" s="43">
        <f t="shared" si="74"/>
        <v>557.54351211267613</v>
      </c>
      <c r="D2371" s="43">
        <f t="shared" si="75"/>
        <v>24.597507887323946</v>
      </c>
      <c r="E2371" s="49">
        <v>0</v>
      </c>
      <c r="F2371" s="29">
        <v>24.597507887323946</v>
      </c>
      <c r="G2371" s="50">
        <v>0</v>
      </c>
      <c r="H2371" s="50">
        <v>0</v>
      </c>
      <c r="I2371" s="50">
        <v>0</v>
      </c>
      <c r="J2371" s="30"/>
      <c r="K2371" s="169">
        <f>Лист4!E2369/1000-J2371</f>
        <v>582.14102000000003</v>
      </c>
      <c r="L2371" s="51"/>
      <c r="M2371" s="51"/>
    </row>
    <row r="2372" spans="1:13" s="53" customFormat="1" ht="18.75" customHeight="1" x14ac:dyDescent="0.25">
      <c r="A2372" s="42" t="str">
        <f>Лист4!A2370</f>
        <v xml:space="preserve">Янгеля ул. д.4 </v>
      </c>
      <c r="B2372" s="64" t="str">
        <f>Лист4!C2370</f>
        <v>-, г. Знаменск</v>
      </c>
      <c r="C2372" s="43">
        <f t="shared" si="74"/>
        <v>1247.5530738028165</v>
      </c>
      <c r="D2372" s="43">
        <f t="shared" si="75"/>
        <v>55.039106197183081</v>
      </c>
      <c r="E2372" s="49">
        <v>0</v>
      </c>
      <c r="F2372" s="29">
        <v>55.039106197183081</v>
      </c>
      <c r="G2372" s="50">
        <v>0</v>
      </c>
      <c r="H2372" s="50">
        <v>0</v>
      </c>
      <c r="I2372" s="50">
        <v>0</v>
      </c>
      <c r="J2372" s="30"/>
      <c r="K2372" s="169">
        <f>Лист4!E2370/1000</f>
        <v>1302.5921799999996</v>
      </c>
      <c r="L2372" s="51"/>
      <c r="M2372" s="51"/>
    </row>
    <row r="2373" spans="1:13" s="53" customFormat="1" ht="18.75" customHeight="1" x14ac:dyDescent="0.25">
      <c r="A2373" s="42" t="str">
        <f>Лист4!A2371</f>
        <v xml:space="preserve">Янгеля ул. д.6 </v>
      </c>
      <c r="B2373" s="64" t="str">
        <f>Лист4!C2371</f>
        <v>-, г. Знаменск</v>
      </c>
      <c r="C2373" s="43">
        <f t="shared" si="74"/>
        <v>886.01201464788767</v>
      </c>
      <c r="D2373" s="43">
        <f t="shared" si="75"/>
        <v>39.088765352112688</v>
      </c>
      <c r="E2373" s="49">
        <v>0</v>
      </c>
      <c r="F2373" s="29">
        <v>39.088765352112688</v>
      </c>
      <c r="G2373" s="50">
        <v>0</v>
      </c>
      <c r="H2373" s="50">
        <v>0</v>
      </c>
      <c r="I2373" s="50">
        <v>0</v>
      </c>
      <c r="J2373" s="30"/>
      <c r="K2373" s="169">
        <f>Лист4!E2371/1000</f>
        <v>925.10078000000033</v>
      </c>
      <c r="L2373" s="51"/>
      <c r="M2373" s="51"/>
    </row>
    <row r="2374" spans="1:13" s="53" customFormat="1" ht="18.75" customHeight="1" x14ac:dyDescent="0.25">
      <c r="A2374" s="42" t="str">
        <f>Лист4!A2372</f>
        <v xml:space="preserve">Янгеля ул. д.6А </v>
      </c>
      <c r="B2374" s="64" t="str">
        <f>Лист4!C2372</f>
        <v>-, г. Знаменск</v>
      </c>
      <c r="C2374" s="43">
        <f t="shared" si="74"/>
        <v>441.61287887323942</v>
      </c>
      <c r="D2374" s="43">
        <f t="shared" si="75"/>
        <v>19.482921126760562</v>
      </c>
      <c r="E2374" s="49">
        <v>0</v>
      </c>
      <c r="F2374" s="29">
        <v>19.482921126760562</v>
      </c>
      <c r="G2374" s="50">
        <v>0</v>
      </c>
      <c r="H2374" s="50">
        <v>0</v>
      </c>
      <c r="I2374" s="50">
        <v>0</v>
      </c>
      <c r="J2374" s="30"/>
      <c r="K2374" s="169">
        <f>Лист4!E2372/1000</f>
        <v>461.0958</v>
      </c>
      <c r="L2374" s="51"/>
      <c r="M2374" s="51"/>
    </row>
    <row r="2375" spans="1:13" s="53" customFormat="1" ht="18.75" customHeight="1" x14ac:dyDescent="0.25">
      <c r="A2375" s="42" t="str">
        <f>Лист4!A2373</f>
        <v xml:space="preserve">Янгеля ул. д.7 </v>
      </c>
      <c r="B2375" s="64" t="str">
        <f>Лист4!C2373</f>
        <v>-, г. Знаменск</v>
      </c>
      <c r="C2375" s="43">
        <f t="shared" si="74"/>
        <v>565.78228676056335</v>
      </c>
      <c r="D2375" s="43">
        <f t="shared" si="75"/>
        <v>24.960983239436615</v>
      </c>
      <c r="E2375" s="49">
        <v>0</v>
      </c>
      <c r="F2375" s="29">
        <v>24.960983239436615</v>
      </c>
      <c r="G2375" s="50">
        <v>0</v>
      </c>
      <c r="H2375" s="50">
        <v>0</v>
      </c>
      <c r="I2375" s="50">
        <v>0</v>
      </c>
      <c r="J2375" s="30"/>
      <c r="K2375" s="169">
        <f>Лист4!E2373/1000</f>
        <v>590.74326999999994</v>
      </c>
      <c r="L2375" s="51"/>
      <c r="M2375" s="51"/>
    </row>
    <row r="2376" spans="1:13" s="53" customFormat="1" ht="18.75" customHeight="1" x14ac:dyDescent="0.25">
      <c r="A2376" s="42" t="str">
        <f>Лист4!A2374</f>
        <v xml:space="preserve">8 Марта ул. д.38 </v>
      </c>
      <c r="B2376" s="64" t="str">
        <f>Лист4!C2374</f>
        <v>Ахтубинский район, г. Ахтубинск</v>
      </c>
      <c r="C2376" s="43">
        <f t="shared" si="74"/>
        <v>123.43967211267608</v>
      </c>
      <c r="D2376" s="43">
        <f t="shared" si="75"/>
        <v>5.4458678873239448</v>
      </c>
      <c r="E2376" s="49">
        <v>0</v>
      </c>
      <c r="F2376" s="29">
        <v>5.4458678873239448</v>
      </c>
      <c r="G2376" s="50">
        <v>0</v>
      </c>
      <c r="H2376" s="50">
        <v>0</v>
      </c>
      <c r="I2376" s="50">
        <v>0</v>
      </c>
      <c r="J2376" s="30"/>
      <c r="K2376" s="169">
        <f>Лист4!E2374/1000</f>
        <v>128.88554000000002</v>
      </c>
      <c r="L2376" s="51"/>
      <c r="M2376" s="51"/>
    </row>
    <row r="2377" spans="1:13" s="53" customFormat="1" ht="18.75" customHeight="1" x14ac:dyDescent="0.25">
      <c r="A2377" s="42" t="str">
        <f>Лист4!A2375</f>
        <v xml:space="preserve">8 Марта ул. д.42 </v>
      </c>
      <c r="B2377" s="64" t="str">
        <f>Лист4!C2375</f>
        <v>Ахтубинский район, г. Ахтубинск</v>
      </c>
      <c r="C2377" s="43">
        <f t="shared" si="74"/>
        <v>111.1261938028169</v>
      </c>
      <c r="D2377" s="43">
        <f t="shared" si="75"/>
        <v>4.902626197183098</v>
      </c>
      <c r="E2377" s="49">
        <v>0</v>
      </c>
      <c r="F2377" s="29">
        <v>4.902626197183098</v>
      </c>
      <c r="G2377" s="50">
        <v>0</v>
      </c>
      <c r="H2377" s="50">
        <v>0</v>
      </c>
      <c r="I2377" s="50">
        <v>0</v>
      </c>
      <c r="J2377" s="30"/>
      <c r="K2377" s="169">
        <f>Лист4!E2375/1000</f>
        <v>116.02882</v>
      </c>
      <c r="L2377" s="51"/>
      <c r="M2377" s="51"/>
    </row>
    <row r="2378" spans="1:13" s="53" customFormat="1" ht="18.75" customHeight="1" x14ac:dyDescent="0.25">
      <c r="A2378" s="42" t="str">
        <f>Лист4!A2376</f>
        <v xml:space="preserve">Агурина ул. д.1 </v>
      </c>
      <c r="B2378" s="64" t="str">
        <f>Лист4!C2376</f>
        <v>Ахтубинский район, г. Ахтубинск</v>
      </c>
      <c r="C2378" s="43">
        <f t="shared" si="74"/>
        <v>617.09806535211294</v>
      </c>
      <c r="D2378" s="43">
        <f t="shared" si="75"/>
        <v>27.224914647887335</v>
      </c>
      <c r="E2378" s="49">
        <v>0</v>
      </c>
      <c r="F2378" s="29">
        <v>27.224914647887335</v>
      </c>
      <c r="G2378" s="50">
        <v>0</v>
      </c>
      <c r="H2378" s="50">
        <v>0</v>
      </c>
      <c r="I2378" s="50">
        <v>0</v>
      </c>
      <c r="J2378" s="30"/>
      <c r="K2378" s="169">
        <f>Лист4!E2376/1000</f>
        <v>644.32298000000026</v>
      </c>
      <c r="L2378" s="51"/>
      <c r="M2378" s="51"/>
    </row>
    <row r="2379" spans="1:13" s="53" customFormat="1" ht="18.75" customHeight="1" x14ac:dyDescent="0.25">
      <c r="A2379" s="42" t="str">
        <f>Лист4!A2377</f>
        <v xml:space="preserve">Агурина ул. д.11 </v>
      </c>
      <c r="B2379" s="64" t="str">
        <f>Лист4!C2377</f>
        <v>Ахтубинский район, г. Ахтубинск</v>
      </c>
      <c r="C2379" s="43">
        <f t="shared" si="74"/>
        <v>351.04984676056341</v>
      </c>
      <c r="D2379" s="43">
        <f t="shared" si="75"/>
        <v>15.48749323943662</v>
      </c>
      <c r="E2379" s="49">
        <v>0</v>
      </c>
      <c r="F2379" s="29">
        <v>15.48749323943662</v>
      </c>
      <c r="G2379" s="50">
        <v>0</v>
      </c>
      <c r="H2379" s="50">
        <v>0</v>
      </c>
      <c r="I2379" s="50">
        <v>0</v>
      </c>
      <c r="J2379" s="30"/>
      <c r="K2379" s="169">
        <f>Лист4!E2377/1000</f>
        <v>366.53734000000003</v>
      </c>
      <c r="L2379" s="51"/>
      <c r="M2379" s="51"/>
    </row>
    <row r="2380" spans="1:13" s="53" customFormat="1" ht="18.75" customHeight="1" x14ac:dyDescent="0.25">
      <c r="A2380" s="42" t="str">
        <f>Лист4!A2378</f>
        <v xml:space="preserve">Агурина ул. д.13 </v>
      </c>
      <c r="B2380" s="64" t="str">
        <f>Лист4!C2378</f>
        <v>Ахтубинский район, г. Ахтубинск</v>
      </c>
      <c r="C2380" s="43">
        <f t="shared" si="74"/>
        <v>744.17752845070424</v>
      </c>
      <c r="D2380" s="43">
        <f t="shared" si="75"/>
        <v>32.831361549295778</v>
      </c>
      <c r="E2380" s="49">
        <v>0</v>
      </c>
      <c r="F2380" s="29">
        <v>32.831361549295778</v>
      </c>
      <c r="G2380" s="50">
        <v>0</v>
      </c>
      <c r="H2380" s="50">
        <v>0</v>
      </c>
      <c r="I2380" s="50">
        <v>0</v>
      </c>
      <c r="J2380" s="30"/>
      <c r="K2380" s="169">
        <f>Лист4!E2378/1000</f>
        <v>777.00889000000006</v>
      </c>
      <c r="L2380" s="51"/>
      <c r="M2380" s="51"/>
    </row>
    <row r="2381" spans="1:13" s="53" customFormat="1" ht="18.75" customHeight="1" x14ac:dyDescent="0.25">
      <c r="A2381" s="42" t="str">
        <f>Лист4!A2379</f>
        <v xml:space="preserve">Агурина ул. д.14 </v>
      </c>
      <c r="B2381" s="64" t="str">
        <f>Лист4!C2379</f>
        <v>Ахтубинский район, г. Ахтубинск</v>
      </c>
      <c r="C2381" s="43">
        <f t="shared" si="74"/>
        <v>347.35552169014079</v>
      </c>
      <c r="D2381" s="43">
        <f t="shared" si="75"/>
        <v>15.324508309859151</v>
      </c>
      <c r="E2381" s="49">
        <v>0</v>
      </c>
      <c r="F2381" s="29">
        <v>15.324508309859151</v>
      </c>
      <c r="G2381" s="50">
        <v>0</v>
      </c>
      <c r="H2381" s="50">
        <v>0</v>
      </c>
      <c r="I2381" s="50">
        <v>0</v>
      </c>
      <c r="J2381" s="30"/>
      <c r="K2381" s="169">
        <f>Лист4!E2379/1000</f>
        <v>362.68002999999993</v>
      </c>
      <c r="L2381" s="51"/>
      <c r="M2381" s="51"/>
    </row>
    <row r="2382" spans="1:13" s="53" customFormat="1" ht="18.75" customHeight="1" x14ac:dyDescent="0.25">
      <c r="A2382" s="42" t="str">
        <f>Лист4!A2380</f>
        <v xml:space="preserve">Агурина ул. д.16 </v>
      </c>
      <c r="B2382" s="64" t="str">
        <f>Лист4!C2380</f>
        <v>Ахтубинский район, г. Ахтубинск</v>
      </c>
      <c r="C2382" s="43">
        <f t="shared" si="74"/>
        <v>793.31128281690144</v>
      </c>
      <c r="D2382" s="43">
        <f t="shared" si="75"/>
        <v>34.999027183098598</v>
      </c>
      <c r="E2382" s="49">
        <v>0</v>
      </c>
      <c r="F2382" s="29">
        <v>34.999027183098598</v>
      </c>
      <c r="G2382" s="50">
        <v>0</v>
      </c>
      <c r="H2382" s="50">
        <v>0</v>
      </c>
      <c r="I2382" s="50">
        <v>0</v>
      </c>
      <c r="J2382" s="30"/>
      <c r="K2382" s="169">
        <f>Лист4!E2380/1000</f>
        <v>828.31031000000007</v>
      </c>
      <c r="L2382" s="51"/>
      <c r="M2382" s="51"/>
    </row>
    <row r="2383" spans="1:13" s="53" customFormat="1" ht="18.75" customHeight="1" x14ac:dyDescent="0.25">
      <c r="A2383" s="42" t="str">
        <f>Лист4!A2381</f>
        <v xml:space="preserve">Агурина ул. д.17 </v>
      </c>
      <c r="B2383" s="64" t="str">
        <f>Лист4!C2381</f>
        <v>Ахтубинский район, г. Ахтубинск</v>
      </c>
      <c r="C2383" s="43">
        <f t="shared" si="74"/>
        <v>829.34926197183108</v>
      </c>
      <c r="D2383" s="43">
        <f t="shared" si="75"/>
        <v>36.588938028169025</v>
      </c>
      <c r="E2383" s="49">
        <v>0</v>
      </c>
      <c r="F2383" s="29">
        <v>36.588938028169025</v>
      </c>
      <c r="G2383" s="50">
        <v>0</v>
      </c>
      <c r="H2383" s="50">
        <v>0</v>
      </c>
      <c r="I2383" s="50">
        <v>0</v>
      </c>
      <c r="J2383" s="30"/>
      <c r="K2383" s="169">
        <f>Лист4!E2381/1000</f>
        <v>865.93820000000017</v>
      </c>
      <c r="L2383" s="51"/>
      <c r="M2383" s="51"/>
    </row>
    <row r="2384" spans="1:13" s="53" customFormat="1" ht="18.75" customHeight="1" x14ac:dyDescent="0.25">
      <c r="A2384" s="42" t="str">
        <f>Лист4!A2382</f>
        <v xml:space="preserve">Агурина ул. д.4 </v>
      </c>
      <c r="B2384" s="64" t="str">
        <f>Лист4!C2382</f>
        <v>Ахтубинский район, г. Ахтубинск</v>
      </c>
      <c r="C2384" s="43">
        <f t="shared" si="74"/>
        <v>868.13176901408497</v>
      </c>
      <c r="D2384" s="43">
        <f t="shared" si="75"/>
        <v>38.299930985915509</v>
      </c>
      <c r="E2384" s="49">
        <v>0</v>
      </c>
      <c r="F2384" s="29">
        <v>38.299930985915509</v>
      </c>
      <c r="G2384" s="50">
        <v>0</v>
      </c>
      <c r="H2384" s="50">
        <v>0</v>
      </c>
      <c r="I2384" s="50">
        <v>0</v>
      </c>
      <c r="J2384" s="30"/>
      <c r="K2384" s="169">
        <f>Лист4!E2382/1000</f>
        <v>906.43170000000043</v>
      </c>
      <c r="L2384" s="51"/>
      <c r="M2384" s="51"/>
    </row>
    <row r="2385" spans="1:13" s="53" customFormat="1" ht="18.75" customHeight="1" x14ac:dyDescent="0.25">
      <c r="A2385" s="42" t="str">
        <f>Лист4!A2383</f>
        <v xml:space="preserve">Агурина ул. д.5 </v>
      </c>
      <c r="B2385" s="64" t="str">
        <f>Лист4!C2383</f>
        <v>Ахтубинский район, г. Ахтубинск</v>
      </c>
      <c r="C2385" s="43">
        <f t="shared" si="74"/>
        <v>727.77854309859174</v>
      </c>
      <c r="D2385" s="43">
        <f t="shared" si="75"/>
        <v>32.10787690140846</v>
      </c>
      <c r="E2385" s="49">
        <v>0</v>
      </c>
      <c r="F2385" s="29">
        <v>32.10787690140846</v>
      </c>
      <c r="G2385" s="50">
        <v>0</v>
      </c>
      <c r="H2385" s="50">
        <v>0</v>
      </c>
      <c r="I2385" s="50">
        <v>0</v>
      </c>
      <c r="J2385" s="30"/>
      <c r="K2385" s="169">
        <f>Лист4!E2383/1000</f>
        <v>759.88642000000016</v>
      </c>
      <c r="L2385" s="51"/>
      <c r="M2385" s="51"/>
    </row>
    <row r="2386" spans="1:13" s="53" customFormat="1" ht="18.75" customHeight="1" x14ac:dyDescent="0.25">
      <c r="A2386" s="42" t="str">
        <f>Лист4!A2384</f>
        <v xml:space="preserve">Агурина ул. д.7 </v>
      </c>
      <c r="B2386" s="64" t="str">
        <f>Лист4!C2384</f>
        <v>Ахтубинский район, г. Ахтубинск</v>
      </c>
      <c r="C2386" s="43">
        <f t="shared" si="74"/>
        <v>1458.4286016901408</v>
      </c>
      <c r="D2386" s="43">
        <f t="shared" si="75"/>
        <v>64.342438309859148</v>
      </c>
      <c r="E2386" s="49">
        <v>0</v>
      </c>
      <c r="F2386" s="29">
        <v>64.342438309859148</v>
      </c>
      <c r="G2386" s="50">
        <v>0</v>
      </c>
      <c r="H2386" s="50">
        <v>0</v>
      </c>
      <c r="I2386" s="50">
        <v>0</v>
      </c>
      <c r="J2386" s="30">
        <v>1522</v>
      </c>
      <c r="K2386" s="169">
        <f>Лист4!E2384/1000-J2386</f>
        <v>0.77103999999985717</v>
      </c>
      <c r="L2386" s="51"/>
      <c r="M2386" s="51"/>
    </row>
    <row r="2387" spans="1:13" s="52" customFormat="1" ht="18.75" customHeight="1" x14ac:dyDescent="0.25">
      <c r="A2387" s="42" t="str">
        <f>Лист4!A2385</f>
        <v xml:space="preserve">Агурина ул. д.8 </v>
      </c>
      <c r="B2387" s="64" t="str">
        <f>Лист4!C2385</f>
        <v>Ахтубинский район, г. Ахтубинск</v>
      </c>
      <c r="C2387" s="43">
        <f t="shared" si="74"/>
        <v>979.91318591549293</v>
      </c>
      <c r="D2387" s="43">
        <f t="shared" si="75"/>
        <v>43.231464084507039</v>
      </c>
      <c r="E2387" s="49">
        <v>0</v>
      </c>
      <c r="F2387" s="29">
        <v>43.231464084507039</v>
      </c>
      <c r="G2387" s="50">
        <v>0</v>
      </c>
      <c r="H2387" s="50">
        <v>0</v>
      </c>
      <c r="I2387" s="50">
        <v>0</v>
      </c>
      <c r="J2387" s="30"/>
      <c r="K2387" s="169">
        <f>Лист4!E2385/1000</f>
        <v>1023.14465</v>
      </c>
      <c r="L2387" s="51"/>
      <c r="M2387" s="51"/>
    </row>
    <row r="2388" spans="1:13" s="53" customFormat="1" ht="18.75" customHeight="1" x14ac:dyDescent="0.25">
      <c r="A2388" s="42" t="str">
        <f>Лист4!A2386</f>
        <v xml:space="preserve">Агурина ул. д.9 </v>
      </c>
      <c r="B2388" s="64" t="str">
        <f>Лист4!C2386</f>
        <v>Ахтубинский район, г. Ахтубинск</v>
      </c>
      <c r="C2388" s="43">
        <f t="shared" si="74"/>
        <v>1503.5155802816907</v>
      </c>
      <c r="D2388" s="43">
        <f t="shared" si="75"/>
        <v>66.331569718309879</v>
      </c>
      <c r="E2388" s="49">
        <v>0</v>
      </c>
      <c r="F2388" s="29">
        <v>66.331569718309879</v>
      </c>
      <c r="G2388" s="50">
        <v>0</v>
      </c>
      <c r="H2388" s="50">
        <v>0</v>
      </c>
      <c r="I2388" s="50">
        <v>0</v>
      </c>
      <c r="J2388" s="30"/>
      <c r="K2388" s="169">
        <f>Лист4!E2386/1000</f>
        <v>1569.8471500000005</v>
      </c>
      <c r="L2388" s="51"/>
      <c r="M2388" s="51"/>
    </row>
    <row r="2389" spans="1:13" s="52" customFormat="1" ht="25.5" customHeight="1" x14ac:dyDescent="0.25">
      <c r="A2389" s="42" t="str">
        <f>Лист4!A2387</f>
        <v xml:space="preserve">Андреева ул. д.10 </v>
      </c>
      <c r="B2389" s="64" t="str">
        <f>Лист4!C2387</f>
        <v>Ахтубинский район, г. Ахтубинск</v>
      </c>
      <c r="C2389" s="43">
        <f t="shared" si="74"/>
        <v>281.23047323943655</v>
      </c>
      <c r="D2389" s="43">
        <f t="shared" si="75"/>
        <v>12.407226760563375</v>
      </c>
      <c r="E2389" s="49">
        <v>0</v>
      </c>
      <c r="F2389" s="29">
        <v>12.407226760563375</v>
      </c>
      <c r="G2389" s="50">
        <v>0</v>
      </c>
      <c r="H2389" s="50">
        <v>0</v>
      </c>
      <c r="I2389" s="50">
        <v>0</v>
      </c>
      <c r="J2389" s="30"/>
      <c r="K2389" s="169">
        <f>Лист4!E2387/1000</f>
        <v>293.63769999999994</v>
      </c>
      <c r="L2389" s="51"/>
      <c r="M2389" s="51"/>
    </row>
    <row r="2390" spans="1:13" s="52" customFormat="1" ht="25.5" customHeight="1" x14ac:dyDescent="0.25">
      <c r="A2390" s="42" t="str">
        <f>Лист4!A2388</f>
        <v xml:space="preserve">Андреева ул. д.17 </v>
      </c>
      <c r="B2390" s="64" t="str">
        <f>Лист4!C2388</f>
        <v>Ахтубинский район, г. Ахтубинск</v>
      </c>
      <c r="C2390" s="43">
        <f t="shared" si="74"/>
        <v>254.96841352112676</v>
      </c>
      <c r="D2390" s="43">
        <f t="shared" si="75"/>
        <v>11.248606478873239</v>
      </c>
      <c r="E2390" s="49">
        <v>0</v>
      </c>
      <c r="F2390" s="29">
        <v>11.248606478873239</v>
      </c>
      <c r="G2390" s="50">
        <v>0</v>
      </c>
      <c r="H2390" s="50">
        <v>0</v>
      </c>
      <c r="I2390" s="50">
        <v>0</v>
      </c>
      <c r="J2390" s="30"/>
      <c r="K2390" s="169">
        <f>Лист4!E2388/1000</f>
        <v>266.21701999999999</v>
      </c>
      <c r="L2390" s="51"/>
      <c r="M2390" s="51"/>
    </row>
    <row r="2391" spans="1:13" s="52" customFormat="1" ht="25.5" customHeight="1" x14ac:dyDescent="0.25">
      <c r="A2391" s="42" t="str">
        <f>Лист4!A2389</f>
        <v xml:space="preserve">Андреева ул. д.2 </v>
      </c>
      <c r="B2391" s="64" t="str">
        <f>Лист4!C2389</f>
        <v>Ахтубинский район, г. Ахтубинск</v>
      </c>
      <c r="C2391" s="43">
        <f t="shared" si="74"/>
        <v>161.61373239436614</v>
      </c>
      <c r="D2391" s="43">
        <f t="shared" si="75"/>
        <v>7.1300176056338014</v>
      </c>
      <c r="E2391" s="49">
        <v>0</v>
      </c>
      <c r="F2391" s="29">
        <v>7.1300176056338014</v>
      </c>
      <c r="G2391" s="50">
        <v>0</v>
      </c>
      <c r="H2391" s="50">
        <v>0</v>
      </c>
      <c r="I2391" s="50">
        <v>0</v>
      </c>
      <c r="J2391" s="30"/>
      <c r="K2391" s="169">
        <f>Лист4!E2389/1000</f>
        <v>168.74374999999995</v>
      </c>
      <c r="L2391" s="51"/>
      <c r="M2391" s="51"/>
    </row>
    <row r="2392" spans="1:13" s="52" customFormat="1" ht="25.5" customHeight="1" x14ac:dyDescent="0.25">
      <c r="A2392" s="42" t="str">
        <f>Лист4!A2390</f>
        <v xml:space="preserve">Андреева ул. д.4 </v>
      </c>
      <c r="B2392" s="64" t="str">
        <f>Лист4!C2390</f>
        <v>Ахтубинский район, г. Ахтубинск</v>
      </c>
      <c r="C2392" s="43">
        <f t="shared" si="74"/>
        <v>331.55912169014067</v>
      </c>
      <c r="D2392" s="43">
        <f t="shared" si="75"/>
        <v>14.627608309859149</v>
      </c>
      <c r="E2392" s="49">
        <v>0</v>
      </c>
      <c r="F2392" s="29">
        <v>14.627608309859149</v>
      </c>
      <c r="G2392" s="50">
        <v>0</v>
      </c>
      <c r="H2392" s="50">
        <v>0</v>
      </c>
      <c r="I2392" s="50">
        <v>0</v>
      </c>
      <c r="J2392" s="30"/>
      <c r="K2392" s="169">
        <f>Лист4!E2390/1000</f>
        <v>346.18672999999984</v>
      </c>
      <c r="L2392" s="51"/>
      <c r="M2392" s="51"/>
    </row>
    <row r="2393" spans="1:13" s="52" customFormat="1" ht="25.5" customHeight="1" x14ac:dyDescent="0.25">
      <c r="A2393" s="42" t="str">
        <f>Лист4!A2391</f>
        <v xml:space="preserve">Андреева ул. д.6 </v>
      </c>
      <c r="B2393" s="64" t="str">
        <f>Лист4!C2391</f>
        <v>Ахтубинский район, г. Ахтубинск</v>
      </c>
      <c r="C2393" s="43">
        <f t="shared" si="74"/>
        <v>318.465894084507</v>
      </c>
      <c r="D2393" s="43">
        <f t="shared" si="75"/>
        <v>14.049965915492958</v>
      </c>
      <c r="E2393" s="49">
        <v>0</v>
      </c>
      <c r="F2393" s="29">
        <v>14.049965915492958</v>
      </c>
      <c r="G2393" s="50">
        <v>0</v>
      </c>
      <c r="H2393" s="50">
        <v>0</v>
      </c>
      <c r="I2393" s="50">
        <v>0</v>
      </c>
      <c r="J2393" s="30"/>
      <c r="K2393" s="169">
        <f>Лист4!E2391/1000</f>
        <v>332.51585999999998</v>
      </c>
      <c r="L2393" s="51"/>
      <c r="M2393" s="51"/>
    </row>
    <row r="2394" spans="1:13" s="52" customFormat="1" ht="25.5" customHeight="1" x14ac:dyDescent="0.25">
      <c r="A2394" s="42" t="str">
        <f>Лист4!A2392</f>
        <v xml:space="preserve">Андреева ул. д.8 </v>
      </c>
      <c r="B2394" s="64" t="str">
        <f>Лист4!C2392</f>
        <v>Ахтубинский район, г. Ахтубинск</v>
      </c>
      <c r="C2394" s="43">
        <f t="shared" si="74"/>
        <v>384.96467436619707</v>
      </c>
      <c r="D2394" s="43">
        <f t="shared" si="75"/>
        <v>16.983735633802812</v>
      </c>
      <c r="E2394" s="49">
        <v>0</v>
      </c>
      <c r="F2394" s="29">
        <v>16.983735633802812</v>
      </c>
      <c r="G2394" s="50">
        <v>0</v>
      </c>
      <c r="H2394" s="50">
        <v>0</v>
      </c>
      <c r="I2394" s="50">
        <v>0</v>
      </c>
      <c r="J2394" s="30"/>
      <c r="K2394" s="169">
        <f>Лист4!E2392/1000</f>
        <v>401.94840999999991</v>
      </c>
      <c r="L2394" s="51"/>
      <c r="M2394" s="51"/>
    </row>
    <row r="2395" spans="1:13" s="52" customFormat="1" ht="25.5" customHeight="1" x14ac:dyDescent="0.25">
      <c r="A2395" s="42" t="str">
        <f>Лист4!A2393</f>
        <v xml:space="preserve">Величко д. 10  </v>
      </c>
      <c r="B2395" s="64" t="str">
        <f>Лист4!C2393</f>
        <v>Ахтубинский район, г. Ахтубинск</v>
      </c>
      <c r="C2395" s="43">
        <f t="shared" si="74"/>
        <v>283.76763943661967</v>
      </c>
      <c r="D2395" s="43">
        <f t="shared" si="75"/>
        <v>12.519160563380279</v>
      </c>
      <c r="E2395" s="49">
        <v>0</v>
      </c>
      <c r="F2395" s="29">
        <v>12.519160563380279</v>
      </c>
      <c r="G2395" s="50">
        <v>0</v>
      </c>
      <c r="H2395" s="50">
        <v>0</v>
      </c>
      <c r="I2395" s="50">
        <v>0</v>
      </c>
      <c r="J2395" s="153"/>
      <c r="K2395" s="169">
        <f>Лист4!E2393/1000-J2395</f>
        <v>296.28679999999997</v>
      </c>
      <c r="L2395" s="31"/>
      <c r="M2395" s="51"/>
    </row>
    <row r="2396" spans="1:13" s="52" customFormat="1" ht="25.5" customHeight="1" x14ac:dyDescent="0.25">
      <c r="A2396" s="42" t="str">
        <f>Лист4!A2394</f>
        <v xml:space="preserve">Величко д. 24  </v>
      </c>
      <c r="B2396" s="64" t="str">
        <f>Лист4!C2394</f>
        <v>Ахтубинский район, г. Ахтубинск</v>
      </c>
      <c r="C2396" s="43">
        <f t="shared" si="74"/>
        <v>61.660436619718318</v>
      </c>
      <c r="D2396" s="43">
        <f t="shared" si="75"/>
        <v>2.7203133802816906</v>
      </c>
      <c r="E2396" s="49">
        <v>0</v>
      </c>
      <c r="F2396" s="29">
        <v>2.7203133802816906</v>
      </c>
      <c r="G2396" s="50">
        <v>0</v>
      </c>
      <c r="H2396" s="50">
        <v>0</v>
      </c>
      <c r="I2396" s="50">
        <v>0</v>
      </c>
      <c r="J2396" s="30"/>
      <c r="K2396" s="169">
        <f>Лист4!E2394/1000</f>
        <v>64.380750000000006</v>
      </c>
      <c r="L2396" s="51"/>
      <c r="M2396" s="51"/>
    </row>
    <row r="2397" spans="1:13" s="52" customFormat="1" ht="25.5" customHeight="1" x14ac:dyDescent="0.25">
      <c r="A2397" s="42" t="str">
        <f>Лист4!A2395</f>
        <v xml:space="preserve">Жуковского д. 10 </v>
      </c>
      <c r="B2397" s="64" t="str">
        <f>Лист4!C2395</f>
        <v>Ахтубинский район, г. Ахтубинск</v>
      </c>
      <c r="C2397" s="43">
        <f t="shared" si="74"/>
        <v>249.65481690140842</v>
      </c>
      <c r="D2397" s="43">
        <f t="shared" si="75"/>
        <v>11.014183098591548</v>
      </c>
      <c r="E2397" s="49">
        <v>0</v>
      </c>
      <c r="F2397" s="29">
        <v>11.014183098591548</v>
      </c>
      <c r="G2397" s="50">
        <v>0</v>
      </c>
      <c r="H2397" s="50">
        <v>0</v>
      </c>
      <c r="I2397" s="50">
        <v>0</v>
      </c>
      <c r="J2397" s="30"/>
      <c r="K2397" s="169">
        <f>Лист4!E2395/1000</f>
        <v>260.66899999999998</v>
      </c>
      <c r="L2397" s="51"/>
      <c r="M2397" s="51"/>
    </row>
    <row r="2398" spans="1:13" s="52" customFormat="1" ht="21" customHeight="1" x14ac:dyDescent="0.25">
      <c r="A2398" s="42" t="str">
        <f>Лист4!A2396</f>
        <v xml:space="preserve">Жуковского д. 11  </v>
      </c>
      <c r="B2398" s="64" t="str">
        <f>Лист4!C2396</f>
        <v>Ахтубинский район, г. Ахтубинск</v>
      </c>
      <c r="C2398" s="43">
        <f t="shared" si="74"/>
        <v>362.04180732394377</v>
      </c>
      <c r="D2398" s="43">
        <f t="shared" si="75"/>
        <v>15.972432676056343</v>
      </c>
      <c r="E2398" s="49">
        <v>0</v>
      </c>
      <c r="F2398" s="29">
        <v>15.972432676056343</v>
      </c>
      <c r="G2398" s="50">
        <v>0</v>
      </c>
      <c r="H2398" s="50">
        <v>0</v>
      </c>
      <c r="I2398" s="50">
        <v>0</v>
      </c>
      <c r="J2398" s="153"/>
      <c r="K2398" s="169">
        <f>Лист4!E2396/1000-J2398</f>
        <v>378.01424000000009</v>
      </c>
      <c r="L2398" s="31"/>
      <c r="M2398" s="51"/>
    </row>
    <row r="2399" spans="1:13" s="52" customFormat="1" ht="25.5" customHeight="1" x14ac:dyDescent="0.25">
      <c r="A2399" s="42" t="str">
        <f>Лист4!A2397</f>
        <v xml:space="preserve">Жуковского д. 12 </v>
      </c>
      <c r="B2399" s="64" t="str">
        <f>Лист4!C2397</f>
        <v>Ахтубинский район, г. Ахтубинск</v>
      </c>
      <c r="C2399" s="43">
        <f t="shared" si="74"/>
        <v>284.03700563380278</v>
      </c>
      <c r="D2399" s="43">
        <f t="shared" si="75"/>
        <v>12.531044366197182</v>
      </c>
      <c r="E2399" s="49">
        <v>0</v>
      </c>
      <c r="F2399" s="29">
        <v>12.531044366197182</v>
      </c>
      <c r="G2399" s="50">
        <v>0</v>
      </c>
      <c r="H2399" s="50">
        <v>0</v>
      </c>
      <c r="I2399" s="50">
        <v>0</v>
      </c>
      <c r="J2399" s="30"/>
      <c r="K2399" s="169">
        <f>Лист4!E2397/1000</f>
        <v>296.56804999999997</v>
      </c>
      <c r="L2399" s="51"/>
      <c r="M2399" s="51"/>
    </row>
    <row r="2400" spans="1:13" s="53" customFormat="1" ht="18.75" customHeight="1" x14ac:dyDescent="0.25">
      <c r="A2400" s="42" t="str">
        <f>Лист4!A2398</f>
        <v xml:space="preserve">Жуковского д. 15 </v>
      </c>
      <c r="B2400" s="64" t="str">
        <f>Лист4!C2398</f>
        <v>Ахтубинский район, г. Ахтубинск</v>
      </c>
      <c r="C2400" s="43">
        <f t="shared" si="74"/>
        <v>608.97140450704217</v>
      </c>
      <c r="D2400" s="43">
        <f t="shared" si="75"/>
        <v>26.866385492957743</v>
      </c>
      <c r="E2400" s="49">
        <v>0</v>
      </c>
      <c r="F2400" s="29">
        <v>26.866385492957743</v>
      </c>
      <c r="G2400" s="50">
        <v>0</v>
      </c>
      <c r="H2400" s="50">
        <v>0</v>
      </c>
      <c r="I2400" s="50">
        <v>0</v>
      </c>
      <c r="J2400" s="30"/>
      <c r="K2400" s="169">
        <f>Лист4!E2398/1000</f>
        <v>635.83778999999993</v>
      </c>
      <c r="L2400" s="51"/>
      <c r="M2400" s="51"/>
    </row>
    <row r="2401" spans="1:13" s="52" customFormat="1" ht="18.75" customHeight="1" x14ac:dyDescent="0.25">
      <c r="A2401" s="42" t="str">
        <f>Лист4!A2399</f>
        <v xml:space="preserve"> Жуковского д. 20 </v>
      </c>
      <c r="B2401" s="64" t="str">
        <f>Лист4!C2399</f>
        <v>Ахтубинский район, г. Ахтубинск</v>
      </c>
      <c r="C2401" s="43">
        <f t="shared" si="74"/>
        <v>548.32001126760542</v>
      </c>
      <c r="D2401" s="43">
        <f t="shared" si="75"/>
        <v>24.19058873239436</v>
      </c>
      <c r="E2401" s="49">
        <v>0</v>
      </c>
      <c r="F2401" s="29">
        <v>24.19058873239436</v>
      </c>
      <c r="G2401" s="50">
        <v>0</v>
      </c>
      <c r="H2401" s="50">
        <v>0</v>
      </c>
      <c r="I2401" s="50">
        <v>0</v>
      </c>
      <c r="J2401" s="30"/>
      <c r="K2401" s="169">
        <f>Лист4!E2399/1000</f>
        <v>572.51059999999984</v>
      </c>
      <c r="L2401" s="51"/>
      <c r="M2401" s="51"/>
    </row>
    <row r="2402" spans="1:13" s="52" customFormat="1" ht="18.75" customHeight="1" x14ac:dyDescent="0.25">
      <c r="A2402" s="42" t="str">
        <f>Лист4!A2400</f>
        <v xml:space="preserve">Сталинградская д. 9  </v>
      </c>
      <c r="B2402" s="64" t="str">
        <f>Лист4!C2400</f>
        <v>Ахтубинский район, г. Ахтубинск</v>
      </c>
      <c r="C2402" s="43">
        <f t="shared" si="74"/>
        <v>44.443985915492959</v>
      </c>
      <c r="D2402" s="43">
        <f t="shared" si="75"/>
        <v>1.9607640845070422</v>
      </c>
      <c r="E2402" s="49">
        <v>0</v>
      </c>
      <c r="F2402" s="29">
        <v>1.9607640845070422</v>
      </c>
      <c r="G2402" s="50">
        <v>0</v>
      </c>
      <c r="H2402" s="50">
        <v>0</v>
      </c>
      <c r="I2402" s="50">
        <v>0</v>
      </c>
      <c r="J2402" s="30"/>
      <c r="K2402" s="169">
        <f>Лист4!E2400/1000</f>
        <v>46.40475</v>
      </c>
      <c r="L2402" s="51"/>
      <c r="M2402" s="51"/>
    </row>
    <row r="2403" spans="1:13" s="52" customFormat="1" ht="18.75" customHeight="1" x14ac:dyDescent="0.25">
      <c r="A2403" s="42" t="str">
        <f>Лист4!A2401</f>
        <v xml:space="preserve">Циолковского д. 6  </v>
      </c>
      <c r="B2403" s="64" t="str">
        <f>Лист4!C2401</f>
        <v>Ахтубинский район, г. Ахтубинск</v>
      </c>
      <c r="C2403" s="43">
        <f t="shared" si="74"/>
        <v>559.35360507042253</v>
      </c>
      <c r="D2403" s="43">
        <f t="shared" si="75"/>
        <v>24.677364929577465</v>
      </c>
      <c r="E2403" s="49">
        <v>0</v>
      </c>
      <c r="F2403" s="29">
        <v>24.677364929577465</v>
      </c>
      <c r="G2403" s="50">
        <v>0</v>
      </c>
      <c r="H2403" s="50">
        <v>0</v>
      </c>
      <c r="I2403" s="50">
        <v>0</v>
      </c>
      <c r="J2403" s="30"/>
      <c r="K2403" s="169">
        <f>Лист4!E2401/1000</f>
        <v>584.03097000000002</v>
      </c>
      <c r="L2403" s="51"/>
      <c r="M2403" s="51"/>
    </row>
    <row r="2404" spans="1:13" s="52" customFormat="1" ht="18.75" customHeight="1" x14ac:dyDescent="0.25">
      <c r="A2404" s="42" t="str">
        <f>Лист4!A2402</f>
        <v xml:space="preserve">Циолковского д. 8  </v>
      </c>
      <c r="B2404" s="64" t="str">
        <f>Лист4!C2402</f>
        <v>Ахтубинский район, г. Ахтубинск</v>
      </c>
      <c r="C2404" s="43">
        <f t="shared" si="74"/>
        <v>537.44796056338043</v>
      </c>
      <c r="D2404" s="43">
        <f t="shared" si="75"/>
        <v>23.710939436619725</v>
      </c>
      <c r="E2404" s="49">
        <v>0</v>
      </c>
      <c r="F2404" s="29">
        <v>23.710939436619725</v>
      </c>
      <c r="G2404" s="50">
        <v>0</v>
      </c>
      <c r="H2404" s="50">
        <v>0</v>
      </c>
      <c r="I2404" s="50">
        <v>0</v>
      </c>
      <c r="J2404" s="30"/>
      <c r="K2404" s="169">
        <f>Лист4!E2402/1000</f>
        <v>561.15890000000013</v>
      </c>
      <c r="L2404" s="51"/>
      <c r="M2404" s="51"/>
    </row>
    <row r="2405" spans="1:13" s="52" customFormat="1" ht="18.75" customHeight="1" x14ac:dyDescent="0.25">
      <c r="A2405" s="42" t="str">
        <f>Лист4!A2403</f>
        <v xml:space="preserve">Черно-Иванова д. 3 </v>
      </c>
      <c r="B2405" s="64" t="str">
        <f>Лист4!C2403</f>
        <v>Ахтубинский район, г. Ахтубинск</v>
      </c>
      <c r="C2405" s="43">
        <f t="shared" si="74"/>
        <v>565.86199999999997</v>
      </c>
      <c r="D2405" s="43">
        <f t="shared" si="75"/>
        <v>24.964500000000001</v>
      </c>
      <c r="E2405" s="49">
        <v>0</v>
      </c>
      <c r="F2405" s="29">
        <v>24.964500000000001</v>
      </c>
      <c r="G2405" s="50">
        <v>0</v>
      </c>
      <c r="H2405" s="50">
        <v>0</v>
      </c>
      <c r="I2405" s="50">
        <v>0</v>
      </c>
      <c r="J2405" s="30"/>
      <c r="K2405" s="169">
        <f>Лист4!E2403/1000</f>
        <v>590.82650000000001</v>
      </c>
      <c r="L2405" s="51"/>
      <c r="M2405" s="51"/>
    </row>
    <row r="2406" spans="1:13" s="52" customFormat="1" ht="18.75" customHeight="1" x14ac:dyDescent="0.25">
      <c r="A2406" s="42" t="str">
        <f>Лист4!A2404</f>
        <v xml:space="preserve">Черно-Иванова д. 5 </v>
      </c>
      <c r="B2406" s="64" t="str">
        <f>Лист4!C2404</f>
        <v>Ахтубинский район, г. Ахтубинск</v>
      </c>
      <c r="C2406" s="43">
        <f t="shared" si="74"/>
        <v>512.7168107042254</v>
      </c>
      <c r="D2406" s="43">
        <f t="shared" si="75"/>
        <v>22.619859295774649</v>
      </c>
      <c r="E2406" s="49">
        <v>0</v>
      </c>
      <c r="F2406" s="29">
        <v>22.619859295774649</v>
      </c>
      <c r="G2406" s="50">
        <v>0</v>
      </c>
      <c r="H2406" s="50">
        <v>0</v>
      </c>
      <c r="I2406" s="50">
        <v>0</v>
      </c>
      <c r="J2406" s="30"/>
      <c r="K2406" s="169">
        <f>Лист4!E2404/1000</f>
        <v>535.33667000000003</v>
      </c>
      <c r="L2406" s="51"/>
      <c r="M2406" s="51"/>
    </row>
    <row r="2407" spans="1:13" s="52" customFormat="1" ht="18.75" customHeight="1" x14ac:dyDescent="0.25">
      <c r="A2407" s="42" t="str">
        <f>Лист4!A2405</f>
        <v xml:space="preserve">Чкалова д. 18 </v>
      </c>
      <c r="B2407" s="64" t="str">
        <f>Лист4!C2405</f>
        <v>Ахтубинский район, г. Ахтубинск</v>
      </c>
      <c r="C2407" s="43">
        <f t="shared" si="74"/>
        <v>285.8534676056338</v>
      </c>
      <c r="D2407" s="43">
        <f t="shared" si="75"/>
        <v>12.611182394366198</v>
      </c>
      <c r="E2407" s="49">
        <v>0</v>
      </c>
      <c r="F2407" s="29">
        <v>12.611182394366198</v>
      </c>
      <c r="G2407" s="50">
        <v>0</v>
      </c>
      <c r="H2407" s="50">
        <v>0</v>
      </c>
      <c r="I2407" s="50">
        <v>0</v>
      </c>
      <c r="J2407" s="30"/>
      <c r="K2407" s="169">
        <f>Лист4!E2405/1000</f>
        <v>298.46465000000001</v>
      </c>
      <c r="L2407" s="51"/>
      <c r="M2407" s="51"/>
    </row>
    <row r="2408" spans="1:13" s="52" customFormat="1" ht="18.75" customHeight="1" x14ac:dyDescent="0.25">
      <c r="A2408" s="42" t="str">
        <f>Лист4!A2406</f>
        <v xml:space="preserve">Жуковского д. 4  </v>
      </c>
      <c r="B2408" s="64" t="str">
        <f>Лист4!C2406</f>
        <v>Ахтубинский район, г. Ахтубинск</v>
      </c>
      <c r="C2408" s="43">
        <f t="shared" si="74"/>
        <v>457.14579323943661</v>
      </c>
      <c r="D2408" s="43">
        <f t="shared" si="75"/>
        <v>20.168196760563379</v>
      </c>
      <c r="E2408" s="49">
        <v>0</v>
      </c>
      <c r="F2408" s="29">
        <v>20.168196760563379</v>
      </c>
      <c r="G2408" s="50">
        <v>0</v>
      </c>
      <c r="H2408" s="50">
        <v>0</v>
      </c>
      <c r="I2408" s="50">
        <v>0</v>
      </c>
      <c r="J2408" s="30"/>
      <c r="K2408" s="169">
        <f>Лист4!E2406/1000</f>
        <v>477.31398999999999</v>
      </c>
      <c r="L2408" s="51"/>
      <c r="M2408" s="51"/>
    </row>
    <row r="2409" spans="1:13" s="52" customFormat="1" ht="18.75" customHeight="1" x14ac:dyDescent="0.25">
      <c r="A2409" s="42" t="str">
        <f>Лист4!A2407</f>
        <v xml:space="preserve">Бахчиванджи ул. д.7 </v>
      </c>
      <c r="B2409" s="64" t="str">
        <f>Лист4!C2407</f>
        <v>Ахтубинский район, г. Ахтубинск</v>
      </c>
      <c r="C2409" s="43">
        <f t="shared" si="74"/>
        <v>657.14821690140866</v>
      </c>
      <c r="D2409" s="43">
        <f t="shared" si="75"/>
        <v>28.991833098591556</v>
      </c>
      <c r="E2409" s="49">
        <v>0</v>
      </c>
      <c r="F2409" s="29">
        <v>28.991833098591556</v>
      </c>
      <c r="G2409" s="50">
        <v>0</v>
      </c>
      <c r="H2409" s="50">
        <v>0</v>
      </c>
      <c r="I2409" s="50">
        <v>0</v>
      </c>
      <c r="J2409" s="30"/>
      <c r="K2409" s="169">
        <f>Лист4!E2407/1000</f>
        <v>686.1400500000002</v>
      </c>
      <c r="L2409" s="51"/>
      <c r="M2409" s="51"/>
    </row>
    <row r="2410" spans="1:13" s="52" customFormat="1" ht="18.75" customHeight="1" x14ac:dyDescent="0.25">
      <c r="A2410" s="42" t="str">
        <f>Лист4!A2408</f>
        <v xml:space="preserve">Бородино ул. д.2 </v>
      </c>
      <c r="B2410" s="64" t="str">
        <f>Лист4!C2408</f>
        <v>Ахтубинский район, г. Ахтубинск</v>
      </c>
      <c r="C2410" s="43">
        <f t="shared" si="74"/>
        <v>164.68670985915492</v>
      </c>
      <c r="D2410" s="43">
        <f t="shared" si="75"/>
        <v>7.2655901408450694</v>
      </c>
      <c r="E2410" s="49">
        <v>0</v>
      </c>
      <c r="F2410" s="29">
        <v>7.2655901408450694</v>
      </c>
      <c r="G2410" s="50">
        <v>0</v>
      </c>
      <c r="H2410" s="50">
        <v>0</v>
      </c>
      <c r="I2410" s="50">
        <v>0</v>
      </c>
      <c r="J2410" s="30"/>
      <c r="K2410" s="169">
        <f>Лист4!E2408/1000</f>
        <v>171.95229999999998</v>
      </c>
      <c r="L2410" s="51"/>
      <c r="M2410" s="51"/>
    </row>
    <row r="2411" spans="1:13" s="52" customFormat="1" ht="18.75" customHeight="1" x14ac:dyDescent="0.25">
      <c r="A2411" s="42" t="str">
        <f>Лист4!A2409</f>
        <v xml:space="preserve">Буденного ул. д.6 </v>
      </c>
      <c r="B2411" s="64" t="str">
        <f>Лист4!C2409</f>
        <v>Ахтубинский район, г. Ахтубинск</v>
      </c>
      <c r="C2411" s="43">
        <f t="shared" si="74"/>
        <v>276.65790422535207</v>
      </c>
      <c r="D2411" s="43">
        <f t="shared" si="75"/>
        <v>12.205495774647884</v>
      </c>
      <c r="E2411" s="49">
        <v>0</v>
      </c>
      <c r="F2411" s="29">
        <v>12.205495774647884</v>
      </c>
      <c r="G2411" s="50">
        <v>0</v>
      </c>
      <c r="H2411" s="50">
        <v>0</v>
      </c>
      <c r="I2411" s="50">
        <v>0</v>
      </c>
      <c r="J2411" s="30"/>
      <c r="K2411" s="169">
        <f>Лист4!E2409/1000</f>
        <v>288.86339999999996</v>
      </c>
      <c r="L2411" s="51"/>
      <c r="M2411" s="51"/>
    </row>
    <row r="2412" spans="1:13" s="52" customFormat="1" ht="25.5" customHeight="1" x14ac:dyDescent="0.25">
      <c r="A2412" s="42" t="str">
        <f>Лист4!A2410</f>
        <v xml:space="preserve">Буденного ул. д.7 </v>
      </c>
      <c r="B2412" s="64" t="str">
        <f>Лист4!C2410</f>
        <v>Ахтубинский район, г. Ахтубинск</v>
      </c>
      <c r="C2412" s="43">
        <f t="shared" si="74"/>
        <v>807.67498028169007</v>
      </c>
      <c r="D2412" s="43">
        <f t="shared" si="75"/>
        <v>35.632719718309858</v>
      </c>
      <c r="E2412" s="49">
        <v>0</v>
      </c>
      <c r="F2412" s="29">
        <v>35.632719718309858</v>
      </c>
      <c r="G2412" s="50">
        <v>0</v>
      </c>
      <c r="H2412" s="50">
        <v>0</v>
      </c>
      <c r="I2412" s="50">
        <v>0</v>
      </c>
      <c r="J2412" s="30"/>
      <c r="K2412" s="169">
        <f>Лист4!E2410/1000</f>
        <v>843.30769999999995</v>
      </c>
      <c r="L2412" s="51"/>
      <c r="M2412" s="51"/>
    </row>
    <row r="2413" spans="1:13" s="52" customFormat="1" ht="18.75" customHeight="1" x14ac:dyDescent="0.25">
      <c r="A2413" s="42" t="str">
        <f>Лист4!A2411</f>
        <v xml:space="preserve">Величко ул. д.12 </v>
      </c>
      <c r="B2413" s="64" t="str">
        <f>Лист4!C2411</f>
        <v>Ахтубинский район, г. Ахтубинск</v>
      </c>
      <c r="C2413" s="43">
        <f t="shared" si="74"/>
        <v>640.24844507042258</v>
      </c>
      <c r="D2413" s="43">
        <f t="shared" si="75"/>
        <v>28.246254929577468</v>
      </c>
      <c r="E2413" s="49">
        <v>0</v>
      </c>
      <c r="F2413" s="29">
        <v>28.246254929577468</v>
      </c>
      <c r="G2413" s="50">
        <v>0</v>
      </c>
      <c r="H2413" s="50">
        <v>0</v>
      </c>
      <c r="I2413" s="50">
        <v>0</v>
      </c>
      <c r="J2413" s="30"/>
      <c r="K2413" s="169">
        <f>Лист4!E2411/1000</f>
        <v>668.49470000000008</v>
      </c>
      <c r="L2413" s="51"/>
      <c r="M2413" s="51"/>
    </row>
    <row r="2414" spans="1:13" s="52" customFormat="1" ht="18.75" customHeight="1" x14ac:dyDescent="0.25">
      <c r="A2414" s="42" t="str">
        <f>Лист4!A2412</f>
        <v xml:space="preserve">Величко ул. д.14 </v>
      </c>
      <c r="B2414" s="64" t="str">
        <f>Лист4!C2412</f>
        <v>Ахтубинский район, г. Ахтубинск</v>
      </c>
      <c r="C2414" s="43">
        <f t="shared" si="74"/>
        <v>41.073340845070419</v>
      </c>
      <c r="D2414" s="43">
        <f t="shared" si="75"/>
        <v>1.8120591549295773</v>
      </c>
      <c r="E2414" s="49">
        <v>0</v>
      </c>
      <c r="F2414" s="29">
        <v>1.8120591549295773</v>
      </c>
      <c r="G2414" s="50">
        <v>0</v>
      </c>
      <c r="H2414" s="50">
        <v>0</v>
      </c>
      <c r="I2414" s="50">
        <v>0</v>
      </c>
      <c r="J2414" s="30"/>
      <c r="K2414" s="169">
        <f>Лист4!E2412/1000</f>
        <v>42.885399999999997</v>
      </c>
      <c r="L2414" s="51"/>
      <c r="M2414" s="51"/>
    </row>
    <row r="2415" spans="1:13" s="52" customFormat="1" ht="18.75" customHeight="1" x14ac:dyDescent="0.25">
      <c r="A2415" s="42" t="str">
        <f>Лист4!A2413</f>
        <v xml:space="preserve">Величко ул. д.16 </v>
      </c>
      <c r="B2415" s="64" t="str">
        <f>Лист4!C2413</f>
        <v>Ахтубинский район, г. Ахтубинск</v>
      </c>
      <c r="C2415" s="43">
        <f t="shared" si="74"/>
        <v>58.506098591549289</v>
      </c>
      <c r="D2415" s="43">
        <f t="shared" si="75"/>
        <v>2.5811514084507037</v>
      </c>
      <c r="E2415" s="49">
        <v>0</v>
      </c>
      <c r="F2415" s="29">
        <v>2.5811514084507037</v>
      </c>
      <c r="G2415" s="50">
        <v>0</v>
      </c>
      <c r="H2415" s="50">
        <v>0</v>
      </c>
      <c r="I2415" s="50">
        <v>0</v>
      </c>
      <c r="J2415" s="30"/>
      <c r="K2415" s="169">
        <f>Лист4!E2413/1000</f>
        <v>61.08724999999999</v>
      </c>
      <c r="L2415" s="51"/>
      <c r="M2415" s="51"/>
    </row>
    <row r="2416" spans="1:13" s="52" customFormat="1" ht="18.75" customHeight="1" x14ac:dyDescent="0.25">
      <c r="A2416" s="42" t="str">
        <f>Лист4!A2414</f>
        <v xml:space="preserve">Величко ул. д.18 </v>
      </c>
      <c r="B2416" s="64" t="str">
        <f>Лист4!C2414</f>
        <v>Ахтубинский район, г. Ахтубинск</v>
      </c>
      <c r="C2416" s="43">
        <f t="shared" si="74"/>
        <v>58.381591549295777</v>
      </c>
      <c r="D2416" s="43">
        <f t="shared" si="75"/>
        <v>2.5756584507042257</v>
      </c>
      <c r="E2416" s="49">
        <v>0</v>
      </c>
      <c r="F2416" s="29">
        <v>2.5756584507042257</v>
      </c>
      <c r="G2416" s="50">
        <v>0</v>
      </c>
      <c r="H2416" s="50">
        <v>0</v>
      </c>
      <c r="I2416" s="50">
        <v>0</v>
      </c>
      <c r="J2416" s="30"/>
      <c r="K2416" s="169">
        <f>Лист4!E2414/1000</f>
        <v>60.957250000000002</v>
      </c>
      <c r="L2416" s="51"/>
      <c r="M2416" s="51"/>
    </row>
    <row r="2417" spans="1:13" s="52" customFormat="1" ht="25.5" customHeight="1" x14ac:dyDescent="0.25">
      <c r="A2417" s="42" t="str">
        <f>Лист4!A2415</f>
        <v xml:space="preserve">Величко ул. д.20 </v>
      </c>
      <c r="B2417" s="64" t="str">
        <f>Лист4!C2415</f>
        <v>Ахтубинский район, г. Ахтубинск</v>
      </c>
      <c r="C2417" s="43">
        <f t="shared" si="74"/>
        <v>73.162014084507049</v>
      </c>
      <c r="D2417" s="43">
        <f t="shared" si="75"/>
        <v>3.2277359154929579</v>
      </c>
      <c r="E2417" s="49">
        <v>0</v>
      </c>
      <c r="F2417" s="29">
        <v>3.2277359154929579</v>
      </c>
      <c r="G2417" s="50">
        <v>0</v>
      </c>
      <c r="H2417" s="50">
        <v>0</v>
      </c>
      <c r="I2417" s="50">
        <v>0</v>
      </c>
      <c r="J2417" s="30"/>
      <c r="K2417" s="169">
        <f>Лист4!E2415/1000-J2417</f>
        <v>76.389750000000006</v>
      </c>
      <c r="L2417" s="51"/>
      <c r="M2417" s="51"/>
    </row>
    <row r="2418" spans="1:13" s="52" customFormat="1" ht="18.75" customHeight="1" x14ac:dyDescent="0.25">
      <c r="A2418" s="42" t="str">
        <f>Лист4!A2416</f>
        <v xml:space="preserve">Величко ул. д.22 </v>
      </c>
      <c r="B2418" s="64" t="str">
        <f>Лист4!C2416</f>
        <v>Ахтубинский район, г. Ахтубинск</v>
      </c>
      <c r="C2418" s="43">
        <f t="shared" si="74"/>
        <v>74.84482253521125</v>
      </c>
      <c r="D2418" s="43">
        <f t="shared" si="75"/>
        <v>3.3019774647887319</v>
      </c>
      <c r="E2418" s="49">
        <v>0</v>
      </c>
      <c r="F2418" s="29">
        <v>3.3019774647887319</v>
      </c>
      <c r="G2418" s="50">
        <v>0</v>
      </c>
      <c r="H2418" s="50">
        <v>0</v>
      </c>
      <c r="I2418" s="50">
        <v>0</v>
      </c>
      <c r="J2418" s="30"/>
      <c r="K2418" s="169">
        <f>Лист4!E2416/1000</f>
        <v>78.146799999999985</v>
      </c>
      <c r="L2418" s="51"/>
      <c r="M2418" s="51"/>
    </row>
    <row r="2419" spans="1:13" s="52" customFormat="1" ht="18.75" customHeight="1" x14ac:dyDescent="0.25">
      <c r="A2419" s="42" t="str">
        <f>Лист4!A2417</f>
        <v xml:space="preserve">Величко ул. д.26 </v>
      </c>
      <c r="B2419" s="64" t="str">
        <f>Лист4!C2417</f>
        <v>Ахтубинский район, г. Ахтубинск</v>
      </c>
      <c r="C2419" s="43">
        <f t="shared" si="74"/>
        <v>43.180957746478846</v>
      </c>
      <c r="D2419" s="43">
        <f t="shared" si="75"/>
        <v>1.9050422535211258</v>
      </c>
      <c r="E2419" s="49">
        <v>0</v>
      </c>
      <c r="F2419" s="29">
        <v>1.9050422535211258</v>
      </c>
      <c r="G2419" s="50">
        <v>0</v>
      </c>
      <c r="H2419" s="50">
        <v>0</v>
      </c>
      <c r="I2419" s="50">
        <v>0</v>
      </c>
      <c r="J2419" s="30"/>
      <c r="K2419" s="169">
        <f>Лист4!E2417/1000</f>
        <v>45.08599999999997</v>
      </c>
      <c r="L2419" s="51"/>
      <c r="M2419" s="51"/>
    </row>
    <row r="2420" spans="1:13" s="52" customFormat="1" ht="18.75" customHeight="1" x14ac:dyDescent="0.25">
      <c r="A2420" s="42" t="str">
        <f>Лист4!A2418</f>
        <v xml:space="preserve">Волгоградская ул. д.111 </v>
      </c>
      <c r="B2420" s="64" t="str">
        <f>Лист4!C2418</f>
        <v>Ахтубинский район, г. Ахтубинск</v>
      </c>
      <c r="C2420" s="43">
        <f t="shared" si="74"/>
        <v>1296.3095430985916</v>
      </c>
      <c r="D2420" s="43">
        <f t="shared" si="75"/>
        <v>57.190126901408448</v>
      </c>
      <c r="E2420" s="49">
        <v>0</v>
      </c>
      <c r="F2420" s="29">
        <v>57.190126901408448</v>
      </c>
      <c r="G2420" s="50">
        <v>0</v>
      </c>
      <c r="H2420" s="50">
        <v>0</v>
      </c>
      <c r="I2420" s="50">
        <v>0</v>
      </c>
      <c r="J2420" s="30"/>
      <c r="K2420" s="169">
        <f>Лист4!E2418/1000-J2420</f>
        <v>1353.4996699999999</v>
      </c>
      <c r="L2420" s="51"/>
      <c r="M2420" s="51"/>
    </row>
    <row r="2421" spans="1:13" s="52" customFormat="1" ht="18.75" customHeight="1" x14ac:dyDescent="0.25">
      <c r="A2421" s="42" t="str">
        <f>Лист4!A2419</f>
        <v xml:space="preserve">Волгоградская ул. д.13 </v>
      </c>
      <c r="B2421" s="64" t="str">
        <f>Лист4!C2419</f>
        <v>Ахтубинский район, г. Ахтубинск</v>
      </c>
      <c r="C2421" s="43">
        <f t="shared" si="74"/>
        <v>180.3346591549296</v>
      </c>
      <c r="D2421" s="43">
        <f t="shared" si="75"/>
        <v>7.9559408450704225</v>
      </c>
      <c r="E2421" s="49">
        <v>0</v>
      </c>
      <c r="F2421" s="29">
        <v>7.9559408450704225</v>
      </c>
      <c r="G2421" s="50">
        <v>0</v>
      </c>
      <c r="H2421" s="50">
        <v>0</v>
      </c>
      <c r="I2421" s="50">
        <v>0</v>
      </c>
      <c r="J2421" s="30"/>
      <c r="K2421" s="169">
        <f>Лист4!E2419/1000</f>
        <v>188.29060000000001</v>
      </c>
      <c r="L2421" s="51"/>
      <c r="M2421" s="51"/>
    </row>
    <row r="2422" spans="1:13" s="52" customFormat="1" ht="18.75" customHeight="1" x14ac:dyDescent="0.25">
      <c r="A2422" s="42" t="str">
        <f>Лист4!A2420</f>
        <v xml:space="preserve">Волгоградская ул. д.15 </v>
      </c>
      <c r="B2422" s="64" t="str">
        <f>Лист4!C2420</f>
        <v>Ахтубинский район, г. Ахтубинск</v>
      </c>
      <c r="C2422" s="43">
        <f t="shared" si="74"/>
        <v>314.70811830985912</v>
      </c>
      <c r="D2422" s="43">
        <f t="shared" si="75"/>
        <v>13.884181690140846</v>
      </c>
      <c r="E2422" s="49">
        <v>0</v>
      </c>
      <c r="F2422" s="29">
        <v>13.884181690140846</v>
      </c>
      <c r="G2422" s="50">
        <v>0</v>
      </c>
      <c r="H2422" s="50">
        <v>0</v>
      </c>
      <c r="I2422" s="50">
        <v>0</v>
      </c>
      <c r="J2422" s="30"/>
      <c r="K2422" s="169">
        <f>Лист4!E2420/1000</f>
        <v>328.59229999999997</v>
      </c>
      <c r="L2422" s="51"/>
      <c r="M2422" s="51"/>
    </row>
    <row r="2423" spans="1:13" s="52" customFormat="1" ht="18.75" customHeight="1" x14ac:dyDescent="0.25">
      <c r="A2423" s="42" t="str">
        <f>Лист4!A2421</f>
        <v xml:space="preserve">Волгоградская ул. д.17А </v>
      </c>
      <c r="B2423" s="64" t="str">
        <f>Лист4!C2421</f>
        <v>Ахтубинский район, г. Ахтубинск</v>
      </c>
      <c r="C2423" s="43">
        <f t="shared" si="74"/>
        <v>272.68373521126756</v>
      </c>
      <c r="D2423" s="43">
        <f t="shared" si="75"/>
        <v>12.030164788732392</v>
      </c>
      <c r="E2423" s="49">
        <v>0</v>
      </c>
      <c r="F2423" s="29">
        <v>12.030164788732392</v>
      </c>
      <c r="G2423" s="50">
        <v>0</v>
      </c>
      <c r="H2423" s="50">
        <v>0</v>
      </c>
      <c r="I2423" s="50">
        <v>0</v>
      </c>
      <c r="J2423" s="30"/>
      <c r="K2423" s="169">
        <f>Лист4!E2421/1000</f>
        <v>284.71389999999997</v>
      </c>
      <c r="L2423" s="51"/>
      <c r="M2423" s="51"/>
    </row>
    <row r="2424" spans="1:13" s="52" customFormat="1" ht="18.75" customHeight="1" x14ac:dyDescent="0.25">
      <c r="A2424" s="42" t="str">
        <f>Лист4!A2422</f>
        <v xml:space="preserve">Волгоградская ул. д.19 </v>
      </c>
      <c r="B2424" s="64" t="str">
        <f>Лист4!C2422</f>
        <v>Ахтубинский район, г. Ахтубинск</v>
      </c>
      <c r="C2424" s="43">
        <f t="shared" si="74"/>
        <v>347.19574084507042</v>
      </c>
      <c r="D2424" s="43">
        <f t="shared" si="75"/>
        <v>15.317459154929576</v>
      </c>
      <c r="E2424" s="49">
        <v>0</v>
      </c>
      <c r="F2424" s="29">
        <v>15.317459154929576</v>
      </c>
      <c r="G2424" s="50">
        <v>0</v>
      </c>
      <c r="H2424" s="50">
        <v>0</v>
      </c>
      <c r="I2424" s="50">
        <v>0</v>
      </c>
      <c r="J2424" s="30"/>
      <c r="K2424" s="169">
        <f>Лист4!E2422/1000</f>
        <v>362.51319999999998</v>
      </c>
      <c r="L2424" s="51"/>
      <c r="M2424" s="51"/>
    </row>
    <row r="2425" spans="1:13" s="52" customFormat="1" ht="18.75" customHeight="1" x14ac:dyDescent="0.25">
      <c r="A2425" s="42" t="str">
        <f>Лист4!A2423</f>
        <v xml:space="preserve">Волгоградская ул. д.2 </v>
      </c>
      <c r="B2425" s="64" t="str">
        <f>Лист4!C2423</f>
        <v>Ахтубинский район, г. Ахтубинск</v>
      </c>
      <c r="C2425" s="43">
        <f t="shared" si="74"/>
        <v>331.62690140845058</v>
      </c>
      <c r="D2425" s="43">
        <f t="shared" si="75"/>
        <v>14.63059859154929</v>
      </c>
      <c r="E2425" s="49">
        <v>0</v>
      </c>
      <c r="F2425" s="29">
        <v>14.63059859154929</v>
      </c>
      <c r="G2425" s="50">
        <v>0</v>
      </c>
      <c r="H2425" s="50">
        <v>0</v>
      </c>
      <c r="I2425" s="50">
        <v>0</v>
      </c>
      <c r="J2425" s="30"/>
      <c r="K2425" s="169">
        <f>Лист4!E2423/1000</f>
        <v>346.25749999999988</v>
      </c>
      <c r="L2425" s="51"/>
      <c r="M2425" s="51"/>
    </row>
    <row r="2426" spans="1:13" s="52" customFormat="1" ht="25.5" customHeight="1" x14ac:dyDescent="0.25">
      <c r="A2426" s="42" t="str">
        <f>Лист4!A2424</f>
        <v xml:space="preserve">Волгоградская ул. д.21А </v>
      </c>
      <c r="B2426" s="64" t="str">
        <f>Лист4!C2424</f>
        <v>Ахтубинский район, г. Ахтубинск</v>
      </c>
      <c r="C2426" s="43">
        <f t="shared" ref="C2426:C2489" si="76">K2426+J2426-F2426</f>
        <v>389.72710704225335</v>
      </c>
      <c r="D2426" s="43">
        <f t="shared" ref="D2426:D2489" si="77">F2426</f>
        <v>17.193842957746472</v>
      </c>
      <c r="E2426" s="49">
        <v>0</v>
      </c>
      <c r="F2426" s="29">
        <v>17.193842957746472</v>
      </c>
      <c r="G2426" s="50">
        <v>0</v>
      </c>
      <c r="H2426" s="50">
        <v>0</v>
      </c>
      <c r="I2426" s="50">
        <v>0</v>
      </c>
      <c r="J2426" s="30"/>
      <c r="K2426" s="169">
        <f>Лист4!E2424/1000</f>
        <v>406.92094999999983</v>
      </c>
      <c r="L2426" s="51"/>
      <c r="M2426" s="51"/>
    </row>
    <row r="2427" spans="1:13" s="52" customFormat="1" ht="25.5" customHeight="1" x14ac:dyDescent="0.25">
      <c r="A2427" s="42" t="str">
        <f>Лист4!A2425</f>
        <v xml:space="preserve">Волгоградская ул. д.2А </v>
      </c>
      <c r="B2427" s="64" t="str">
        <f>Лист4!C2425</f>
        <v>Ахтубинский район, г. Ахтубинск</v>
      </c>
      <c r="C2427" s="43">
        <f t="shared" si="76"/>
        <v>273.12288112676066</v>
      </c>
      <c r="D2427" s="43">
        <f t="shared" si="77"/>
        <v>12.04953887323944</v>
      </c>
      <c r="E2427" s="49">
        <v>0</v>
      </c>
      <c r="F2427" s="29">
        <v>12.04953887323944</v>
      </c>
      <c r="G2427" s="50">
        <v>0</v>
      </c>
      <c r="H2427" s="50">
        <v>0</v>
      </c>
      <c r="I2427" s="50">
        <v>0</v>
      </c>
      <c r="J2427" s="30"/>
      <c r="K2427" s="169">
        <f>Лист4!E2425/1000</f>
        <v>285.1724200000001</v>
      </c>
      <c r="L2427" s="51"/>
      <c r="M2427" s="51"/>
    </row>
    <row r="2428" spans="1:13" s="52" customFormat="1" ht="25.5" customHeight="1" x14ac:dyDescent="0.25">
      <c r="A2428" s="42" t="str">
        <f>Лист4!A2426</f>
        <v xml:space="preserve">Волгоградская ул. д.69 </v>
      </c>
      <c r="B2428" s="64" t="str">
        <f>Лист4!C2426</f>
        <v>Ахтубинский район, г. Ахтубинск</v>
      </c>
      <c r="C2428" s="43">
        <f t="shared" si="76"/>
        <v>756.6471864788731</v>
      </c>
      <c r="D2428" s="43">
        <f t="shared" si="77"/>
        <v>33.381493521126757</v>
      </c>
      <c r="E2428" s="49">
        <v>0</v>
      </c>
      <c r="F2428" s="29">
        <v>33.381493521126757</v>
      </c>
      <c r="G2428" s="50">
        <v>0</v>
      </c>
      <c r="H2428" s="50">
        <v>0</v>
      </c>
      <c r="I2428" s="50">
        <v>0</v>
      </c>
      <c r="J2428" s="30"/>
      <c r="K2428" s="169">
        <f>Лист4!E2426/1000</f>
        <v>790.02867999999989</v>
      </c>
      <c r="L2428" s="51"/>
      <c r="M2428" s="51"/>
    </row>
    <row r="2429" spans="1:13" s="52" customFormat="1" ht="25.5" customHeight="1" x14ac:dyDescent="0.25">
      <c r="A2429" s="42" t="str">
        <f>Лист4!A2427</f>
        <v xml:space="preserve">Волгоградская ул. д.75 </v>
      </c>
      <c r="B2429" s="64" t="str">
        <f>Лист4!C2427</f>
        <v>Ахтубинский район, г. Ахтубинск</v>
      </c>
      <c r="C2429" s="43">
        <f t="shared" si="76"/>
        <v>391.96239154929594</v>
      </c>
      <c r="D2429" s="43">
        <f t="shared" si="77"/>
        <v>17.292458450704231</v>
      </c>
      <c r="E2429" s="49">
        <v>0</v>
      </c>
      <c r="F2429" s="29">
        <v>17.292458450704231</v>
      </c>
      <c r="G2429" s="50">
        <v>0</v>
      </c>
      <c r="H2429" s="50">
        <v>0</v>
      </c>
      <c r="I2429" s="50">
        <v>0</v>
      </c>
      <c r="J2429" s="30"/>
      <c r="K2429" s="169">
        <f>Лист4!E2427/1000</f>
        <v>409.25485000000015</v>
      </c>
      <c r="L2429" s="51"/>
      <c r="M2429" s="51"/>
    </row>
    <row r="2430" spans="1:13" s="52" customFormat="1" ht="18.75" customHeight="1" x14ac:dyDescent="0.25">
      <c r="A2430" s="42" t="str">
        <f>Лист4!A2428</f>
        <v xml:space="preserve">Волгоградская ул. д.77 </v>
      </c>
      <c r="B2430" s="64" t="str">
        <f>Лист4!C2428</f>
        <v>Ахтубинский район, г. Ахтубинск</v>
      </c>
      <c r="C2430" s="43">
        <f t="shared" si="76"/>
        <v>405.16504169014087</v>
      </c>
      <c r="D2430" s="43">
        <f t="shared" si="77"/>
        <v>17.874928309859158</v>
      </c>
      <c r="E2430" s="49">
        <v>0</v>
      </c>
      <c r="F2430" s="29">
        <v>17.874928309859158</v>
      </c>
      <c r="G2430" s="50">
        <v>0</v>
      </c>
      <c r="H2430" s="50">
        <v>0</v>
      </c>
      <c r="I2430" s="50">
        <v>0</v>
      </c>
      <c r="J2430" s="30"/>
      <c r="K2430" s="169">
        <f>Лист4!E2428/1000</f>
        <v>423.03997000000004</v>
      </c>
      <c r="L2430" s="51"/>
      <c r="M2430" s="51"/>
    </row>
    <row r="2431" spans="1:13" s="52" customFormat="1" ht="18.75" customHeight="1" x14ac:dyDescent="0.25">
      <c r="A2431" s="42" t="str">
        <f>Лист4!A2429</f>
        <v xml:space="preserve">Восточный мкн. д.1 </v>
      </c>
      <c r="B2431" s="64" t="str">
        <f>Лист4!C2429</f>
        <v>Ахтубинский район, г. Ахтубинск</v>
      </c>
      <c r="C2431" s="43">
        <f t="shared" si="76"/>
        <v>0.93284507042253517</v>
      </c>
      <c r="D2431" s="43">
        <f t="shared" si="77"/>
        <v>4.1154929577464791E-2</v>
      </c>
      <c r="E2431" s="49">
        <v>0</v>
      </c>
      <c r="F2431" s="29">
        <v>4.1154929577464791E-2</v>
      </c>
      <c r="G2431" s="50">
        <v>0</v>
      </c>
      <c r="H2431" s="50">
        <v>0</v>
      </c>
      <c r="I2431" s="50">
        <v>0</v>
      </c>
      <c r="J2431" s="30"/>
      <c r="K2431" s="169">
        <f>Лист4!E2429/1000</f>
        <v>0.97399999999999998</v>
      </c>
      <c r="L2431" s="51"/>
      <c r="M2431" s="51"/>
    </row>
    <row r="2432" spans="1:13" s="52" customFormat="1" ht="18.75" customHeight="1" x14ac:dyDescent="0.25">
      <c r="A2432" s="42" t="str">
        <f>Лист4!A2430</f>
        <v xml:space="preserve">Восточный мкн. д.2 </v>
      </c>
      <c r="B2432" s="64" t="str">
        <f>Лист4!C2430</f>
        <v>Ахтубинский район, г. Ахтубинск</v>
      </c>
      <c r="C2432" s="43">
        <f t="shared" si="76"/>
        <v>43.607633802816906</v>
      </c>
      <c r="D2432" s="43">
        <f t="shared" si="77"/>
        <v>1.923866197183099</v>
      </c>
      <c r="E2432" s="49">
        <v>0</v>
      </c>
      <c r="F2432" s="29">
        <v>1.923866197183099</v>
      </c>
      <c r="G2432" s="50">
        <v>0</v>
      </c>
      <c r="H2432" s="50">
        <v>0</v>
      </c>
      <c r="I2432" s="50">
        <v>0</v>
      </c>
      <c r="J2432" s="30"/>
      <c r="K2432" s="169">
        <f>Лист4!E2430/1000</f>
        <v>45.531500000000008</v>
      </c>
      <c r="L2432" s="51"/>
      <c r="M2432" s="51"/>
    </row>
    <row r="2433" spans="1:13" s="52" customFormat="1" ht="18.75" customHeight="1" x14ac:dyDescent="0.25">
      <c r="A2433" s="42" t="str">
        <f>Лист4!A2431</f>
        <v xml:space="preserve">Восточный мкн. д.3 </v>
      </c>
      <c r="B2433" s="64" t="str">
        <f>Лист4!C2431</f>
        <v>Ахтубинский район, г. Ахтубинск</v>
      </c>
      <c r="C2433" s="43">
        <f t="shared" si="76"/>
        <v>34.401822535211259</v>
      </c>
      <c r="D2433" s="43">
        <f t="shared" si="77"/>
        <v>1.517727464788732</v>
      </c>
      <c r="E2433" s="49">
        <v>0</v>
      </c>
      <c r="F2433" s="29">
        <v>1.517727464788732</v>
      </c>
      <c r="G2433" s="50">
        <v>0</v>
      </c>
      <c r="H2433" s="50">
        <v>0</v>
      </c>
      <c r="I2433" s="50">
        <v>0</v>
      </c>
      <c r="J2433" s="30"/>
      <c r="K2433" s="169">
        <f>Лист4!E2431/1000</f>
        <v>35.919549999999994</v>
      </c>
      <c r="L2433" s="51"/>
      <c r="M2433" s="51"/>
    </row>
    <row r="2434" spans="1:13" s="52" customFormat="1" ht="18.75" customHeight="1" x14ac:dyDescent="0.25">
      <c r="A2434" s="42" t="str">
        <f>Лист4!A2432</f>
        <v xml:space="preserve">Восточный мкн. д.4 </v>
      </c>
      <c r="B2434" s="64" t="str">
        <f>Лист4!C2432</f>
        <v>Ахтубинский район, г. Ахтубинск</v>
      </c>
      <c r="C2434" s="43">
        <f t="shared" si="76"/>
        <v>137.3686197183099</v>
      </c>
      <c r="D2434" s="43">
        <f t="shared" si="77"/>
        <v>6.0603802816901418</v>
      </c>
      <c r="E2434" s="49">
        <v>0</v>
      </c>
      <c r="F2434" s="29">
        <v>6.0603802816901418</v>
      </c>
      <c r="G2434" s="50">
        <v>0</v>
      </c>
      <c r="H2434" s="50">
        <v>0</v>
      </c>
      <c r="I2434" s="50">
        <v>0</v>
      </c>
      <c r="J2434" s="30"/>
      <c r="K2434" s="169">
        <f>Лист4!E2432/1000</f>
        <v>143.42900000000003</v>
      </c>
      <c r="L2434" s="51"/>
      <c r="M2434" s="51"/>
    </row>
    <row r="2435" spans="1:13" s="52" customFormat="1" ht="25.5" customHeight="1" x14ac:dyDescent="0.25">
      <c r="A2435" s="42" t="str">
        <f>Лист4!A2433</f>
        <v xml:space="preserve">Восточный мкн. д.5 </v>
      </c>
      <c r="B2435" s="64" t="str">
        <f>Лист4!C2433</f>
        <v>Ахтубинский район, г. Ахтубинск</v>
      </c>
      <c r="C2435" s="43">
        <f t="shared" si="76"/>
        <v>142.3881690140845</v>
      </c>
      <c r="D2435" s="43">
        <f t="shared" si="77"/>
        <v>6.2818309859154926</v>
      </c>
      <c r="E2435" s="49">
        <v>0</v>
      </c>
      <c r="F2435" s="29">
        <v>6.2818309859154926</v>
      </c>
      <c r="G2435" s="50">
        <v>0</v>
      </c>
      <c r="H2435" s="50">
        <v>0</v>
      </c>
      <c r="I2435" s="50">
        <v>0</v>
      </c>
      <c r="J2435" s="30"/>
      <c r="K2435" s="169">
        <f>Лист4!E2433/1000-J2435</f>
        <v>148.66999999999999</v>
      </c>
      <c r="L2435" s="51"/>
      <c r="M2435" s="51"/>
    </row>
    <row r="2436" spans="1:13" s="52" customFormat="1" ht="18.75" customHeight="1" x14ac:dyDescent="0.25">
      <c r="A2436" s="42" t="str">
        <f>Лист4!A2434</f>
        <v xml:space="preserve">Восточный мкн. д.6 </v>
      </c>
      <c r="B2436" s="64" t="str">
        <f>Лист4!C2434</f>
        <v>Ахтубинский район, г. Ахтубинск</v>
      </c>
      <c r="C2436" s="43">
        <f t="shared" si="76"/>
        <v>131.27127042253522</v>
      </c>
      <c r="D2436" s="43">
        <f t="shared" si="77"/>
        <v>5.7913795774647898</v>
      </c>
      <c r="E2436" s="49">
        <v>0</v>
      </c>
      <c r="F2436" s="29">
        <v>5.7913795774647898</v>
      </c>
      <c r="G2436" s="50">
        <v>0</v>
      </c>
      <c r="H2436" s="50">
        <v>0</v>
      </c>
      <c r="I2436" s="50">
        <v>0</v>
      </c>
      <c r="J2436" s="30"/>
      <c r="K2436" s="169">
        <f>Лист4!E2434/1000</f>
        <v>137.06265000000002</v>
      </c>
      <c r="L2436" s="51"/>
      <c r="M2436" s="51"/>
    </row>
    <row r="2437" spans="1:13" s="53" customFormat="1" ht="25.5" customHeight="1" x14ac:dyDescent="0.25">
      <c r="A2437" s="42" t="str">
        <f>Лист4!A2435</f>
        <v xml:space="preserve">Восточный мкн. д.8 </v>
      </c>
      <c r="B2437" s="64" t="str">
        <f>Лист4!C2435</f>
        <v>Ахтубинский район, г. Ахтубинск</v>
      </c>
      <c r="C2437" s="43">
        <f t="shared" si="76"/>
        <v>53.016343661971824</v>
      </c>
      <c r="D2437" s="43">
        <f t="shared" si="77"/>
        <v>2.3389563380281686</v>
      </c>
      <c r="E2437" s="49">
        <v>0</v>
      </c>
      <c r="F2437" s="29">
        <v>2.3389563380281686</v>
      </c>
      <c r="G2437" s="50">
        <v>0</v>
      </c>
      <c r="H2437" s="50">
        <v>0</v>
      </c>
      <c r="I2437" s="50">
        <v>0</v>
      </c>
      <c r="J2437" s="30"/>
      <c r="K2437" s="169">
        <f>Лист4!E2435/1000</f>
        <v>55.355299999999993</v>
      </c>
      <c r="L2437" s="51"/>
      <c r="M2437" s="51"/>
    </row>
    <row r="2438" spans="1:13" s="53" customFormat="1" ht="18.75" customHeight="1" x14ac:dyDescent="0.25">
      <c r="A2438" s="42" t="str">
        <f>Лист4!A2436</f>
        <v>Гагарина ул. д.18</v>
      </c>
      <c r="B2438" s="64" t="str">
        <f>Лист4!C2436</f>
        <v>Ахтубинский район, г. Ахтубинск</v>
      </c>
      <c r="C2438" s="43">
        <f t="shared" si="76"/>
        <v>352.12847042253526</v>
      </c>
      <c r="D2438" s="43">
        <f t="shared" si="77"/>
        <v>15.535079577464789</v>
      </c>
      <c r="E2438" s="49">
        <v>0</v>
      </c>
      <c r="F2438" s="29">
        <v>15.535079577464789</v>
      </c>
      <c r="G2438" s="50">
        <v>0</v>
      </c>
      <c r="H2438" s="50">
        <v>0</v>
      </c>
      <c r="I2438" s="50">
        <v>0</v>
      </c>
      <c r="J2438" s="30"/>
      <c r="K2438" s="169">
        <f>Лист4!E2436/1000</f>
        <v>367.66355000000004</v>
      </c>
      <c r="L2438" s="51"/>
      <c r="M2438" s="51"/>
    </row>
    <row r="2439" spans="1:13" s="53" customFormat="1" ht="25.5" customHeight="1" x14ac:dyDescent="0.25">
      <c r="A2439" s="42" t="str">
        <f>Лист4!A2437</f>
        <v xml:space="preserve">Грекова ул. д.1 </v>
      </c>
      <c r="B2439" s="64" t="str">
        <f>Лист4!C2437</f>
        <v>Ахтубинский район, г. Ахтубинск</v>
      </c>
      <c r="C2439" s="43">
        <f t="shared" si="76"/>
        <v>375.15275323943666</v>
      </c>
      <c r="D2439" s="43">
        <f t="shared" si="77"/>
        <v>16.550856760563384</v>
      </c>
      <c r="E2439" s="49">
        <v>0</v>
      </c>
      <c r="F2439" s="29">
        <v>16.550856760563384</v>
      </c>
      <c r="G2439" s="50">
        <v>0</v>
      </c>
      <c r="H2439" s="50">
        <v>0</v>
      </c>
      <c r="I2439" s="50">
        <v>0</v>
      </c>
      <c r="J2439" s="30"/>
      <c r="K2439" s="169">
        <f>Лист4!E2437/1000</f>
        <v>391.70361000000003</v>
      </c>
      <c r="L2439" s="51"/>
      <c r="M2439" s="51"/>
    </row>
    <row r="2440" spans="1:13" s="53" customFormat="1" ht="18.75" customHeight="1" x14ac:dyDescent="0.25">
      <c r="A2440" s="42" t="str">
        <f>Лист4!A2438</f>
        <v xml:space="preserve">Грибоедова ул. д.11 </v>
      </c>
      <c r="B2440" s="64" t="str">
        <f>Лист4!C2438</f>
        <v>Ахтубинский район, г. Ахтубинск</v>
      </c>
      <c r="C2440" s="43">
        <f t="shared" si="76"/>
        <v>114.62352957746478</v>
      </c>
      <c r="D2440" s="43">
        <f t="shared" si="77"/>
        <v>5.0569204225352111</v>
      </c>
      <c r="E2440" s="49">
        <v>0</v>
      </c>
      <c r="F2440" s="29">
        <v>5.0569204225352111</v>
      </c>
      <c r="G2440" s="50">
        <v>0</v>
      </c>
      <c r="H2440" s="50">
        <v>0</v>
      </c>
      <c r="I2440" s="50">
        <v>0</v>
      </c>
      <c r="J2440" s="30"/>
      <c r="K2440" s="169">
        <f>Лист4!E2438/1000</f>
        <v>119.68044999999999</v>
      </c>
      <c r="L2440" s="51"/>
      <c r="M2440" s="51"/>
    </row>
    <row r="2441" spans="1:13" s="53" customFormat="1" ht="18.75" customHeight="1" x14ac:dyDescent="0.25">
      <c r="A2441" s="42" t="str">
        <f>Лист4!A2439</f>
        <v xml:space="preserve">Грибоедова ул. д.11А </v>
      </c>
      <c r="B2441" s="64" t="str">
        <f>Лист4!C2439</f>
        <v>Ахтубинский район, г. Ахтубинск</v>
      </c>
      <c r="C2441" s="43">
        <f t="shared" si="76"/>
        <v>539.12411267605637</v>
      </c>
      <c r="D2441" s="43">
        <f t="shared" si="77"/>
        <v>23.784887323943664</v>
      </c>
      <c r="E2441" s="49">
        <v>0</v>
      </c>
      <c r="F2441" s="29">
        <v>23.784887323943664</v>
      </c>
      <c r="G2441" s="50">
        <v>0</v>
      </c>
      <c r="H2441" s="50">
        <v>0</v>
      </c>
      <c r="I2441" s="50">
        <v>0</v>
      </c>
      <c r="J2441" s="30"/>
      <c r="K2441" s="169">
        <f>Лист4!E2439/1000-J2441</f>
        <v>562.90899999999999</v>
      </c>
      <c r="L2441" s="51"/>
      <c r="M2441" s="51"/>
    </row>
    <row r="2442" spans="1:13" s="53" customFormat="1" ht="18.75" customHeight="1" x14ac:dyDescent="0.25">
      <c r="A2442" s="42" t="str">
        <f>Лист4!A2440</f>
        <v xml:space="preserve">Грибоедова ул. д.15 </v>
      </c>
      <c r="B2442" s="64" t="str">
        <f>Лист4!C2440</f>
        <v>Ахтубинский район, г. Ахтубинск</v>
      </c>
      <c r="C2442" s="43">
        <f t="shared" si="76"/>
        <v>669.89375380281672</v>
      </c>
      <c r="D2442" s="43">
        <f t="shared" si="77"/>
        <v>29.554136197183091</v>
      </c>
      <c r="E2442" s="49">
        <v>0</v>
      </c>
      <c r="F2442" s="29">
        <v>29.554136197183091</v>
      </c>
      <c r="G2442" s="50">
        <v>0</v>
      </c>
      <c r="H2442" s="50">
        <v>0</v>
      </c>
      <c r="I2442" s="50">
        <v>0</v>
      </c>
      <c r="J2442" s="30"/>
      <c r="K2442" s="169">
        <f>Лист4!E2440/1000</f>
        <v>699.4478899999998</v>
      </c>
      <c r="L2442" s="51"/>
      <c r="M2442" s="51"/>
    </row>
    <row r="2443" spans="1:13" s="53" customFormat="1" ht="18.75" customHeight="1" x14ac:dyDescent="0.25">
      <c r="A2443" s="42" t="str">
        <f>Лист4!A2441</f>
        <v xml:space="preserve">Добролюбова ул. д.2 </v>
      </c>
      <c r="B2443" s="64" t="str">
        <f>Лист4!C2441</f>
        <v>Ахтубинский район, г. Ахтубинск</v>
      </c>
      <c r="C2443" s="43">
        <f t="shared" si="76"/>
        <v>55.383088450704214</v>
      </c>
      <c r="D2443" s="43">
        <f t="shared" si="77"/>
        <v>2.4433715492957742</v>
      </c>
      <c r="E2443" s="49">
        <v>0</v>
      </c>
      <c r="F2443" s="29">
        <v>2.4433715492957742</v>
      </c>
      <c r="G2443" s="50">
        <v>0</v>
      </c>
      <c r="H2443" s="50">
        <v>0</v>
      </c>
      <c r="I2443" s="50">
        <v>0</v>
      </c>
      <c r="J2443" s="30"/>
      <c r="K2443" s="169">
        <f>Лист4!E2441/1000</f>
        <v>57.82645999999999</v>
      </c>
      <c r="L2443" s="51"/>
      <c r="M2443" s="51"/>
    </row>
    <row r="2444" spans="1:13" s="53" customFormat="1" ht="25.5" customHeight="1" x14ac:dyDescent="0.25">
      <c r="A2444" s="42" t="str">
        <f>Лист4!A2442</f>
        <v xml:space="preserve">Добролюбова ул. д.4 </v>
      </c>
      <c r="B2444" s="64" t="str">
        <f>Лист4!C2442</f>
        <v>Ахтубинский район, г. Ахтубинск</v>
      </c>
      <c r="C2444" s="43">
        <f t="shared" si="76"/>
        <v>71.607495774647901</v>
      </c>
      <c r="D2444" s="43">
        <f t="shared" si="77"/>
        <v>3.159154225352113</v>
      </c>
      <c r="E2444" s="49">
        <v>0</v>
      </c>
      <c r="F2444" s="29">
        <v>3.159154225352113</v>
      </c>
      <c r="G2444" s="50">
        <v>0</v>
      </c>
      <c r="H2444" s="50">
        <v>0</v>
      </c>
      <c r="I2444" s="50">
        <v>0</v>
      </c>
      <c r="J2444" s="30"/>
      <c r="K2444" s="169">
        <f>Лист4!E2442/1000</f>
        <v>74.766650000000013</v>
      </c>
      <c r="L2444" s="51"/>
      <c r="M2444" s="51"/>
    </row>
    <row r="2445" spans="1:13" s="53" customFormat="1" ht="25.5" customHeight="1" x14ac:dyDescent="0.25">
      <c r="A2445" s="42" t="str">
        <f>Лист4!A2443</f>
        <v xml:space="preserve">Добролюбова ул. д.6 </v>
      </c>
      <c r="B2445" s="64" t="str">
        <f>Лист4!C2443</f>
        <v>Ахтубинский район, г. Ахтубинск</v>
      </c>
      <c r="C2445" s="43">
        <f t="shared" si="76"/>
        <v>268.67707943661975</v>
      </c>
      <c r="D2445" s="43">
        <f t="shared" si="77"/>
        <v>11.853400563380283</v>
      </c>
      <c r="E2445" s="49">
        <v>0</v>
      </c>
      <c r="F2445" s="29">
        <v>11.853400563380283</v>
      </c>
      <c r="G2445" s="50">
        <v>0</v>
      </c>
      <c r="H2445" s="50">
        <v>0</v>
      </c>
      <c r="I2445" s="50">
        <v>0</v>
      </c>
      <c r="J2445" s="30"/>
      <c r="K2445" s="169">
        <f>Лист4!E2443/1000</f>
        <v>280.53048000000001</v>
      </c>
      <c r="L2445" s="51"/>
      <c r="M2445" s="51"/>
    </row>
    <row r="2446" spans="1:13" s="53" customFormat="1" ht="18.75" customHeight="1" x14ac:dyDescent="0.25">
      <c r="A2446" s="42" t="str">
        <f>Лист4!A2444</f>
        <v xml:space="preserve">Добролюбова ул. д.8 </v>
      </c>
      <c r="B2446" s="64" t="str">
        <f>Лист4!C2444</f>
        <v>Ахтубинский район, г. Ахтубинск</v>
      </c>
      <c r="C2446" s="43">
        <f t="shared" si="76"/>
        <v>617.20297690140865</v>
      </c>
      <c r="D2446" s="43">
        <f t="shared" si="77"/>
        <v>27.229543098591556</v>
      </c>
      <c r="E2446" s="49">
        <v>0</v>
      </c>
      <c r="F2446" s="29">
        <v>27.229543098591556</v>
      </c>
      <c r="G2446" s="50">
        <v>0</v>
      </c>
      <c r="H2446" s="50">
        <v>0</v>
      </c>
      <c r="I2446" s="50">
        <v>0</v>
      </c>
      <c r="J2446" s="30"/>
      <c r="K2446" s="169">
        <f>Лист4!E2444/1000</f>
        <v>644.43252000000018</v>
      </c>
      <c r="L2446" s="51"/>
      <c r="M2446" s="51"/>
    </row>
    <row r="2447" spans="1:13" s="53" customFormat="1" ht="25.5" customHeight="1" x14ac:dyDescent="0.25">
      <c r="A2447" s="42" t="str">
        <f>Лист4!A2445</f>
        <v xml:space="preserve">Ермака ул. д.4 </v>
      </c>
      <c r="B2447" s="64" t="str">
        <f>Лист4!C2445</f>
        <v>Ахтубинский район, г. Ахтубинск</v>
      </c>
      <c r="C2447" s="43">
        <f t="shared" si="76"/>
        <v>370.13430535211279</v>
      </c>
      <c r="D2447" s="43">
        <f t="shared" si="77"/>
        <v>16.329454647887328</v>
      </c>
      <c r="E2447" s="49">
        <v>0</v>
      </c>
      <c r="F2447" s="29">
        <v>16.329454647887328</v>
      </c>
      <c r="G2447" s="50">
        <v>0</v>
      </c>
      <c r="H2447" s="50">
        <v>0</v>
      </c>
      <c r="I2447" s="50">
        <v>0</v>
      </c>
      <c r="J2447" s="30"/>
      <c r="K2447" s="169">
        <f>Лист4!E2445/1000-J2447</f>
        <v>386.46376000000009</v>
      </c>
      <c r="L2447" s="51"/>
      <c r="M2447" s="51"/>
    </row>
    <row r="2448" spans="1:13" s="53" customFormat="1" ht="25.5" customHeight="1" x14ac:dyDescent="0.25">
      <c r="A2448" s="42" t="str">
        <f>Лист4!A2446</f>
        <v xml:space="preserve">Ермака ул. д.5 </v>
      </c>
      <c r="B2448" s="64" t="str">
        <f>Лист4!C2446</f>
        <v>Ахтубинский район, г. Ахтубинск</v>
      </c>
      <c r="C2448" s="43">
        <f t="shared" si="76"/>
        <v>341.70047887323938</v>
      </c>
      <c r="D2448" s="43">
        <f t="shared" si="77"/>
        <v>15.075021126760561</v>
      </c>
      <c r="E2448" s="49">
        <v>0</v>
      </c>
      <c r="F2448" s="29">
        <v>15.075021126760561</v>
      </c>
      <c r="G2448" s="50">
        <v>0</v>
      </c>
      <c r="H2448" s="50">
        <v>0</v>
      </c>
      <c r="I2448" s="50">
        <v>0</v>
      </c>
      <c r="J2448" s="30"/>
      <c r="K2448" s="169">
        <f>Лист4!E2446/1000</f>
        <v>356.77549999999997</v>
      </c>
      <c r="L2448" s="51"/>
      <c r="M2448" s="51"/>
    </row>
    <row r="2449" spans="1:13" s="53" customFormat="1" ht="18.75" customHeight="1" x14ac:dyDescent="0.25">
      <c r="A2449" s="42" t="str">
        <f>Лист4!A2447</f>
        <v xml:space="preserve">Ермака ул. д.6 </v>
      </c>
      <c r="B2449" s="64" t="str">
        <f>Лист4!C2447</f>
        <v>Ахтубинский район, г. Ахтубинск</v>
      </c>
      <c r="C2449" s="43">
        <f t="shared" si="76"/>
        <v>46.007938028169008</v>
      </c>
      <c r="D2449" s="43">
        <f t="shared" si="77"/>
        <v>2.0297619718309856</v>
      </c>
      <c r="E2449" s="49">
        <v>0</v>
      </c>
      <c r="F2449" s="29">
        <v>2.0297619718309856</v>
      </c>
      <c r="G2449" s="50">
        <v>0</v>
      </c>
      <c r="H2449" s="50">
        <v>0</v>
      </c>
      <c r="I2449" s="50">
        <v>0</v>
      </c>
      <c r="J2449" s="30"/>
      <c r="K2449" s="169">
        <f>Лист4!E2447/1000</f>
        <v>48.037699999999994</v>
      </c>
      <c r="L2449" s="51"/>
      <c r="M2449" s="51"/>
    </row>
    <row r="2450" spans="1:13" s="53" customFormat="1" ht="18.75" customHeight="1" x14ac:dyDescent="0.25">
      <c r="A2450" s="42" t="str">
        <f>Лист4!A2448</f>
        <v xml:space="preserve">Жуковского ул. д.17 </v>
      </c>
      <c r="B2450" s="64" t="str">
        <f>Лист4!C2448</f>
        <v>Ахтубинский район, г. Ахтубинск</v>
      </c>
      <c r="C2450" s="43">
        <f t="shared" si="76"/>
        <v>502.09937690140845</v>
      </c>
      <c r="D2450" s="43">
        <f t="shared" si="77"/>
        <v>22.15144309859155</v>
      </c>
      <c r="E2450" s="49">
        <v>0</v>
      </c>
      <c r="F2450" s="29">
        <v>22.15144309859155</v>
      </c>
      <c r="G2450" s="50">
        <v>0</v>
      </c>
      <c r="H2450" s="50">
        <v>0</v>
      </c>
      <c r="I2450" s="50">
        <v>0</v>
      </c>
      <c r="J2450" s="30"/>
      <c r="K2450" s="169">
        <f>Лист4!E2448/1000-J2450</f>
        <v>524.25081999999998</v>
      </c>
      <c r="L2450" s="51"/>
      <c r="M2450" s="51"/>
    </row>
    <row r="2451" spans="1:13" s="53" customFormat="1" ht="18.75" customHeight="1" x14ac:dyDescent="0.25">
      <c r="A2451" s="42" t="str">
        <f>Лист4!A2449</f>
        <v xml:space="preserve">Жуковского ул. д.19 </v>
      </c>
      <c r="B2451" s="64" t="str">
        <f>Лист4!C2449</f>
        <v>Ахтубинский район, г. Ахтубинск</v>
      </c>
      <c r="C2451" s="43">
        <f t="shared" si="76"/>
        <v>748.64087605633802</v>
      </c>
      <c r="D2451" s="43">
        <f t="shared" si="77"/>
        <v>33.028273943661972</v>
      </c>
      <c r="E2451" s="49">
        <v>0</v>
      </c>
      <c r="F2451" s="29">
        <v>33.028273943661972</v>
      </c>
      <c r="G2451" s="50">
        <v>0</v>
      </c>
      <c r="H2451" s="50">
        <v>0</v>
      </c>
      <c r="I2451" s="50">
        <v>0</v>
      </c>
      <c r="J2451" s="30"/>
      <c r="K2451" s="169">
        <f>Лист4!E2449/1000</f>
        <v>781.66914999999995</v>
      </c>
      <c r="L2451" s="51"/>
      <c r="M2451" s="51"/>
    </row>
    <row r="2452" spans="1:13" s="53" customFormat="1" ht="18.75" customHeight="1" x14ac:dyDescent="0.25">
      <c r="A2452" s="42" t="str">
        <f>Лист4!A2450</f>
        <v xml:space="preserve">Жуковского ул. д.2 </v>
      </c>
      <c r="B2452" s="64" t="str">
        <f>Лист4!C2450</f>
        <v>Ахтубинский район, г. Ахтубинск</v>
      </c>
      <c r="C2452" s="43">
        <f t="shared" si="76"/>
        <v>549.57933295774637</v>
      </c>
      <c r="D2452" s="43">
        <f t="shared" si="77"/>
        <v>24.246147042253519</v>
      </c>
      <c r="E2452" s="49">
        <v>0</v>
      </c>
      <c r="F2452" s="29">
        <v>24.246147042253519</v>
      </c>
      <c r="G2452" s="50">
        <v>0</v>
      </c>
      <c r="H2452" s="50">
        <v>0</v>
      </c>
      <c r="I2452" s="50">
        <v>0</v>
      </c>
      <c r="J2452" s="153"/>
      <c r="K2452" s="169">
        <f>Лист4!E2450/1000-J2452</f>
        <v>573.82547999999986</v>
      </c>
      <c r="L2452" s="31"/>
      <c r="M2452" s="51"/>
    </row>
    <row r="2453" spans="1:13" s="53" customFormat="1" ht="18.75" customHeight="1" x14ac:dyDescent="0.25">
      <c r="A2453" s="42" t="str">
        <f>Лист4!A2451</f>
        <v xml:space="preserve">Жуковского ул. д.21 </v>
      </c>
      <c r="B2453" s="64" t="str">
        <f>Лист4!C2451</f>
        <v>Ахтубинский район, г. Ахтубинск</v>
      </c>
      <c r="C2453" s="43">
        <f t="shared" si="76"/>
        <v>816.88365521126752</v>
      </c>
      <c r="D2453" s="43">
        <f t="shared" si="77"/>
        <v>36.038984788732392</v>
      </c>
      <c r="E2453" s="49">
        <v>0</v>
      </c>
      <c r="F2453" s="29">
        <v>36.038984788732392</v>
      </c>
      <c r="G2453" s="50">
        <v>0</v>
      </c>
      <c r="H2453" s="50">
        <v>0</v>
      </c>
      <c r="I2453" s="50">
        <v>0</v>
      </c>
      <c r="J2453" s="30"/>
      <c r="K2453" s="169">
        <f>Лист4!E2451/1000</f>
        <v>852.92263999999989</v>
      </c>
      <c r="L2453" s="51"/>
      <c r="M2453" s="51"/>
    </row>
    <row r="2454" spans="1:13" s="53" customFormat="1" ht="18.75" customHeight="1" x14ac:dyDescent="0.25">
      <c r="A2454" s="42" t="str">
        <f>Лист4!A2452</f>
        <v xml:space="preserve">Заводская ул. д.101 </v>
      </c>
      <c r="B2454" s="64" t="str">
        <f>Лист4!C2452</f>
        <v>Ахтубинский район, г. Ахтубинск</v>
      </c>
      <c r="C2454" s="43">
        <f t="shared" si="76"/>
        <v>55.491543661971818</v>
      </c>
      <c r="D2454" s="43">
        <f t="shared" si="77"/>
        <v>2.4481563380281686</v>
      </c>
      <c r="E2454" s="49">
        <v>0</v>
      </c>
      <c r="F2454" s="29">
        <v>2.4481563380281686</v>
      </c>
      <c r="G2454" s="50">
        <v>0</v>
      </c>
      <c r="H2454" s="50">
        <v>0</v>
      </c>
      <c r="I2454" s="50">
        <v>0</v>
      </c>
      <c r="J2454" s="30"/>
      <c r="K2454" s="169">
        <f>Лист4!E2452/1000</f>
        <v>57.939699999999988</v>
      </c>
      <c r="L2454" s="51"/>
      <c r="M2454" s="51"/>
    </row>
    <row r="2455" spans="1:13" s="53" customFormat="1" ht="18.75" customHeight="1" x14ac:dyDescent="0.25">
      <c r="A2455" s="42" t="str">
        <f>Лист4!A2453</f>
        <v xml:space="preserve">Заводская ул. д.111 </v>
      </c>
      <c r="B2455" s="64" t="str">
        <f>Лист4!C2453</f>
        <v>Ахтубинский район, г. Ахтубинск</v>
      </c>
      <c r="C2455" s="43">
        <f t="shared" si="76"/>
        <v>30.442546478873247</v>
      </c>
      <c r="D2455" s="43">
        <f t="shared" si="77"/>
        <v>1.3430535211267607</v>
      </c>
      <c r="E2455" s="49">
        <v>0</v>
      </c>
      <c r="F2455" s="29">
        <v>1.3430535211267607</v>
      </c>
      <c r="G2455" s="50">
        <v>0</v>
      </c>
      <c r="H2455" s="50">
        <v>0</v>
      </c>
      <c r="I2455" s="50">
        <v>0</v>
      </c>
      <c r="J2455" s="30"/>
      <c r="K2455" s="169">
        <f>Лист4!E2453/1000</f>
        <v>31.785600000000006</v>
      </c>
      <c r="L2455" s="51"/>
      <c r="M2455" s="51"/>
    </row>
    <row r="2456" spans="1:13" s="53" customFormat="1" ht="18.75" customHeight="1" x14ac:dyDescent="0.25">
      <c r="A2456" s="42" t="str">
        <f>Лист4!A2454</f>
        <v xml:space="preserve">Заводская ул. д.113 </v>
      </c>
      <c r="B2456" s="64" t="str">
        <f>Лист4!C2454</f>
        <v>Ахтубинский район, г. Ахтубинск</v>
      </c>
      <c r="C2456" s="43">
        <f t="shared" si="76"/>
        <v>19.520645070422542</v>
      </c>
      <c r="D2456" s="43">
        <f t="shared" si="77"/>
        <v>0.86120492957746508</v>
      </c>
      <c r="E2456" s="49">
        <v>0</v>
      </c>
      <c r="F2456" s="29">
        <v>0.86120492957746508</v>
      </c>
      <c r="G2456" s="50">
        <v>0</v>
      </c>
      <c r="H2456" s="50">
        <v>0</v>
      </c>
      <c r="I2456" s="50">
        <v>0</v>
      </c>
      <c r="J2456" s="30"/>
      <c r="K2456" s="169">
        <f>Лист4!E2454/1000</f>
        <v>20.381850000000007</v>
      </c>
      <c r="L2456" s="51"/>
      <c r="M2456" s="51"/>
    </row>
    <row r="2457" spans="1:13" s="53" customFormat="1" ht="18.75" customHeight="1" x14ac:dyDescent="0.25">
      <c r="A2457" s="42" t="str">
        <f>Лист4!A2455</f>
        <v xml:space="preserve">Заводская ул. д.115 </v>
      </c>
      <c r="B2457" s="64" t="str">
        <f>Лист4!C2455</f>
        <v>Ахтубинский район, г. Ахтубинск</v>
      </c>
      <c r="C2457" s="43">
        <f t="shared" si="76"/>
        <v>42.213825352112679</v>
      </c>
      <c r="D2457" s="43">
        <f t="shared" si="77"/>
        <v>1.8623746478873238</v>
      </c>
      <c r="E2457" s="49">
        <v>0</v>
      </c>
      <c r="F2457" s="29">
        <v>1.8623746478873238</v>
      </c>
      <c r="G2457" s="50">
        <v>0</v>
      </c>
      <c r="H2457" s="50">
        <v>0</v>
      </c>
      <c r="I2457" s="50">
        <v>0</v>
      </c>
      <c r="J2457" s="30"/>
      <c r="K2457" s="169">
        <f>Лист4!E2455/1000</f>
        <v>44.0762</v>
      </c>
      <c r="L2457" s="51"/>
      <c r="M2457" s="51"/>
    </row>
    <row r="2458" spans="1:13" s="53" customFormat="1" ht="18.75" customHeight="1" x14ac:dyDescent="0.25">
      <c r="A2458" s="42" t="str">
        <f>Лист4!A2456</f>
        <v xml:space="preserve">Заводская ул. д.189 </v>
      </c>
      <c r="B2458" s="64" t="str">
        <f>Лист4!C2456</f>
        <v>Ахтубинский район, г. Ахтубинск</v>
      </c>
      <c r="C2458" s="43">
        <f t="shared" si="76"/>
        <v>563.66144338028175</v>
      </c>
      <c r="D2458" s="43">
        <f t="shared" si="77"/>
        <v>24.867416619718313</v>
      </c>
      <c r="E2458" s="49">
        <v>0</v>
      </c>
      <c r="F2458" s="29">
        <v>24.867416619718313</v>
      </c>
      <c r="G2458" s="50">
        <v>0</v>
      </c>
      <c r="H2458" s="50">
        <v>0</v>
      </c>
      <c r="I2458" s="50">
        <v>0</v>
      </c>
      <c r="J2458" s="30"/>
      <c r="K2458" s="169">
        <f>Лист4!E2456/1000</f>
        <v>588.52886000000001</v>
      </c>
      <c r="L2458" s="51"/>
      <c r="M2458" s="51"/>
    </row>
    <row r="2459" spans="1:13" s="53" customFormat="1" ht="18.75" customHeight="1" x14ac:dyDescent="0.25">
      <c r="A2459" s="42" t="str">
        <f>Лист4!A2457</f>
        <v xml:space="preserve">Заводская ул. д.93 </v>
      </c>
      <c r="B2459" s="64" t="str">
        <f>Лист4!C2457</f>
        <v>Ахтубинский район, г. Ахтубинск</v>
      </c>
      <c r="C2459" s="43">
        <f t="shared" si="76"/>
        <v>55.158583098591563</v>
      </c>
      <c r="D2459" s="43">
        <f t="shared" si="77"/>
        <v>2.4334669014084511</v>
      </c>
      <c r="E2459" s="49">
        <v>0</v>
      </c>
      <c r="F2459" s="29">
        <v>2.4334669014084511</v>
      </c>
      <c r="G2459" s="50">
        <v>0</v>
      </c>
      <c r="H2459" s="50">
        <v>0</v>
      </c>
      <c r="I2459" s="50">
        <v>0</v>
      </c>
      <c r="J2459" s="30"/>
      <c r="K2459" s="169">
        <f>Лист4!E2457/1000</f>
        <v>57.592050000000015</v>
      </c>
      <c r="L2459" s="51"/>
      <c r="M2459" s="51"/>
    </row>
    <row r="2460" spans="1:13" s="53" customFormat="1" ht="18.75" customHeight="1" x14ac:dyDescent="0.25">
      <c r="A2460" s="42" t="str">
        <f>Лист4!A2458</f>
        <v xml:space="preserve">Заводская ул. д.99 </v>
      </c>
      <c r="B2460" s="64" t="str">
        <f>Лист4!C2458</f>
        <v>Ахтубинский район, г. Ахтубинск</v>
      </c>
      <c r="C2460" s="43">
        <f t="shared" si="76"/>
        <v>108.57224788732394</v>
      </c>
      <c r="D2460" s="43">
        <f t="shared" si="77"/>
        <v>4.7899521126760565</v>
      </c>
      <c r="E2460" s="49">
        <v>0</v>
      </c>
      <c r="F2460" s="29">
        <v>4.7899521126760565</v>
      </c>
      <c r="G2460" s="50">
        <v>0</v>
      </c>
      <c r="H2460" s="50">
        <v>0</v>
      </c>
      <c r="I2460" s="50">
        <v>0</v>
      </c>
      <c r="J2460" s="30"/>
      <c r="K2460" s="169">
        <f>Лист4!E2458/1000</f>
        <v>113.3622</v>
      </c>
      <c r="L2460" s="51"/>
      <c r="M2460" s="51"/>
    </row>
    <row r="2461" spans="1:13" s="53" customFormat="1" ht="18.75" customHeight="1" x14ac:dyDescent="0.25">
      <c r="A2461" s="42" t="str">
        <f>Лист4!A2459</f>
        <v xml:space="preserve">Затонская ул. д.1 </v>
      </c>
      <c r="B2461" s="64" t="str">
        <f>Лист4!C2459</f>
        <v>Ахтубинский район, г. Ахтубинск</v>
      </c>
      <c r="C2461" s="43">
        <f t="shared" si="76"/>
        <v>109.25310985915493</v>
      </c>
      <c r="D2461" s="43">
        <f t="shared" si="77"/>
        <v>4.8199901408450714</v>
      </c>
      <c r="E2461" s="49">
        <v>0</v>
      </c>
      <c r="F2461" s="29">
        <v>4.8199901408450714</v>
      </c>
      <c r="G2461" s="50">
        <v>0</v>
      </c>
      <c r="H2461" s="50">
        <v>0</v>
      </c>
      <c r="I2461" s="50">
        <v>0</v>
      </c>
      <c r="J2461" s="30"/>
      <c r="K2461" s="169">
        <f>Лист4!E2459/1000</f>
        <v>114.07310000000001</v>
      </c>
      <c r="L2461" s="51"/>
      <c r="M2461" s="51"/>
    </row>
    <row r="2462" spans="1:13" s="53" customFormat="1" ht="18.75" customHeight="1" x14ac:dyDescent="0.25">
      <c r="A2462" s="42" t="str">
        <f>Лист4!A2460</f>
        <v xml:space="preserve">Затонская ул. д.3 </v>
      </c>
      <c r="B2462" s="64" t="str">
        <f>Лист4!C2460</f>
        <v>Ахтубинский район, г. Ахтубинск</v>
      </c>
      <c r="C2462" s="43">
        <f t="shared" si="76"/>
        <v>32.004487323943664</v>
      </c>
      <c r="D2462" s="43">
        <f t="shared" si="77"/>
        <v>1.4119626760563384</v>
      </c>
      <c r="E2462" s="49">
        <v>0</v>
      </c>
      <c r="F2462" s="29">
        <v>1.4119626760563384</v>
      </c>
      <c r="G2462" s="50">
        <v>0</v>
      </c>
      <c r="H2462" s="50">
        <v>0</v>
      </c>
      <c r="I2462" s="50">
        <v>0</v>
      </c>
      <c r="J2462" s="30"/>
      <c r="K2462" s="169">
        <f>Лист4!E2460/1000</f>
        <v>33.416450000000005</v>
      </c>
      <c r="L2462" s="51"/>
      <c r="M2462" s="51"/>
    </row>
    <row r="2463" spans="1:13" s="53" customFormat="1" ht="18.75" customHeight="1" x14ac:dyDescent="0.25">
      <c r="A2463" s="42" t="str">
        <f>Лист4!A2461</f>
        <v xml:space="preserve">Карбышева ул. д.3 </v>
      </c>
      <c r="B2463" s="64" t="str">
        <f>Лист4!C2461</f>
        <v>Ахтубинский район, г. Ахтубинск</v>
      </c>
      <c r="C2463" s="43">
        <f t="shared" si="76"/>
        <v>72.598811267605598</v>
      </c>
      <c r="D2463" s="43">
        <f t="shared" si="77"/>
        <v>3.2028887323943653</v>
      </c>
      <c r="E2463" s="49">
        <v>0</v>
      </c>
      <c r="F2463" s="29">
        <v>3.2028887323943653</v>
      </c>
      <c r="G2463" s="50">
        <v>0</v>
      </c>
      <c r="H2463" s="50">
        <v>0</v>
      </c>
      <c r="I2463" s="50">
        <v>0</v>
      </c>
      <c r="J2463" s="30"/>
      <c r="K2463" s="169">
        <f>Лист4!E2461/1000</f>
        <v>75.801699999999968</v>
      </c>
      <c r="L2463" s="51"/>
      <c r="M2463" s="51"/>
    </row>
    <row r="2464" spans="1:13" s="53" customFormat="1" ht="18.75" customHeight="1" x14ac:dyDescent="0.25">
      <c r="A2464" s="42" t="str">
        <f>Лист4!A2462</f>
        <v xml:space="preserve">Карбышева ул. д.5 </v>
      </c>
      <c r="B2464" s="64" t="str">
        <f>Лист4!C2462</f>
        <v>Ахтубинский район, г. Ахтубинск</v>
      </c>
      <c r="C2464" s="43">
        <f t="shared" si="76"/>
        <v>141.39397070422538</v>
      </c>
      <c r="D2464" s="43">
        <f t="shared" si="77"/>
        <v>6.2379692957746506</v>
      </c>
      <c r="E2464" s="49">
        <v>0</v>
      </c>
      <c r="F2464" s="29">
        <v>6.2379692957746506</v>
      </c>
      <c r="G2464" s="50">
        <v>0</v>
      </c>
      <c r="H2464" s="50">
        <v>0</v>
      </c>
      <c r="I2464" s="50">
        <v>0</v>
      </c>
      <c r="J2464" s="30"/>
      <c r="K2464" s="169">
        <f>Лист4!E2462/1000</f>
        <v>147.63194000000004</v>
      </c>
      <c r="L2464" s="51"/>
      <c r="M2464" s="51"/>
    </row>
    <row r="2465" spans="1:13" s="53" customFormat="1" ht="18.75" customHeight="1" x14ac:dyDescent="0.25">
      <c r="A2465" s="42" t="str">
        <f>Лист4!A2463</f>
        <v xml:space="preserve">Каспийская ул. д.5 </v>
      </c>
      <c r="B2465" s="64" t="str">
        <f>Лист4!C2463</f>
        <v>Ахтубинский район, г. Ахтубинск</v>
      </c>
      <c r="C2465" s="43">
        <f t="shared" si="76"/>
        <v>40.564490140845066</v>
      </c>
      <c r="D2465" s="43">
        <f t="shared" si="77"/>
        <v>1.7896098591549294</v>
      </c>
      <c r="E2465" s="49">
        <v>0</v>
      </c>
      <c r="F2465" s="29">
        <v>1.7896098591549294</v>
      </c>
      <c r="G2465" s="50">
        <v>0</v>
      </c>
      <c r="H2465" s="50">
        <v>0</v>
      </c>
      <c r="I2465" s="50">
        <v>0</v>
      </c>
      <c r="J2465" s="30"/>
      <c r="K2465" s="169">
        <f>Лист4!E2463/1000</f>
        <v>42.354099999999995</v>
      </c>
      <c r="L2465" s="51"/>
      <c r="M2465" s="51"/>
    </row>
    <row r="2466" spans="1:13" s="53" customFormat="1" ht="18.75" customHeight="1" x14ac:dyDescent="0.25">
      <c r="A2466" s="42" t="str">
        <f>Лист4!A2464</f>
        <v xml:space="preserve">Котовского ул. д.18А </v>
      </c>
      <c r="B2466" s="64" t="str">
        <f>Лист4!C2464</f>
        <v>Ахтубинский район, г. Ахтубинск</v>
      </c>
      <c r="C2466" s="43">
        <f t="shared" si="76"/>
        <v>138.72995098591545</v>
      </c>
      <c r="D2466" s="43">
        <f t="shared" si="77"/>
        <v>6.1204390140845044</v>
      </c>
      <c r="E2466" s="49">
        <v>0</v>
      </c>
      <c r="F2466" s="29">
        <v>6.1204390140845044</v>
      </c>
      <c r="G2466" s="50">
        <v>0</v>
      </c>
      <c r="H2466" s="50">
        <v>0</v>
      </c>
      <c r="I2466" s="50">
        <v>0</v>
      </c>
      <c r="J2466" s="30"/>
      <c r="K2466" s="169">
        <f>Лист4!E2464/1000-J2466</f>
        <v>144.85038999999995</v>
      </c>
      <c r="L2466" s="51"/>
      <c r="M2466" s="51"/>
    </row>
    <row r="2467" spans="1:13" s="53" customFormat="1" ht="18.75" customHeight="1" x14ac:dyDescent="0.25">
      <c r="A2467" s="42" t="str">
        <f>Лист4!A2465</f>
        <v xml:space="preserve">Котовского ул. д.20А </v>
      </c>
      <c r="B2467" s="64" t="str">
        <f>Лист4!C2465</f>
        <v>Ахтубинский район, г. Ахтубинск</v>
      </c>
      <c r="C2467" s="43">
        <f t="shared" si="76"/>
        <v>95.498759436619721</v>
      </c>
      <c r="D2467" s="43">
        <f t="shared" si="77"/>
        <v>4.2131805633802824</v>
      </c>
      <c r="E2467" s="49">
        <v>0</v>
      </c>
      <c r="F2467" s="29">
        <v>4.2131805633802824</v>
      </c>
      <c r="G2467" s="50">
        <v>0</v>
      </c>
      <c r="H2467" s="50">
        <v>0</v>
      </c>
      <c r="I2467" s="50">
        <v>0</v>
      </c>
      <c r="J2467" s="30"/>
      <c r="K2467" s="169">
        <f>Лист4!E2465/1000</f>
        <v>99.711939999999998</v>
      </c>
      <c r="L2467" s="51"/>
      <c r="M2467" s="51"/>
    </row>
    <row r="2468" spans="1:13" s="53" customFormat="1" ht="18.75" customHeight="1" x14ac:dyDescent="0.25">
      <c r="A2468" s="42" t="str">
        <f>Лист4!A2466</f>
        <v xml:space="preserve">Крупской ул. д.11 </v>
      </c>
      <c r="B2468" s="64" t="str">
        <f>Лист4!C2466</f>
        <v>Ахтубинский район, г. Ахтубинск</v>
      </c>
      <c r="C2468" s="43">
        <f t="shared" si="76"/>
        <v>202.03317183098596</v>
      </c>
      <c r="D2468" s="43">
        <f t="shared" si="77"/>
        <v>8.9132281690140864</v>
      </c>
      <c r="E2468" s="49">
        <v>0</v>
      </c>
      <c r="F2468" s="29">
        <v>8.9132281690140864</v>
      </c>
      <c r="G2468" s="50">
        <v>0</v>
      </c>
      <c r="H2468" s="50">
        <v>0</v>
      </c>
      <c r="I2468" s="50">
        <v>0</v>
      </c>
      <c r="J2468" s="30"/>
      <c r="K2468" s="169">
        <f>Лист4!E2466/1000</f>
        <v>210.94640000000004</v>
      </c>
      <c r="L2468" s="51"/>
      <c r="M2468" s="51"/>
    </row>
    <row r="2469" spans="1:13" s="53" customFormat="1" ht="18.75" customHeight="1" x14ac:dyDescent="0.25">
      <c r="A2469" s="42" t="str">
        <f>Лист4!A2467</f>
        <v xml:space="preserve">Крупской ул. д.12 </v>
      </c>
      <c r="B2469" s="64" t="str">
        <f>Лист4!C2467</f>
        <v>Ахтубинский район, г. Ахтубинск</v>
      </c>
      <c r="C2469" s="43">
        <f t="shared" si="76"/>
        <v>202.02335492957749</v>
      </c>
      <c r="D2469" s="43">
        <f t="shared" si="77"/>
        <v>8.9127950704225363</v>
      </c>
      <c r="E2469" s="49">
        <v>0</v>
      </c>
      <c r="F2469" s="29">
        <v>8.9127950704225363</v>
      </c>
      <c r="G2469" s="50">
        <v>0</v>
      </c>
      <c r="H2469" s="50">
        <v>0</v>
      </c>
      <c r="I2469" s="50">
        <v>0</v>
      </c>
      <c r="J2469" s="30"/>
      <c r="K2469" s="169">
        <f>Лист4!E2467/1000</f>
        <v>210.93615000000003</v>
      </c>
      <c r="L2469" s="51"/>
      <c r="M2469" s="51"/>
    </row>
    <row r="2470" spans="1:13" s="53" customFormat="1" ht="18.75" customHeight="1" x14ac:dyDescent="0.25">
      <c r="A2470" s="42" t="str">
        <f>Лист4!A2468</f>
        <v xml:space="preserve">Крупской ул. д.13 </v>
      </c>
      <c r="B2470" s="64" t="str">
        <f>Лист4!C2468</f>
        <v>Ахтубинский район, г. Ахтубинск</v>
      </c>
      <c r="C2470" s="43">
        <f t="shared" si="76"/>
        <v>38.92372676056339</v>
      </c>
      <c r="D2470" s="43">
        <f t="shared" si="77"/>
        <v>1.71722323943662</v>
      </c>
      <c r="E2470" s="49">
        <v>0</v>
      </c>
      <c r="F2470" s="29">
        <v>1.71722323943662</v>
      </c>
      <c r="G2470" s="50">
        <v>0</v>
      </c>
      <c r="H2470" s="50">
        <v>0</v>
      </c>
      <c r="I2470" s="50">
        <v>0</v>
      </c>
      <c r="J2470" s="30"/>
      <c r="K2470" s="169">
        <f>Лист4!E2468/1000</f>
        <v>40.640950000000011</v>
      </c>
      <c r="L2470" s="51"/>
      <c r="M2470" s="51"/>
    </row>
    <row r="2471" spans="1:13" s="53" customFormat="1" ht="18.75" customHeight="1" x14ac:dyDescent="0.25">
      <c r="A2471" s="42" t="str">
        <f>Лист4!A2469</f>
        <v xml:space="preserve">Крупской ул. д.16 </v>
      </c>
      <c r="B2471" s="64" t="str">
        <f>Лист4!C2469</f>
        <v>Ахтубинский район, г. Ахтубинск</v>
      </c>
      <c r="C2471" s="43">
        <f t="shared" si="76"/>
        <v>214.05662535211275</v>
      </c>
      <c r="D2471" s="43">
        <f t="shared" si="77"/>
        <v>9.4436746478873275</v>
      </c>
      <c r="E2471" s="49">
        <v>0</v>
      </c>
      <c r="F2471" s="29">
        <v>9.4436746478873275</v>
      </c>
      <c r="G2471" s="50">
        <v>0</v>
      </c>
      <c r="H2471" s="50">
        <v>0</v>
      </c>
      <c r="I2471" s="50">
        <v>0</v>
      </c>
      <c r="J2471" s="30"/>
      <c r="K2471" s="169">
        <f>Лист4!E2469/1000</f>
        <v>223.50030000000007</v>
      </c>
      <c r="L2471" s="51"/>
      <c r="M2471" s="51"/>
    </row>
    <row r="2472" spans="1:13" s="53" customFormat="1" ht="18.75" customHeight="1" x14ac:dyDescent="0.25">
      <c r="A2472" s="42" t="str">
        <f>Лист4!A2470</f>
        <v xml:space="preserve">Крупской ул. д.7 </v>
      </c>
      <c r="B2472" s="64" t="str">
        <f>Лист4!C2470</f>
        <v>Ахтубинский район, г. Ахтубинск</v>
      </c>
      <c r="C2472" s="43">
        <f t="shared" si="76"/>
        <v>139.92417464788727</v>
      </c>
      <c r="D2472" s="43">
        <f t="shared" si="77"/>
        <v>6.1731253521126739</v>
      </c>
      <c r="E2472" s="49">
        <v>0</v>
      </c>
      <c r="F2472" s="29">
        <v>6.1731253521126739</v>
      </c>
      <c r="G2472" s="50">
        <v>0</v>
      </c>
      <c r="H2472" s="50">
        <v>0</v>
      </c>
      <c r="I2472" s="50">
        <v>0</v>
      </c>
      <c r="J2472" s="30"/>
      <c r="K2472" s="169">
        <f>Лист4!E2470/1000</f>
        <v>146.09729999999993</v>
      </c>
      <c r="L2472" s="51"/>
      <c r="M2472" s="51"/>
    </row>
    <row r="2473" spans="1:13" s="52" customFormat="1" ht="18.75" customHeight="1" x14ac:dyDescent="0.25">
      <c r="A2473" s="42" t="str">
        <f>Лист4!A2471</f>
        <v xml:space="preserve">Крупской ул. д.9 </v>
      </c>
      <c r="B2473" s="64" t="str">
        <f>Лист4!C2471</f>
        <v>Ахтубинский район, г. Ахтубинск</v>
      </c>
      <c r="C2473" s="43">
        <f t="shared" si="76"/>
        <v>148.71111549295776</v>
      </c>
      <c r="D2473" s="43">
        <f t="shared" si="77"/>
        <v>6.5607845070422552</v>
      </c>
      <c r="E2473" s="49">
        <v>0</v>
      </c>
      <c r="F2473" s="29">
        <v>6.5607845070422552</v>
      </c>
      <c r="G2473" s="50">
        <v>0</v>
      </c>
      <c r="H2473" s="50">
        <v>0</v>
      </c>
      <c r="I2473" s="50">
        <v>0</v>
      </c>
      <c r="J2473" s="30"/>
      <c r="K2473" s="169">
        <f>Лист4!E2471/1000</f>
        <v>155.27190000000002</v>
      </c>
      <c r="L2473" s="51"/>
      <c r="M2473" s="51"/>
    </row>
    <row r="2474" spans="1:13" s="52" customFormat="1" ht="18.75" customHeight="1" x14ac:dyDescent="0.25">
      <c r="A2474" s="42" t="str">
        <f>Лист4!A2472</f>
        <v xml:space="preserve">Кузбасская ул. д.2 </v>
      </c>
      <c r="B2474" s="64" t="str">
        <f>Лист4!C2472</f>
        <v>Ахтубинский район, г. Ахтубинск</v>
      </c>
      <c r="C2474" s="43">
        <f t="shared" si="76"/>
        <v>35.487428169014095</v>
      </c>
      <c r="D2474" s="43">
        <f t="shared" si="77"/>
        <v>1.5656218309859162</v>
      </c>
      <c r="E2474" s="49">
        <v>0</v>
      </c>
      <c r="F2474" s="29">
        <v>1.5656218309859162</v>
      </c>
      <c r="G2474" s="50">
        <v>0</v>
      </c>
      <c r="H2474" s="50">
        <v>0</v>
      </c>
      <c r="I2474" s="50">
        <v>0</v>
      </c>
      <c r="J2474" s="30"/>
      <c r="K2474" s="169">
        <f>Лист4!E2472/1000-J2474</f>
        <v>37.053050000000013</v>
      </c>
      <c r="L2474" s="51"/>
      <c r="M2474" s="51"/>
    </row>
    <row r="2475" spans="1:13" s="52" customFormat="1" ht="18.75" customHeight="1" x14ac:dyDescent="0.25">
      <c r="A2475" s="42" t="str">
        <f>Лист4!A2473</f>
        <v xml:space="preserve">Куприна ул. д.1А </v>
      </c>
      <c r="B2475" s="64" t="str">
        <f>Лист4!C2473</f>
        <v>Ахтубинский район, г. Ахтубинск</v>
      </c>
      <c r="C2475" s="43">
        <f t="shared" si="76"/>
        <v>37.29062535211267</v>
      </c>
      <c r="D2475" s="43">
        <f t="shared" si="77"/>
        <v>1.6451746478873237</v>
      </c>
      <c r="E2475" s="49">
        <v>0</v>
      </c>
      <c r="F2475" s="29">
        <v>1.6451746478873237</v>
      </c>
      <c r="G2475" s="50">
        <v>0</v>
      </c>
      <c r="H2475" s="50">
        <v>0</v>
      </c>
      <c r="I2475" s="50">
        <v>0</v>
      </c>
      <c r="J2475" s="30"/>
      <c r="K2475" s="169">
        <f>Лист4!E2473/1000</f>
        <v>38.935799999999993</v>
      </c>
      <c r="L2475" s="51"/>
      <c r="M2475" s="51"/>
    </row>
    <row r="2476" spans="1:13" s="52" customFormat="1" ht="18.75" customHeight="1" x14ac:dyDescent="0.25">
      <c r="A2476" s="42" t="str">
        <f>Лист4!A2474</f>
        <v xml:space="preserve">Ленина ул. д.86 </v>
      </c>
      <c r="B2476" s="64" t="str">
        <f>Лист4!C2474</f>
        <v>Ахтубинский район, г. Ахтубинск</v>
      </c>
      <c r="C2476" s="43">
        <f t="shared" si="76"/>
        <v>34.01182816901408</v>
      </c>
      <c r="D2476" s="43">
        <f t="shared" si="77"/>
        <v>1.5005218309859152</v>
      </c>
      <c r="E2476" s="49">
        <v>0</v>
      </c>
      <c r="F2476" s="29">
        <v>1.5005218309859152</v>
      </c>
      <c r="G2476" s="50">
        <v>0</v>
      </c>
      <c r="H2476" s="50">
        <v>0</v>
      </c>
      <c r="I2476" s="50">
        <v>0</v>
      </c>
      <c r="J2476" s="30"/>
      <c r="K2476" s="169">
        <f>Лист4!E2474/1000</f>
        <v>35.512349999999998</v>
      </c>
      <c r="L2476" s="51"/>
      <c r="M2476" s="51"/>
    </row>
    <row r="2477" spans="1:13" s="52" customFormat="1" ht="18.75" customHeight="1" x14ac:dyDescent="0.25">
      <c r="A2477" s="42" t="str">
        <f>Лист4!A2475</f>
        <v xml:space="preserve">Ленинградская ул. д.4А </v>
      </c>
      <c r="B2477" s="64" t="str">
        <f>Лист4!C2475</f>
        <v>Ахтубинский район, г. Ахтубинск</v>
      </c>
      <c r="C2477" s="43">
        <f t="shared" si="76"/>
        <v>690.139709859155</v>
      </c>
      <c r="D2477" s="43">
        <f t="shared" si="77"/>
        <v>30.447340140845078</v>
      </c>
      <c r="E2477" s="49">
        <v>0</v>
      </c>
      <c r="F2477" s="29">
        <v>30.447340140845078</v>
      </c>
      <c r="G2477" s="50">
        <v>0</v>
      </c>
      <c r="H2477" s="50">
        <v>0</v>
      </c>
      <c r="I2477" s="50">
        <v>0</v>
      </c>
      <c r="J2477" s="30"/>
      <c r="K2477" s="169">
        <f>Лист4!E2475/1000</f>
        <v>720.58705000000009</v>
      </c>
      <c r="L2477" s="51"/>
      <c r="M2477" s="51"/>
    </row>
    <row r="2478" spans="1:13" s="52" customFormat="1" ht="18.75" customHeight="1" x14ac:dyDescent="0.25">
      <c r="A2478" s="42" t="str">
        <f>Лист4!A2476</f>
        <v xml:space="preserve">Маяковского ул. д.3 </v>
      </c>
      <c r="B2478" s="64" t="str">
        <f>Лист4!C2476</f>
        <v>Ахтубинский район, г. Ахтубинск</v>
      </c>
      <c r="C2478" s="43">
        <f t="shared" si="76"/>
        <v>248.81061126760565</v>
      </c>
      <c r="D2478" s="43">
        <f t="shared" si="77"/>
        <v>10.976938732394366</v>
      </c>
      <c r="E2478" s="49">
        <v>0</v>
      </c>
      <c r="F2478" s="29">
        <v>10.976938732394366</v>
      </c>
      <c r="G2478" s="50">
        <v>0</v>
      </c>
      <c r="H2478" s="50">
        <v>0</v>
      </c>
      <c r="I2478" s="50">
        <v>0</v>
      </c>
      <c r="J2478" s="30"/>
      <c r="K2478" s="169">
        <f>Лист4!E2476/1000</f>
        <v>259.78755000000001</v>
      </c>
      <c r="L2478" s="51"/>
      <c r="M2478" s="51"/>
    </row>
    <row r="2479" spans="1:13" s="52" customFormat="1" ht="18.75" customHeight="1" x14ac:dyDescent="0.25">
      <c r="A2479" s="42" t="str">
        <f>Лист4!A2477</f>
        <v xml:space="preserve">Мелиораторов мкн. д.1 </v>
      </c>
      <c r="B2479" s="64" t="str">
        <f>Лист4!C2477</f>
        <v>Ахтубинский район, г. Ахтубинск</v>
      </c>
      <c r="C2479" s="43">
        <f t="shared" si="76"/>
        <v>209.15756056338029</v>
      </c>
      <c r="D2479" s="43">
        <f t="shared" si="77"/>
        <v>9.2275394366197183</v>
      </c>
      <c r="E2479" s="49">
        <v>0</v>
      </c>
      <c r="F2479" s="29">
        <v>9.2275394366197183</v>
      </c>
      <c r="G2479" s="50">
        <v>0</v>
      </c>
      <c r="H2479" s="50">
        <v>0</v>
      </c>
      <c r="I2479" s="50">
        <v>0</v>
      </c>
      <c r="J2479" s="30"/>
      <c r="K2479" s="169">
        <f>Лист4!E2477/1000</f>
        <v>218.38509999999999</v>
      </c>
      <c r="L2479" s="51"/>
      <c r="M2479" s="51"/>
    </row>
    <row r="2480" spans="1:13" s="52" customFormat="1" ht="18.75" customHeight="1" x14ac:dyDescent="0.25">
      <c r="A2480" s="42" t="str">
        <f>Лист4!A2478</f>
        <v xml:space="preserve">Мелиораторов мкн. д.10 </v>
      </c>
      <c r="B2480" s="64" t="str">
        <f>Лист4!C2478</f>
        <v>Ахтубинский район, г. Ахтубинск</v>
      </c>
      <c r="C2480" s="43">
        <f t="shared" si="76"/>
        <v>232.87912112676054</v>
      </c>
      <c r="D2480" s="43">
        <f t="shared" si="77"/>
        <v>10.274078873239436</v>
      </c>
      <c r="E2480" s="49">
        <v>0</v>
      </c>
      <c r="F2480" s="29">
        <v>10.274078873239436</v>
      </c>
      <c r="G2480" s="50">
        <v>0</v>
      </c>
      <c r="H2480" s="50">
        <v>0</v>
      </c>
      <c r="I2480" s="50">
        <v>0</v>
      </c>
      <c r="J2480" s="30"/>
      <c r="K2480" s="169">
        <f>Лист4!E2478/1000</f>
        <v>243.15319999999997</v>
      </c>
      <c r="L2480" s="51"/>
      <c r="M2480" s="51"/>
    </row>
    <row r="2481" spans="1:13" s="52" customFormat="1" ht="18.75" customHeight="1" x14ac:dyDescent="0.25">
      <c r="A2481" s="42" t="str">
        <f>Лист4!A2479</f>
        <v xml:space="preserve">Мелиораторов мкн. д.11 </v>
      </c>
      <c r="B2481" s="64" t="str">
        <f>Лист4!C2479</f>
        <v>Ахтубинский район, г. Ахтубинск</v>
      </c>
      <c r="C2481" s="43">
        <f t="shared" si="76"/>
        <v>320.5401909859155</v>
      </c>
      <c r="D2481" s="43">
        <f t="shared" si="77"/>
        <v>14.141479014084506</v>
      </c>
      <c r="E2481" s="49">
        <v>0</v>
      </c>
      <c r="F2481" s="29">
        <v>14.141479014084506</v>
      </c>
      <c r="G2481" s="50">
        <v>0</v>
      </c>
      <c r="H2481" s="50">
        <v>0</v>
      </c>
      <c r="I2481" s="50">
        <v>0</v>
      </c>
      <c r="J2481" s="30"/>
      <c r="K2481" s="169">
        <f>Лист4!E2479/1000</f>
        <v>334.68167</v>
      </c>
      <c r="L2481" s="51"/>
      <c r="M2481" s="51"/>
    </row>
    <row r="2482" spans="1:13" s="52" customFormat="1" ht="18.75" customHeight="1" x14ac:dyDescent="0.25">
      <c r="A2482" s="42" t="str">
        <f>Лист4!A2480</f>
        <v xml:space="preserve">Мелиораторов мкн. д.12 </v>
      </c>
      <c r="B2482" s="64" t="str">
        <f>Лист4!C2480</f>
        <v>Ахтубинский район, г. Ахтубинск</v>
      </c>
      <c r="C2482" s="43">
        <f t="shared" si="76"/>
        <v>316.28526816901405</v>
      </c>
      <c r="D2482" s="43">
        <f t="shared" si="77"/>
        <v>13.953761830985915</v>
      </c>
      <c r="E2482" s="49">
        <v>0</v>
      </c>
      <c r="F2482" s="29">
        <v>13.953761830985915</v>
      </c>
      <c r="G2482" s="50">
        <v>0</v>
      </c>
      <c r="H2482" s="50">
        <v>0</v>
      </c>
      <c r="I2482" s="50">
        <v>0</v>
      </c>
      <c r="J2482" s="30"/>
      <c r="K2482" s="169">
        <f>Лист4!E2480/1000</f>
        <v>330.23902999999996</v>
      </c>
      <c r="L2482" s="51"/>
      <c r="M2482" s="51"/>
    </row>
    <row r="2483" spans="1:13" s="52" customFormat="1" ht="18.75" customHeight="1" x14ac:dyDescent="0.25">
      <c r="A2483" s="42" t="str">
        <f>Лист4!A2481</f>
        <v xml:space="preserve">Мелиораторов мкн. д.13 </v>
      </c>
      <c r="B2483" s="64" t="str">
        <f>Лист4!C2481</f>
        <v>Ахтубинский район, г. Ахтубинск</v>
      </c>
      <c r="C2483" s="43">
        <f t="shared" si="76"/>
        <v>318.25331267605628</v>
      </c>
      <c r="D2483" s="43">
        <f t="shared" si="77"/>
        <v>14.04058732394366</v>
      </c>
      <c r="E2483" s="49">
        <v>0</v>
      </c>
      <c r="F2483" s="29">
        <v>14.04058732394366</v>
      </c>
      <c r="G2483" s="50">
        <v>0</v>
      </c>
      <c r="H2483" s="50">
        <v>0</v>
      </c>
      <c r="I2483" s="50">
        <v>0</v>
      </c>
      <c r="J2483" s="30"/>
      <c r="K2483" s="169">
        <f>Лист4!E2481/1000</f>
        <v>332.29389999999995</v>
      </c>
      <c r="L2483" s="51"/>
      <c r="M2483" s="51"/>
    </row>
    <row r="2484" spans="1:13" s="52" customFormat="1" ht="18.75" customHeight="1" x14ac:dyDescent="0.25">
      <c r="A2484" s="42" t="str">
        <f>Лист4!A2482</f>
        <v xml:space="preserve">Мелиораторов мкн. д.14 </v>
      </c>
      <c r="B2484" s="64" t="str">
        <f>Лист4!C2482</f>
        <v>Ахтубинский район, г. Ахтубинск</v>
      </c>
      <c r="C2484" s="43">
        <f t="shared" si="76"/>
        <v>343.16018985915503</v>
      </c>
      <c r="D2484" s="43">
        <f t="shared" si="77"/>
        <v>15.139420140845074</v>
      </c>
      <c r="E2484" s="49">
        <v>0</v>
      </c>
      <c r="F2484" s="29">
        <v>15.139420140845074</v>
      </c>
      <c r="G2484" s="50">
        <v>0</v>
      </c>
      <c r="H2484" s="50">
        <v>0</v>
      </c>
      <c r="I2484" s="50">
        <v>0</v>
      </c>
      <c r="J2484" s="30"/>
      <c r="K2484" s="169">
        <f>Лист4!E2482/1000</f>
        <v>358.29961000000009</v>
      </c>
      <c r="L2484" s="51"/>
      <c r="M2484" s="51"/>
    </row>
    <row r="2485" spans="1:13" s="52" customFormat="1" ht="18.75" customHeight="1" x14ac:dyDescent="0.25">
      <c r="A2485" s="42" t="str">
        <f>Лист4!A2483</f>
        <v xml:space="preserve">Мелиораторов мкн. д.16 </v>
      </c>
      <c r="B2485" s="64" t="str">
        <f>Лист4!C2483</f>
        <v>Ахтубинский район, г. Ахтубинск</v>
      </c>
      <c r="C2485" s="43">
        <f t="shared" si="76"/>
        <v>321.8589025352112</v>
      </c>
      <c r="D2485" s="43">
        <f t="shared" si="77"/>
        <v>14.19965746478873</v>
      </c>
      <c r="E2485" s="49">
        <v>0</v>
      </c>
      <c r="F2485" s="29">
        <v>14.19965746478873</v>
      </c>
      <c r="G2485" s="50">
        <v>0</v>
      </c>
      <c r="H2485" s="50">
        <v>0</v>
      </c>
      <c r="I2485" s="50">
        <v>0</v>
      </c>
      <c r="J2485" s="30"/>
      <c r="K2485" s="169">
        <f>Лист4!E2483/1000</f>
        <v>336.05855999999994</v>
      </c>
      <c r="L2485" s="51"/>
      <c r="M2485" s="51"/>
    </row>
    <row r="2486" spans="1:13" s="52" customFormat="1" ht="18.75" customHeight="1" x14ac:dyDescent="0.25">
      <c r="A2486" s="42" t="str">
        <f>Лист4!A2484</f>
        <v xml:space="preserve">Мелиораторов мкн. д.18 </v>
      </c>
      <c r="B2486" s="64" t="str">
        <f>Лист4!C2484</f>
        <v>Ахтубинский район, г. Ахтубинск</v>
      </c>
      <c r="C2486" s="43">
        <f t="shared" si="76"/>
        <v>301.09051492957752</v>
      </c>
      <c r="D2486" s="43">
        <f t="shared" si="77"/>
        <v>13.283405070422535</v>
      </c>
      <c r="E2486" s="49">
        <v>0</v>
      </c>
      <c r="F2486" s="29">
        <v>13.283405070422535</v>
      </c>
      <c r="G2486" s="50">
        <v>0</v>
      </c>
      <c r="H2486" s="50">
        <v>0</v>
      </c>
      <c r="I2486" s="50">
        <v>0</v>
      </c>
      <c r="J2486" s="30"/>
      <c r="K2486" s="169">
        <f>Лист4!E2484/1000</f>
        <v>314.37392000000006</v>
      </c>
      <c r="L2486" s="51"/>
      <c r="M2486" s="51"/>
    </row>
    <row r="2487" spans="1:13" s="53" customFormat="1" ht="18.75" customHeight="1" x14ac:dyDescent="0.25">
      <c r="A2487" s="42" t="str">
        <f>Лист4!A2485</f>
        <v xml:space="preserve">Мелиораторов мкн. д.19 </v>
      </c>
      <c r="B2487" s="64" t="str">
        <f>Лист4!C2485</f>
        <v>Ахтубинский район, г. Ахтубинск</v>
      </c>
      <c r="C2487" s="43">
        <f t="shared" si="76"/>
        <v>9.5080281690140893</v>
      </c>
      <c r="D2487" s="43">
        <f t="shared" si="77"/>
        <v>0.41947183098591567</v>
      </c>
      <c r="E2487" s="49">
        <v>0</v>
      </c>
      <c r="F2487" s="29">
        <v>0.41947183098591567</v>
      </c>
      <c r="G2487" s="50">
        <v>0</v>
      </c>
      <c r="H2487" s="50">
        <v>0</v>
      </c>
      <c r="I2487" s="50">
        <v>0</v>
      </c>
      <c r="J2487" s="30"/>
      <c r="K2487" s="169">
        <f>Лист4!E2485/1000</f>
        <v>9.9275000000000055</v>
      </c>
      <c r="L2487" s="51"/>
      <c r="M2487" s="51"/>
    </row>
    <row r="2488" spans="1:13" s="53" customFormat="1" ht="18.75" customHeight="1" x14ac:dyDescent="0.25">
      <c r="A2488" s="42" t="str">
        <f>Лист4!A2486</f>
        <v xml:space="preserve">Мелиораторов мкн. д.3 </v>
      </c>
      <c r="B2488" s="64" t="str">
        <f>Лист4!C2486</f>
        <v>Ахтубинский район, г. Ахтубинск</v>
      </c>
      <c r="C2488" s="43">
        <f t="shared" si="76"/>
        <v>153.43764225352112</v>
      </c>
      <c r="D2488" s="43">
        <f t="shared" si="77"/>
        <v>6.7693077464788729</v>
      </c>
      <c r="E2488" s="49">
        <v>0</v>
      </c>
      <c r="F2488" s="29">
        <v>6.7693077464788729</v>
      </c>
      <c r="G2488" s="50">
        <v>0</v>
      </c>
      <c r="H2488" s="50">
        <v>0</v>
      </c>
      <c r="I2488" s="50">
        <v>0</v>
      </c>
      <c r="J2488" s="30"/>
      <c r="K2488" s="169">
        <f>Лист4!E2486/1000</f>
        <v>160.20694999999998</v>
      </c>
      <c r="L2488" s="51"/>
      <c r="M2488" s="51"/>
    </row>
    <row r="2489" spans="1:13" s="53" customFormat="1" ht="18.75" customHeight="1" x14ac:dyDescent="0.25">
      <c r="A2489" s="42" t="str">
        <f>Лист4!A2487</f>
        <v xml:space="preserve">Мелиораторов мкн. д.4 </v>
      </c>
      <c r="B2489" s="64" t="str">
        <f>Лист4!C2487</f>
        <v>Ахтубинский район, г. Ахтубинск</v>
      </c>
      <c r="C2489" s="43">
        <f t="shared" si="76"/>
        <v>184.61434929577467</v>
      </c>
      <c r="D2489" s="43">
        <f t="shared" si="77"/>
        <v>8.1447507042253537</v>
      </c>
      <c r="E2489" s="49">
        <v>0</v>
      </c>
      <c r="F2489" s="29">
        <v>8.1447507042253537</v>
      </c>
      <c r="G2489" s="50">
        <v>0</v>
      </c>
      <c r="H2489" s="50">
        <v>0</v>
      </c>
      <c r="I2489" s="50">
        <v>0</v>
      </c>
      <c r="J2489" s="30"/>
      <c r="K2489" s="169">
        <f>Лист4!E2487/1000</f>
        <v>192.75910000000002</v>
      </c>
      <c r="L2489" s="51"/>
      <c r="M2489" s="51"/>
    </row>
    <row r="2490" spans="1:13" s="53" customFormat="1" ht="18.75" customHeight="1" x14ac:dyDescent="0.25">
      <c r="A2490" s="42" t="str">
        <f>Лист4!A2488</f>
        <v xml:space="preserve">Мелиораторов мкн. д.5 </v>
      </c>
      <c r="B2490" s="64" t="str">
        <f>Лист4!C2488</f>
        <v>Ахтубинский район, г. Ахтубинск</v>
      </c>
      <c r="C2490" s="43">
        <f t="shared" ref="C2490:C2553" si="78">K2490+J2490-F2490</f>
        <v>164.0977436619718</v>
      </c>
      <c r="D2490" s="43">
        <f t="shared" ref="D2490:D2553" si="79">F2490</f>
        <v>7.2396063380281683</v>
      </c>
      <c r="E2490" s="49">
        <v>0</v>
      </c>
      <c r="F2490" s="29">
        <v>7.2396063380281683</v>
      </c>
      <c r="G2490" s="50">
        <v>0</v>
      </c>
      <c r="H2490" s="50">
        <v>0</v>
      </c>
      <c r="I2490" s="50">
        <v>0</v>
      </c>
      <c r="J2490" s="30"/>
      <c r="K2490" s="169">
        <f>Лист4!E2488/1000</f>
        <v>171.33734999999999</v>
      </c>
      <c r="L2490" s="51"/>
      <c r="M2490" s="51"/>
    </row>
    <row r="2491" spans="1:13" s="52" customFormat="1" ht="18.75" customHeight="1" x14ac:dyDescent="0.25">
      <c r="A2491" s="42" t="str">
        <f>Лист4!A2489</f>
        <v xml:space="preserve">Мелиораторов мкн. д.6 </v>
      </c>
      <c r="B2491" s="64" t="str">
        <f>Лист4!C2489</f>
        <v>Ахтубинский район, г. Ахтубинск</v>
      </c>
      <c r="C2491" s="43">
        <f t="shared" si="78"/>
        <v>154.23525352112671</v>
      </c>
      <c r="D2491" s="43">
        <f t="shared" si="79"/>
        <v>6.8044964788732365</v>
      </c>
      <c r="E2491" s="49">
        <v>0</v>
      </c>
      <c r="F2491" s="29">
        <v>6.8044964788732365</v>
      </c>
      <c r="G2491" s="50">
        <v>0</v>
      </c>
      <c r="H2491" s="50">
        <v>0</v>
      </c>
      <c r="I2491" s="50">
        <v>0</v>
      </c>
      <c r="J2491" s="30"/>
      <c r="K2491" s="169">
        <f>Лист4!E2489/1000</f>
        <v>161.03974999999994</v>
      </c>
      <c r="L2491" s="51"/>
      <c r="M2491" s="51"/>
    </row>
    <row r="2492" spans="1:13" s="52" customFormat="1" ht="18.75" customHeight="1" x14ac:dyDescent="0.25">
      <c r="A2492" s="42" t="str">
        <f>Лист4!A2490</f>
        <v xml:space="preserve">Мелиораторов мкн. д.7 </v>
      </c>
      <c r="B2492" s="64" t="str">
        <f>Лист4!C2490</f>
        <v>Ахтубинский район, г. Ахтубинск</v>
      </c>
      <c r="C2492" s="43">
        <f t="shared" si="78"/>
        <v>129.0904338028169</v>
      </c>
      <c r="D2492" s="43">
        <f t="shared" si="79"/>
        <v>5.6951661971830996</v>
      </c>
      <c r="E2492" s="49">
        <v>0</v>
      </c>
      <c r="F2492" s="29">
        <v>5.6951661971830996</v>
      </c>
      <c r="G2492" s="50">
        <v>0</v>
      </c>
      <c r="H2492" s="50">
        <v>0</v>
      </c>
      <c r="I2492" s="50">
        <v>0</v>
      </c>
      <c r="J2492" s="153"/>
      <c r="K2492" s="169">
        <f>Лист4!E2490/1000-J2492</f>
        <v>134.78560000000002</v>
      </c>
      <c r="L2492" s="31"/>
      <c r="M2492" s="51"/>
    </row>
    <row r="2493" spans="1:13" s="52" customFormat="1" ht="18.75" customHeight="1" x14ac:dyDescent="0.25">
      <c r="A2493" s="42" t="str">
        <f>Лист4!A2491</f>
        <v xml:space="preserve">Мелиораторов мкн. д.8 </v>
      </c>
      <c r="B2493" s="64" t="str">
        <f>Лист4!C2491</f>
        <v>Ахтубинский район, г. Ахтубинск</v>
      </c>
      <c r="C2493" s="43">
        <f t="shared" si="78"/>
        <v>232.46671549295777</v>
      </c>
      <c r="D2493" s="43">
        <f t="shared" si="79"/>
        <v>10.255884507042255</v>
      </c>
      <c r="E2493" s="49">
        <v>0</v>
      </c>
      <c r="F2493" s="29">
        <v>10.255884507042255</v>
      </c>
      <c r="G2493" s="50">
        <v>0</v>
      </c>
      <c r="H2493" s="50">
        <v>0</v>
      </c>
      <c r="I2493" s="50">
        <v>0</v>
      </c>
      <c r="J2493" s="30"/>
      <c r="K2493" s="169">
        <f>Лист4!E2491/1000</f>
        <v>242.72260000000003</v>
      </c>
      <c r="L2493" s="51"/>
      <c r="M2493" s="51"/>
    </row>
    <row r="2494" spans="1:13" s="52" customFormat="1" ht="18.75" customHeight="1" x14ac:dyDescent="0.25">
      <c r="A2494" s="42" t="str">
        <f>Лист4!A2492</f>
        <v xml:space="preserve">Нестерова ул. д.1 </v>
      </c>
      <c r="B2494" s="64" t="str">
        <f>Лист4!C2492</f>
        <v>Ахтубинский район, г. Ахтубинск</v>
      </c>
      <c r="C2494" s="43">
        <f t="shared" si="78"/>
        <v>455.87156901408446</v>
      </c>
      <c r="D2494" s="43">
        <f t="shared" si="79"/>
        <v>20.111980985915491</v>
      </c>
      <c r="E2494" s="49">
        <v>0</v>
      </c>
      <c r="F2494" s="29">
        <v>20.111980985915491</v>
      </c>
      <c r="G2494" s="50">
        <v>0</v>
      </c>
      <c r="H2494" s="50">
        <v>0</v>
      </c>
      <c r="I2494" s="50">
        <v>0</v>
      </c>
      <c r="J2494" s="30"/>
      <c r="K2494" s="169">
        <f>Лист4!E2492/1000</f>
        <v>475.98354999999992</v>
      </c>
      <c r="L2494" s="51"/>
      <c r="M2494" s="51"/>
    </row>
    <row r="2495" spans="1:13" s="52" customFormat="1" ht="18.75" customHeight="1" x14ac:dyDescent="0.25">
      <c r="A2495" s="42" t="str">
        <f>Лист4!A2493</f>
        <v xml:space="preserve">Нестерова ул. д.2 </v>
      </c>
      <c r="B2495" s="64" t="str">
        <f>Лист4!C2493</f>
        <v>Ахтубинский район, г. Ахтубинск</v>
      </c>
      <c r="C2495" s="43">
        <f t="shared" si="78"/>
        <v>479.61175774647904</v>
      </c>
      <c r="D2495" s="43">
        <f t="shared" si="79"/>
        <v>21.159342253521135</v>
      </c>
      <c r="E2495" s="49">
        <v>0</v>
      </c>
      <c r="F2495" s="29">
        <v>21.159342253521135</v>
      </c>
      <c r="G2495" s="50">
        <v>0</v>
      </c>
      <c r="H2495" s="50">
        <v>0</v>
      </c>
      <c r="I2495" s="50">
        <v>0</v>
      </c>
      <c r="J2495" s="30"/>
      <c r="K2495" s="169">
        <f>Лист4!E2493/1000</f>
        <v>500.77110000000016</v>
      </c>
      <c r="L2495" s="51"/>
      <c r="M2495" s="51"/>
    </row>
    <row r="2496" spans="1:13" s="52" customFormat="1" ht="18.75" customHeight="1" x14ac:dyDescent="0.25">
      <c r="A2496" s="42" t="str">
        <f>Лист4!A2494</f>
        <v xml:space="preserve">Нестерова ул. д.3 </v>
      </c>
      <c r="B2496" s="64" t="str">
        <f>Лист4!C2494</f>
        <v>Ахтубинский район, г. Ахтубинск</v>
      </c>
      <c r="C2496" s="43">
        <f t="shared" si="78"/>
        <v>506.53052507042247</v>
      </c>
      <c r="D2496" s="43">
        <f t="shared" si="79"/>
        <v>22.346934929577461</v>
      </c>
      <c r="E2496" s="49">
        <v>0</v>
      </c>
      <c r="F2496" s="29">
        <v>22.346934929577461</v>
      </c>
      <c r="G2496" s="50">
        <v>0</v>
      </c>
      <c r="H2496" s="50">
        <v>0</v>
      </c>
      <c r="I2496" s="50">
        <v>0</v>
      </c>
      <c r="J2496" s="30"/>
      <c r="K2496" s="169">
        <f>Лист4!E2494/1000</f>
        <v>528.87745999999993</v>
      </c>
      <c r="L2496" s="51"/>
      <c r="M2496" s="51"/>
    </row>
    <row r="2497" spans="1:13" s="52" customFormat="1" ht="18.75" customHeight="1" x14ac:dyDescent="0.25">
      <c r="A2497" s="42" t="str">
        <f>Лист4!A2495</f>
        <v xml:space="preserve">Нестерова ул. д.6 </v>
      </c>
      <c r="B2497" s="64" t="str">
        <f>Лист4!C2495</f>
        <v>Ахтубинский район, г. Ахтубинск</v>
      </c>
      <c r="C2497" s="43">
        <f t="shared" si="78"/>
        <v>316.37004788732395</v>
      </c>
      <c r="D2497" s="43">
        <f t="shared" si="79"/>
        <v>13.957502112676057</v>
      </c>
      <c r="E2497" s="49">
        <v>0</v>
      </c>
      <c r="F2497" s="29">
        <v>13.957502112676057</v>
      </c>
      <c r="G2497" s="50">
        <v>0</v>
      </c>
      <c r="H2497" s="50">
        <v>0</v>
      </c>
      <c r="I2497" s="50">
        <v>0</v>
      </c>
      <c r="J2497" s="30"/>
      <c r="K2497" s="169">
        <f>Лист4!E2495/1000</f>
        <v>330.32755000000003</v>
      </c>
      <c r="L2497" s="51"/>
      <c r="M2497" s="51"/>
    </row>
    <row r="2498" spans="1:13" s="52" customFormat="1" ht="18.75" customHeight="1" x14ac:dyDescent="0.25">
      <c r="A2498" s="42" t="str">
        <f>Лист4!A2496</f>
        <v xml:space="preserve">Нестерова ул. д.7 </v>
      </c>
      <c r="B2498" s="64" t="str">
        <f>Лист4!C2496</f>
        <v>Ахтубинский район, г. Ахтубинск</v>
      </c>
      <c r="C2498" s="43">
        <f t="shared" si="78"/>
        <v>332.01512394366199</v>
      </c>
      <c r="D2498" s="43">
        <f t="shared" si="79"/>
        <v>14.647726056338028</v>
      </c>
      <c r="E2498" s="49">
        <v>0</v>
      </c>
      <c r="F2498" s="29">
        <v>14.647726056338028</v>
      </c>
      <c r="G2498" s="50">
        <v>0</v>
      </c>
      <c r="H2498" s="50">
        <v>0</v>
      </c>
      <c r="I2498" s="50">
        <v>0</v>
      </c>
      <c r="J2498" s="30"/>
      <c r="K2498" s="169">
        <f>Лист4!E2496/1000</f>
        <v>346.66284999999999</v>
      </c>
      <c r="L2498" s="51"/>
      <c r="M2498" s="51"/>
    </row>
    <row r="2499" spans="1:13" s="53" customFormat="1" ht="18.75" customHeight="1" x14ac:dyDescent="0.25">
      <c r="A2499" s="42" t="str">
        <f>Лист4!A2497</f>
        <v xml:space="preserve">Нестерова ул. д.8 </v>
      </c>
      <c r="B2499" s="64" t="str">
        <f>Лист4!C2497</f>
        <v>Ахтубинский район, г. Ахтубинск</v>
      </c>
      <c r="C2499" s="43">
        <f t="shared" si="78"/>
        <v>409.07981126760563</v>
      </c>
      <c r="D2499" s="43">
        <f t="shared" si="79"/>
        <v>18.047638732394368</v>
      </c>
      <c r="E2499" s="49">
        <v>0</v>
      </c>
      <c r="F2499" s="29">
        <v>18.047638732394368</v>
      </c>
      <c r="G2499" s="50">
        <v>0</v>
      </c>
      <c r="H2499" s="50">
        <v>0</v>
      </c>
      <c r="I2499" s="50">
        <v>0</v>
      </c>
      <c r="J2499" s="30"/>
      <c r="K2499" s="169">
        <f>Лист4!E2497/1000</f>
        <v>427.12745000000001</v>
      </c>
      <c r="L2499" s="51"/>
      <c r="M2499" s="51"/>
    </row>
    <row r="2500" spans="1:13" s="53" customFormat="1" ht="18.75" customHeight="1" x14ac:dyDescent="0.25">
      <c r="A2500" s="42" t="str">
        <f>Лист4!A2498</f>
        <v xml:space="preserve">Песчаная ул. д.10 </v>
      </c>
      <c r="B2500" s="64" t="str">
        <f>Лист4!C2498</f>
        <v>Ахтубинский район, г. Ахтубинск</v>
      </c>
      <c r="C2500" s="43">
        <f t="shared" si="78"/>
        <v>58.088664788732387</v>
      </c>
      <c r="D2500" s="43">
        <f t="shared" si="79"/>
        <v>2.5627352112676056</v>
      </c>
      <c r="E2500" s="49">
        <v>0</v>
      </c>
      <c r="F2500" s="29">
        <v>2.5627352112676056</v>
      </c>
      <c r="G2500" s="50">
        <v>0</v>
      </c>
      <c r="H2500" s="50">
        <v>0</v>
      </c>
      <c r="I2500" s="50">
        <v>0</v>
      </c>
      <c r="J2500" s="30"/>
      <c r="K2500" s="169">
        <f>Лист4!E2498/1000</f>
        <v>60.651399999999995</v>
      </c>
      <c r="L2500" s="51"/>
      <c r="M2500" s="51"/>
    </row>
    <row r="2501" spans="1:13" s="53" customFormat="1" ht="18.75" customHeight="1" x14ac:dyDescent="0.25">
      <c r="A2501" s="42" t="str">
        <f>Лист4!A2499</f>
        <v xml:space="preserve">Песчаная ул. д.11 </v>
      </c>
      <c r="B2501" s="64" t="str">
        <f>Лист4!C2499</f>
        <v>Ахтубинский район, г. Ахтубинск</v>
      </c>
      <c r="C2501" s="43">
        <f t="shared" si="78"/>
        <v>79.081155492957762</v>
      </c>
      <c r="D2501" s="43">
        <f t="shared" si="79"/>
        <v>3.488874507042254</v>
      </c>
      <c r="E2501" s="49">
        <v>0</v>
      </c>
      <c r="F2501" s="29">
        <v>3.488874507042254</v>
      </c>
      <c r="G2501" s="50">
        <v>0</v>
      </c>
      <c r="H2501" s="50">
        <v>0</v>
      </c>
      <c r="I2501" s="50">
        <v>0</v>
      </c>
      <c r="J2501" s="30"/>
      <c r="K2501" s="169">
        <f>Лист4!E2499/1000</f>
        <v>82.570030000000017</v>
      </c>
      <c r="L2501" s="51"/>
      <c r="M2501" s="51"/>
    </row>
    <row r="2502" spans="1:13" s="53" customFormat="1" ht="18.75" customHeight="1" x14ac:dyDescent="0.25">
      <c r="A2502" s="42" t="str">
        <f>Лист4!A2500</f>
        <v xml:space="preserve">Песчаная ул. д.12 </v>
      </c>
      <c r="B2502" s="64" t="str">
        <f>Лист4!C2500</f>
        <v>Ахтубинский район, г. Ахтубинск</v>
      </c>
      <c r="C2502" s="43">
        <f t="shared" si="78"/>
        <v>77.711166197183104</v>
      </c>
      <c r="D2502" s="43">
        <f t="shared" si="79"/>
        <v>3.4284338028169019</v>
      </c>
      <c r="E2502" s="49">
        <v>0</v>
      </c>
      <c r="F2502" s="29">
        <v>3.4284338028169019</v>
      </c>
      <c r="G2502" s="50">
        <v>0</v>
      </c>
      <c r="H2502" s="50">
        <v>0</v>
      </c>
      <c r="I2502" s="50">
        <v>0</v>
      </c>
      <c r="J2502" s="30"/>
      <c r="K2502" s="169">
        <f>Лист4!E2500/1000</f>
        <v>81.139600000000002</v>
      </c>
      <c r="L2502" s="51"/>
      <c r="M2502" s="51"/>
    </row>
    <row r="2503" spans="1:13" s="53" customFormat="1" ht="18.75" customHeight="1" x14ac:dyDescent="0.25">
      <c r="A2503" s="42" t="str">
        <f>Лист4!A2501</f>
        <v xml:space="preserve">Песчаная ул. д.13 </v>
      </c>
      <c r="B2503" s="64" t="str">
        <f>Лист4!C2501</f>
        <v>Ахтубинский район, г. Ахтубинск</v>
      </c>
      <c r="C2503" s="43">
        <f t="shared" si="78"/>
        <v>68.390310422535222</v>
      </c>
      <c r="D2503" s="43">
        <f t="shared" si="79"/>
        <v>3.0172195774647896</v>
      </c>
      <c r="E2503" s="49">
        <v>0</v>
      </c>
      <c r="F2503" s="29">
        <v>3.0172195774647896</v>
      </c>
      <c r="G2503" s="50">
        <v>0</v>
      </c>
      <c r="H2503" s="50">
        <v>0</v>
      </c>
      <c r="I2503" s="50">
        <v>0</v>
      </c>
      <c r="J2503" s="30"/>
      <c r="K2503" s="169">
        <f>Лист4!E2501/1000</f>
        <v>71.407530000000008</v>
      </c>
      <c r="L2503" s="51"/>
      <c r="M2503" s="51"/>
    </row>
    <row r="2504" spans="1:13" s="53" customFormat="1" ht="18.75" customHeight="1" x14ac:dyDescent="0.25">
      <c r="A2504" s="42" t="str">
        <f>Лист4!A2502</f>
        <v xml:space="preserve">Песчаная ул. д.14 </v>
      </c>
      <c r="B2504" s="64" t="str">
        <f>Лист4!C2502</f>
        <v>Ахтубинский район, г. Ахтубинск</v>
      </c>
      <c r="C2504" s="43">
        <f t="shared" si="78"/>
        <v>74.714138028169032</v>
      </c>
      <c r="D2504" s="43">
        <f t="shared" si="79"/>
        <v>3.2962119718309868</v>
      </c>
      <c r="E2504" s="49">
        <v>0</v>
      </c>
      <c r="F2504" s="29">
        <v>3.2962119718309868</v>
      </c>
      <c r="G2504" s="50">
        <v>0</v>
      </c>
      <c r="H2504" s="50">
        <v>0</v>
      </c>
      <c r="I2504" s="50">
        <v>0</v>
      </c>
      <c r="J2504" s="30"/>
      <c r="K2504" s="169">
        <f>Лист4!E2502/1000</f>
        <v>78.010350000000017</v>
      </c>
      <c r="L2504" s="51"/>
      <c r="M2504" s="51"/>
    </row>
    <row r="2505" spans="1:13" s="53" customFormat="1" ht="18.75" customHeight="1" x14ac:dyDescent="0.25">
      <c r="A2505" s="42" t="str">
        <f>Лист4!A2503</f>
        <v xml:space="preserve">Песчаная ул. д.15 </v>
      </c>
      <c r="B2505" s="64" t="str">
        <f>Лист4!C2503</f>
        <v>Ахтубинский район, г. Ахтубинск</v>
      </c>
      <c r="C2505" s="43">
        <f t="shared" si="78"/>
        <v>0</v>
      </c>
      <c r="D2505" s="43">
        <f t="shared" si="79"/>
        <v>0</v>
      </c>
      <c r="E2505" s="49">
        <v>0</v>
      </c>
      <c r="F2505" s="29">
        <v>0</v>
      </c>
      <c r="G2505" s="50">
        <v>0</v>
      </c>
      <c r="H2505" s="50">
        <v>0</v>
      </c>
      <c r="I2505" s="50">
        <v>0</v>
      </c>
      <c r="J2505" s="30"/>
      <c r="K2505" s="169">
        <f>Лист4!E2503/1000</f>
        <v>0</v>
      </c>
      <c r="L2505" s="51"/>
      <c r="M2505" s="51"/>
    </row>
    <row r="2506" spans="1:13" s="53" customFormat="1" ht="25.5" customHeight="1" x14ac:dyDescent="0.25">
      <c r="A2506" s="42" t="str">
        <f>Лист4!A2504</f>
        <v xml:space="preserve">Песчаная ул. д.2 </v>
      </c>
      <c r="B2506" s="64" t="str">
        <f>Лист4!C2504</f>
        <v>Ахтубинский район, г. Ахтубинск</v>
      </c>
      <c r="C2506" s="43">
        <f t="shared" si="78"/>
        <v>75.751185915492954</v>
      </c>
      <c r="D2506" s="43">
        <f t="shared" si="79"/>
        <v>3.3419640845070422</v>
      </c>
      <c r="E2506" s="49">
        <v>0</v>
      </c>
      <c r="F2506" s="29">
        <v>3.3419640845070422</v>
      </c>
      <c r="G2506" s="50">
        <v>0</v>
      </c>
      <c r="H2506" s="50">
        <v>0</v>
      </c>
      <c r="I2506" s="50">
        <v>0</v>
      </c>
      <c r="J2506" s="30"/>
      <c r="K2506" s="169">
        <f>Лист4!E2504/1000</f>
        <v>79.093149999999994</v>
      </c>
      <c r="L2506" s="51"/>
      <c r="M2506" s="51"/>
    </row>
    <row r="2507" spans="1:13" s="53" customFormat="1" ht="25.5" customHeight="1" x14ac:dyDescent="0.25">
      <c r="A2507" s="42" t="str">
        <f>Лист4!A2505</f>
        <v xml:space="preserve">Песчаная ул. д.3 </v>
      </c>
      <c r="B2507" s="64" t="str">
        <f>Лист4!C2505</f>
        <v>Ахтубинский район, г. Ахтубинск</v>
      </c>
      <c r="C2507" s="43">
        <f t="shared" si="78"/>
        <v>33.419414084507039</v>
      </c>
      <c r="D2507" s="43">
        <f t="shared" si="79"/>
        <v>1.4743859154929577</v>
      </c>
      <c r="E2507" s="49">
        <v>0</v>
      </c>
      <c r="F2507" s="29">
        <v>1.4743859154929577</v>
      </c>
      <c r="G2507" s="50">
        <v>0</v>
      </c>
      <c r="H2507" s="50">
        <v>0</v>
      </c>
      <c r="I2507" s="50">
        <v>0</v>
      </c>
      <c r="J2507" s="30"/>
      <c r="K2507" s="169">
        <f>Лист4!E2505/1000</f>
        <v>34.893799999999999</v>
      </c>
      <c r="L2507" s="51"/>
      <c r="M2507" s="51"/>
    </row>
    <row r="2508" spans="1:13" s="53" customFormat="1" ht="18.75" customHeight="1" x14ac:dyDescent="0.25">
      <c r="A2508" s="42" t="str">
        <f>Лист4!A2506</f>
        <v xml:space="preserve">Песчаная ул. д.4 </v>
      </c>
      <c r="B2508" s="64" t="str">
        <f>Лист4!C2506</f>
        <v>Ахтубинский район, г. Ахтубинск</v>
      </c>
      <c r="C2508" s="43">
        <f t="shared" si="78"/>
        <v>64.644391549295776</v>
      </c>
      <c r="D2508" s="43">
        <f t="shared" si="79"/>
        <v>2.8519584507042257</v>
      </c>
      <c r="E2508" s="49">
        <v>0</v>
      </c>
      <c r="F2508" s="29">
        <v>2.8519584507042257</v>
      </c>
      <c r="G2508" s="50">
        <v>0</v>
      </c>
      <c r="H2508" s="50">
        <v>0</v>
      </c>
      <c r="I2508" s="50">
        <v>0</v>
      </c>
      <c r="J2508" s="30"/>
      <c r="K2508" s="169">
        <f>Лист4!E2506/1000</f>
        <v>67.496350000000007</v>
      </c>
      <c r="L2508" s="51"/>
      <c r="M2508" s="51"/>
    </row>
    <row r="2509" spans="1:13" s="53" customFormat="1" ht="18.75" customHeight="1" x14ac:dyDescent="0.25">
      <c r="A2509" s="42" t="str">
        <f>Лист4!A2507</f>
        <v xml:space="preserve">Песчаная ул. д.5 </v>
      </c>
      <c r="B2509" s="64" t="str">
        <f>Лист4!C2507</f>
        <v>Ахтубинский район, г. Ахтубинск</v>
      </c>
      <c r="C2509" s="43">
        <f t="shared" si="78"/>
        <v>61.918166197183083</v>
      </c>
      <c r="D2509" s="43">
        <f t="shared" si="79"/>
        <v>2.7316838028169008</v>
      </c>
      <c r="E2509" s="49">
        <v>0</v>
      </c>
      <c r="F2509" s="29">
        <v>2.7316838028169008</v>
      </c>
      <c r="G2509" s="50">
        <v>0</v>
      </c>
      <c r="H2509" s="50">
        <v>0</v>
      </c>
      <c r="I2509" s="50">
        <v>0</v>
      </c>
      <c r="J2509" s="30"/>
      <c r="K2509" s="169">
        <f>Лист4!E2507/1000</f>
        <v>64.649849999999986</v>
      </c>
      <c r="L2509" s="51"/>
      <c r="M2509" s="51"/>
    </row>
    <row r="2510" spans="1:13" s="53" customFormat="1" ht="18.75" customHeight="1" x14ac:dyDescent="0.25">
      <c r="A2510" s="42" t="str">
        <f>Лист4!A2508</f>
        <v xml:space="preserve">Песчаная ул. д.6 </v>
      </c>
      <c r="B2510" s="64" t="str">
        <f>Лист4!C2508</f>
        <v>Ахтубинский район, г. Ахтубинск</v>
      </c>
      <c r="C2510" s="43">
        <f t="shared" si="78"/>
        <v>38.287878873239428</v>
      </c>
      <c r="D2510" s="43">
        <f t="shared" si="79"/>
        <v>1.6891711267605631</v>
      </c>
      <c r="E2510" s="49">
        <v>0</v>
      </c>
      <c r="F2510" s="29">
        <v>1.6891711267605631</v>
      </c>
      <c r="G2510" s="50">
        <v>0</v>
      </c>
      <c r="H2510" s="50">
        <v>0</v>
      </c>
      <c r="I2510" s="50">
        <v>0</v>
      </c>
      <c r="J2510" s="30"/>
      <c r="K2510" s="169">
        <f>Лист4!E2508/1000</f>
        <v>39.977049999999991</v>
      </c>
      <c r="L2510" s="51"/>
      <c r="M2510" s="51"/>
    </row>
    <row r="2511" spans="1:13" s="53" customFormat="1" ht="18.75" customHeight="1" x14ac:dyDescent="0.25">
      <c r="A2511" s="42" t="str">
        <f>Лист4!A2509</f>
        <v xml:space="preserve">Песчаная ул. д.7 </v>
      </c>
      <c r="B2511" s="64" t="str">
        <f>Лист4!C2509</f>
        <v>Ахтубинский район, г. Ахтубинск</v>
      </c>
      <c r="C2511" s="43">
        <f t="shared" si="78"/>
        <v>116.69174478873235</v>
      </c>
      <c r="D2511" s="43">
        <f t="shared" si="79"/>
        <v>5.148165211267604</v>
      </c>
      <c r="E2511" s="49">
        <v>0</v>
      </c>
      <c r="F2511" s="29">
        <v>5.148165211267604</v>
      </c>
      <c r="G2511" s="50">
        <v>0</v>
      </c>
      <c r="H2511" s="50">
        <v>0</v>
      </c>
      <c r="I2511" s="50">
        <v>0</v>
      </c>
      <c r="J2511" s="30"/>
      <c r="K2511" s="169">
        <f>Лист4!E2509/1000-J2511</f>
        <v>121.83990999999996</v>
      </c>
      <c r="L2511" s="51"/>
      <c r="M2511" s="51"/>
    </row>
    <row r="2512" spans="1:13" s="53" customFormat="1" ht="18.75" customHeight="1" x14ac:dyDescent="0.25">
      <c r="A2512" s="42" t="str">
        <f>Лист4!A2510</f>
        <v xml:space="preserve">Песчаная ул. д.8 </v>
      </c>
      <c r="B2512" s="64" t="str">
        <f>Лист4!C2510</f>
        <v>Ахтубинский район, г. Ахтубинск</v>
      </c>
      <c r="C2512" s="43">
        <f t="shared" si="78"/>
        <v>15.462912676056337</v>
      </c>
      <c r="D2512" s="43">
        <f t="shared" si="79"/>
        <v>0.68218732394366199</v>
      </c>
      <c r="E2512" s="49">
        <v>0</v>
      </c>
      <c r="F2512" s="29">
        <v>0.68218732394366199</v>
      </c>
      <c r="G2512" s="50">
        <v>0</v>
      </c>
      <c r="H2512" s="50">
        <v>0</v>
      </c>
      <c r="I2512" s="50">
        <v>0</v>
      </c>
      <c r="J2512" s="30"/>
      <c r="K2512" s="169">
        <f>Лист4!E2510/1000</f>
        <v>16.145099999999999</v>
      </c>
      <c r="L2512" s="51"/>
      <c r="M2512" s="51"/>
    </row>
    <row r="2513" spans="1:13" s="52" customFormat="1" ht="18.75" customHeight="1" x14ac:dyDescent="0.25">
      <c r="A2513" s="42" t="str">
        <f>Лист4!A2511</f>
        <v xml:space="preserve">Рухлядко ул. д.1 </v>
      </c>
      <c r="B2513" s="64" t="str">
        <f>Лист4!C2511</f>
        <v>Ахтубинский район, г. Ахтубинск</v>
      </c>
      <c r="C2513" s="43">
        <f t="shared" si="78"/>
        <v>627.1910084507042</v>
      </c>
      <c r="D2513" s="43">
        <f t="shared" si="79"/>
        <v>27.670191549295772</v>
      </c>
      <c r="E2513" s="49">
        <v>0</v>
      </c>
      <c r="F2513" s="29">
        <v>27.670191549295772</v>
      </c>
      <c r="G2513" s="50">
        <v>0</v>
      </c>
      <c r="H2513" s="50">
        <v>0</v>
      </c>
      <c r="I2513" s="50">
        <v>0</v>
      </c>
      <c r="J2513" s="30"/>
      <c r="K2513" s="169">
        <f>Лист4!E2511/1000</f>
        <v>654.86119999999994</v>
      </c>
      <c r="L2513" s="51"/>
      <c r="M2513" s="51"/>
    </row>
    <row r="2514" spans="1:13" s="52" customFormat="1" ht="18.75" customHeight="1" x14ac:dyDescent="0.25">
      <c r="A2514" s="42" t="str">
        <f>Лист4!A2512</f>
        <v xml:space="preserve">Совхоз-16 мкн. д.26 </v>
      </c>
      <c r="B2514" s="64" t="str">
        <f>Лист4!C2512</f>
        <v>Ахтубинский район, г. Ахтубинск</v>
      </c>
      <c r="C2514" s="43">
        <f t="shared" si="78"/>
        <v>48.012549295774662</v>
      </c>
      <c r="D2514" s="43">
        <f t="shared" si="79"/>
        <v>2.1182007042253526</v>
      </c>
      <c r="E2514" s="49">
        <v>0</v>
      </c>
      <c r="F2514" s="29">
        <v>2.1182007042253526</v>
      </c>
      <c r="G2514" s="50">
        <v>0</v>
      </c>
      <c r="H2514" s="50">
        <v>0</v>
      </c>
      <c r="I2514" s="50">
        <v>0</v>
      </c>
      <c r="J2514" s="30"/>
      <c r="K2514" s="169">
        <f>Лист4!E2512/1000</f>
        <v>50.130750000000013</v>
      </c>
      <c r="L2514" s="51"/>
      <c r="M2514" s="51"/>
    </row>
    <row r="2515" spans="1:13" s="52" customFormat="1" ht="18.75" customHeight="1" x14ac:dyDescent="0.25">
      <c r="A2515" s="42" t="str">
        <f>Лист4!A2513</f>
        <v xml:space="preserve">Совхоз-16 мкн. д.27 </v>
      </c>
      <c r="B2515" s="64" t="str">
        <f>Лист4!C2513</f>
        <v>Ахтубинский район, г. Ахтубинск</v>
      </c>
      <c r="C2515" s="43">
        <f t="shared" si="78"/>
        <v>30.913709859154928</v>
      </c>
      <c r="D2515" s="43">
        <f t="shared" si="79"/>
        <v>1.3638401408450704</v>
      </c>
      <c r="E2515" s="49">
        <v>0</v>
      </c>
      <c r="F2515" s="29">
        <v>1.3638401408450704</v>
      </c>
      <c r="G2515" s="50">
        <v>0</v>
      </c>
      <c r="H2515" s="50">
        <v>0</v>
      </c>
      <c r="I2515" s="50">
        <v>0</v>
      </c>
      <c r="J2515" s="30"/>
      <c r="K2515" s="169">
        <f>Лист4!E2513/1000</f>
        <v>32.277549999999998</v>
      </c>
      <c r="L2515" s="51"/>
      <c r="M2515" s="51"/>
    </row>
    <row r="2516" spans="1:13" s="53" customFormat="1" ht="18.75" customHeight="1" x14ac:dyDescent="0.25">
      <c r="A2516" s="42" t="str">
        <f>Лист4!A2514</f>
        <v xml:space="preserve">Совхоз-16 мкн. д.28 </v>
      </c>
      <c r="B2516" s="64" t="str">
        <f>Лист4!C2514</f>
        <v>Ахтубинский район, г. Ахтубинск</v>
      </c>
      <c r="C2516" s="43">
        <f t="shared" si="78"/>
        <v>74.368630985915487</v>
      </c>
      <c r="D2516" s="43">
        <f t="shared" si="79"/>
        <v>3.2809690140845067</v>
      </c>
      <c r="E2516" s="49">
        <v>0</v>
      </c>
      <c r="F2516" s="29">
        <v>3.2809690140845067</v>
      </c>
      <c r="G2516" s="50">
        <v>0</v>
      </c>
      <c r="H2516" s="50">
        <v>0</v>
      </c>
      <c r="I2516" s="50">
        <v>0</v>
      </c>
      <c r="J2516" s="30"/>
      <c r="K2516" s="169">
        <f>Лист4!E2514/1000</f>
        <v>77.649599999999992</v>
      </c>
      <c r="L2516" s="51"/>
      <c r="M2516" s="51"/>
    </row>
    <row r="2517" spans="1:13" s="52" customFormat="1" ht="18.75" customHeight="1" x14ac:dyDescent="0.25">
      <c r="A2517" s="42" t="str">
        <f>Лист4!A2515</f>
        <v xml:space="preserve">Совхоз-16 мкн. д.29 </v>
      </c>
      <c r="B2517" s="64" t="str">
        <f>Лист4!C2515</f>
        <v>Ахтубинский район, г. Ахтубинск</v>
      </c>
      <c r="C2517" s="43">
        <f t="shared" si="78"/>
        <v>4.165430985915493</v>
      </c>
      <c r="D2517" s="43">
        <f t="shared" si="79"/>
        <v>0.18376901408450702</v>
      </c>
      <c r="E2517" s="49">
        <v>0</v>
      </c>
      <c r="F2517" s="29">
        <v>0.18376901408450702</v>
      </c>
      <c r="G2517" s="50">
        <v>0</v>
      </c>
      <c r="H2517" s="50">
        <v>0</v>
      </c>
      <c r="I2517" s="50">
        <v>0</v>
      </c>
      <c r="J2517" s="30"/>
      <c r="K2517" s="169">
        <f>Лист4!E2515/1000</f>
        <v>4.3491999999999997</v>
      </c>
      <c r="L2517" s="51"/>
      <c r="M2517" s="51"/>
    </row>
    <row r="2518" spans="1:13" s="52" customFormat="1" ht="18.75" customHeight="1" x14ac:dyDescent="0.25">
      <c r="A2518" s="42" t="str">
        <f>Лист4!A2516</f>
        <v xml:space="preserve">Совхоз-16 мкн. д.30 </v>
      </c>
      <c r="B2518" s="64" t="str">
        <f>Лист4!C2516</f>
        <v>Ахтубинский район, г. Ахтубинск</v>
      </c>
      <c r="C2518" s="43">
        <f t="shared" si="78"/>
        <v>42.466909859154931</v>
      </c>
      <c r="D2518" s="43">
        <f t="shared" si="79"/>
        <v>1.8735401408450707</v>
      </c>
      <c r="E2518" s="49">
        <v>0</v>
      </c>
      <c r="F2518" s="29">
        <v>1.8735401408450707</v>
      </c>
      <c r="G2518" s="50">
        <v>0</v>
      </c>
      <c r="H2518" s="50">
        <v>0</v>
      </c>
      <c r="I2518" s="50">
        <v>0</v>
      </c>
      <c r="J2518" s="30"/>
      <c r="K2518" s="169">
        <f>Лист4!E2516/1000</f>
        <v>44.340450000000004</v>
      </c>
      <c r="L2518" s="51"/>
      <c r="M2518" s="51"/>
    </row>
    <row r="2519" spans="1:13" s="52" customFormat="1" ht="18.75" customHeight="1" x14ac:dyDescent="0.25">
      <c r="A2519" s="42" t="str">
        <f>Лист4!A2517</f>
        <v xml:space="preserve">Совхоз-16 мкн. д.31 </v>
      </c>
      <c r="B2519" s="64" t="str">
        <f>Лист4!C2517</f>
        <v>Ахтубинский район, г. Ахтубинск</v>
      </c>
      <c r="C2519" s="43">
        <f t="shared" si="78"/>
        <v>56.088890140845081</v>
      </c>
      <c r="D2519" s="43">
        <f t="shared" si="79"/>
        <v>2.4745098591549302</v>
      </c>
      <c r="E2519" s="49">
        <v>0</v>
      </c>
      <c r="F2519" s="29">
        <v>2.4745098591549302</v>
      </c>
      <c r="G2519" s="50">
        <v>0</v>
      </c>
      <c r="H2519" s="50">
        <v>0</v>
      </c>
      <c r="I2519" s="50">
        <v>0</v>
      </c>
      <c r="J2519" s="30"/>
      <c r="K2519" s="169">
        <f>Лист4!E2517/1000</f>
        <v>58.563400000000009</v>
      </c>
      <c r="L2519" s="51"/>
      <c r="M2519" s="51"/>
    </row>
    <row r="2520" spans="1:13" s="53" customFormat="1" ht="25.5" customHeight="1" x14ac:dyDescent="0.25">
      <c r="A2520" s="42" t="str">
        <f>Лист4!A2518</f>
        <v xml:space="preserve">Совхоз-16 мкн. д.34 </v>
      </c>
      <c r="B2520" s="64" t="str">
        <f>Лист4!C2518</f>
        <v>Ахтубинский район, г. Ахтубинск</v>
      </c>
      <c r="C2520" s="43">
        <f t="shared" si="78"/>
        <v>43.947250704225361</v>
      </c>
      <c r="D2520" s="43">
        <f t="shared" si="79"/>
        <v>1.9388492957746482</v>
      </c>
      <c r="E2520" s="49">
        <v>0</v>
      </c>
      <c r="F2520" s="29">
        <v>1.9388492957746482</v>
      </c>
      <c r="G2520" s="50">
        <v>0</v>
      </c>
      <c r="H2520" s="50">
        <v>0</v>
      </c>
      <c r="I2520" s="50">
        <v>0</v>
      </c>
      <c r="J2520" s="30"/>
      <c r="K2520" s="169">
        <f>Лист4!E2518/1000</f>
        <v>45.886100000000006</v>
      </c>
      <c r="L2520" s="51"/>
      <c r="M2520" s="51"/>
    </row>
    <row r="2521" spans="1:13" s="53" customFormat="1" ht="18.75" customHeight="1" x14ac:dyDescent="0.25">
      <c r="A2521" s="42" t="str">
        <f>Лист4!A2519</f>
        <v xml:space="preserve">Совхоз-16 мкн. д.35 </v>
      </c>
      <c r="B2521" s="64" t="str">
        <f>Лист4!C2519</f>
        <v>Ахтубинский район, г. Ахтубинск</v>
      </c>
      <c r="C2521" s="43">
        <f t="shared" si="78"/>
        <v>31.364042253521117</v>
      </c>
      <c r="D2521" s="43">
        <f t="shared" si="79"/>
        <v>1.3837077464788727</v>
      </c>
      <c r="E2521" s="49">
        <v>0</v>
      </c>
      <c r="F2521" s="29">
        <v>1.3837077464788727</v>
      </c>
      <c r="G2521" s="50">
        <v>0</v>
      </c>
      <c r="H2521" s="50">
        <v>0</v>
      </c>
      <c r="I2521" s="50">
        <v>0</v>
      </c>
      <c r="J2521" s="30"/>
      <c r="K2521" s="169">
        <f>Лист4!E2519/1000</f>
        <v>32.747749999999989</v>
      </c>
      <c r="L2521" s="51"/>
      <c r="M2521" s="51"/>
    </row>
    <row r="2522" spans="1:13" s="53" customFormat="1" ht="18.75" customHeight="1" x14ac:dyDescent="0.25">
      <c r="A2522" s="42" t="str">
        <f>Лист4!A2520</f>
        <v xml:space="preserve">Совхоз-16 мкн. д.36 </v>
      </c>
      <c r="B2522" s="64" t="str">
        <f>Лист4!C2520</f>
        <v>Ахтубинский район, г. Ахтубинск</v>
      </c>
      <c r="C2522" s="43">
        <f t="shared" si="78"/>
        <v>31.650073239436619</v>
      </c>
      <c r="D2522" s="43">
        <f t="shared" si="79"/>
        <v>1.3963267605633802</v>
      </c>
      <c r="E2522" s="49">
        <v>0</v>
      </c>
      <c r="F2522" s="29">
        <v>1.3963267605633802</v>
      </c>
      <c r="G2522" s="50">
        <v>0</v>
      </c>
      <c r="H2522" s="50">
        <v>0</v>
      </c>
      <c r="I2522" s="50">
        <v>0</v>
      </c>
      <c r="J2522" s="30"/>
      <c r="K2522" s="169">
        <f>Лист4!E2520/1000</f>
        <v>33.046399999999998</v>
      </c>
      <c r="L2522" s="51"/>
      <c r="M2522" s="51"/>
    </row>
    <row r="2523" spans="1:13" s="53" customFormat="1" ht="18.75" customHeight="1" x14ac:dyDescent="0.25">
      <c r="A2523" s="42" t="str">
        <f>Лист4!A2521</f>
        <v xml:space="preserve">Совхоз-16 мкн. д.38 </v>
      </c>
      <c r="B2523" s="64" t="str">
        <f>Лист4!C2521</f>
        <v>Ахтубинский район, г. Ахтубинск</v>
      </c>
      <c r="C2523" s="43">
        <f t="shared" si="78"/>
        <v>80.250247887323951</v>
      </c>
      <c r="D2523" s="43">
        <f t="shared" si="79"/>
        <v>3.5404521126760562</v>
      </c>
      <c r="E2523" s="49">
        <v>0</v>
      </c>
      <c r="F2523" s="29">
        <v>3.5404521126760562</v>
      </c>
      <c r="G2523" s="50">
        <v>0</v>
      </c>
      <c r="H2523" s="50">
        <v>0</v>
      </c>
      <c r="I2523" s="50">
        <v>0</v>
      </c>
      <c r="J2523" s="30"/>
      <c r="K2523" s="169">
        <f>Лист4!E2521/1000</f>
        <v>83.790700000000001</v>
      </c>
      <c r="L2523" s="51"/>
      <c r="M2523" s="51"/>
    </row>
    <row r="2524" spans="1:13" s="53" customFormat="1" ht="18.75" customHeight="1" x14ac:dyDescent="0.25">
      <c r="A2524" s="42" t="str">
        <f>Лист4!A2522</f>
        <v xml:space="preserve">Совхоз-16 мкн. д.39 </v>
      </c>
      <c r="B2524" s="64" t="str">
        <f>Лист4!C2522</f>
        <v>Ахтубинский район, г. Ахтубинск</v>
      </c>
      <c r="C2524" s="43">
        <f t="shared" si="78"/>
        <v>79.904597183098602</v>
      </c>
      <c r="D2524" s="43">
        <f t="shared" si="79"/>
        <v>3.5252028169014089</v>
      </c>
      <c r="E2524" s="49">
        <v>0</v>
      </c>
      <c r="F2524" s="29">
        <v>3.5252028169014089</v>
      </c>
      <c r="G2524" s="50">
        <v>0</v>
      </c>
      <c r="H2524" s="50">
        <v>0</v>
      </c>
      <c r="I2524" s="50">
        <v>0</v>
      </c>
      <c r="J2524" s="30"/>
      <c r="K2524" s="169">
        <f>Лист4!E2522/1000</f>
        <v>83.429800000000014</v>
      </c>
      <c r="L2524" s="51"/>
      <c r="M2524" s="51"/>
    </row>
    <row r="2525" spans="1:13" s="53" customFormat="1" ht="18.75" customHeight="1" x14ac:dyDescent="0.25">
      <c r="A2525" s="42" t="str">
        <f>Лист4!A2523</f>
        <v xml:space="preserve">Сталинградская ул. д.12 </v>
      </c>
      <c r="B2525" s="64" t="str">
        <f>Лист4!C2523</f>
        <v>Ахтубинский район, г. Ахтубинск</v>
      </c>
      <c r="C2525" s="43">
        <f t="shared" si="78"/>
        <v>272.30949577464787</v>
      </c>
      <c r="D2525" s="43">
        <f t="shared" si="79"/>
        <v>12.013654225352113</v>
      </c>
      <c r="E2525" s="49">
        <v>0</v>
      </c>
      <c r="F2525" s="29">
        <v>12.013654225352113</v>
      </c>
      <c r="G2525" s="50">
        <v>0</v>
      </c>
      <c r="H2525" s="50">
        <v>0</v>
      </c>
      <c r="I2525" s="50">
        <v>0</v>
      </c>
      <c r="J2525" s="30"/>
      <c r="K2525" s="169">
        <f>Лист4!E2523/1000</f>
        <v>284.32315</v>
      </c>
      <c r="L2525" s="51"/>
      <c r="M2525" s="51"/>
    </row>
    <row r="2526" spans="1:13" s="53" customFormat="1" ht="18.75" customHeight="1" x14ac:dyDescent="0.25">
      <c r="A2526" s="42" t="str">
        <f>Лист4!A2524</f>
        <v xml:space="preserve">Сталинградская ул. д.13 </v>
      </c>
      <c r="B2526" s="64" t="str">
        <f>Лист4!C2524</f>
        <v>Ахтубинский район, г. Ахтубинск</v>
      </c>
      <c r="C2526" s="43">
        <f t="shared" si="78"/>
        <v>324.98751549295764</v>
      </c>
      <c r="D2526" s="43">
        <f t="shared" si="79"/>
        <v>14.337684507042248</v>
      </c>
      <c r="E2526" s="49">
        <v>0</v>
      </c>
      <c r="F2526" s="29">
        <v>14.337684507042248</v>
      </c>
      <c r="G2526" s="50">
        <v>0</v>
      </c>
      <c r="H2526" s="50">
        <v>0</v>
      </c>
      <c r="I2526" s="50">
        <v>0</v>
      </c>
      <c r="J2526" s="30"/>
      <c r="K2526" s="169">
        <f>Лист4!E2524/1000</f>
        <v>339.32519999999988</v>
      </c>
      <c r="L2526" s="51"/>
      <c r="M2526" s="51"/>
    </row>
    <row r="2527" spans="1:13" s="53" customFormat="1" ht="18.75" customHeight="1" x14ac:dyDescent="0.25">
      <c r="A2527" s="42" t="str">
        <f>Лист4!A2525</f>
        <v xml:space="preserve">Сталинградская ул. д.14 </v>
      </c>
      <c r="B2527" s="64" t="str">
        <f>Лист4!C2525</f>
        <v>Ахтубинский район, г. Ахтубинск</v>
      </c>
      <c r="C2527" s="43">
        <f t="shared" si="78"/>
        <v>236.98804507042252</v>
      </c>
      <c r="D2527" s="43">
        <f t="shared" si="79"/>
        <v>10.455354929577464</v>
      </c>
      <c r="E2527" s="49">
        <v>0</v>
      </c>
      <c r="F2527" s="29">
        <v>10.455354929577464</v>
      </c>
      <c r="G2527" s="50">
        <v>0</v>
      </c>
      <c r="H2527" s="50">
        <v>0</v>
      </c>
      <c r="I2527" s="50">
        <v>0</v>
      </c>
      <c r="J2527" s="30"/>
      <c r="K2527" s="169">
        <f>Лист4!E2525/1000</f>
        <v>247.44339999999997</v>
      </c>
      <c r="L2527" s="51"/>
      <c r="M2527" s="51"/>
    </row>
    <row r="2528" spans="1:13" s="53" customFormat="1" ht="18.75" customHeight="1" x14ac:dyDescent="0.25">
      <c r="A2528" s="42" t="str">
        <f>Лист4!A2526</f>
        <v xml:space="preserve">Сталинградская ул. д.15 </v>
      </c>
      <c r="B2528" s="64" t="str">
        <f>Лист4!C2526</f>
        <v>Ахтубинский район, г. Ахтубинск</v>
      </c>
      <c r="C2528" s="43">
        <f t="shared" si="78"/>
        <v>206.36326816901413</v>
      </c>
      <c r="D2528" s="43">
        <f t="shared" si="79"/>
        <v>9.1042618309859176</v>
      </c>
      <c r="E2528" s="49">
        <v>0</v>
      </c>
      <c r="F2528" s="29">
        <v>9.1042618309859176</v>
      </c>
      <c r="G2528" s="50">
        <v>0</v>
      </c>
      <c r="H2528" s="50">
        <v>0</v>
      </c>
      <c r="I2528" s="50">
        <v>0</v>
      </c>
      <c r="J2528" s="30"/>
      <c r="K2528" s="169">
        <f>Лист4!E2526/1000</f>
        <v>215.46753000000004</v>
      </c>
      <c r="L2528" s="51"/>
      <c r="M2528" s="51"/>
    </row>
    <row r="2529" spans="1:13" s="53" customFormat="1" ht="18.75" customHeight="1" x14ac:dyDescent="0.25">
      <c r="A2529" s="42" t="str">
        <f>Лист4!A2527</f>
        <v xml:space="preserve">Сталинградская ул. д.2 </v>
      </c>
      <c r="B2529" s="64" t="str">
        <f>Лист4!C2527</f>
        <v>Ахтубинский район, г. Ахтубинск</v>
      </c>
      <c r="C2529" s="43">
        <f t="shared" si="78"/>
        <v>262.82523887323947</v>
      </c>
      <c r="D2529" s="43">
        <f t="shared" si="79"/>
        <v>11.595231126760565</v>
      </c>
      <c r="E2529" s="49">
        <v>0</v>
      </c>
      <c r="F2529" s="29">
        <v>11.595231126760565</v>
      </c>
      <c r="G2529" s="50">
        <v>0</v>
      </c>
      <c r="H2529" s="50">
        <v>0</v>
      </c>
      <c r="I2529" s="50">
        <v>0</v>
      </c>
      <c r="J2529" s="30"/>
      <c r="K2529" s="169">
        <f>Лист4!E2527/1000</f>
        <v>274.42047000000002</v>
      </c>
      <c r="L2529" s="51"/>
      <c r="M2529" s="51"/>
    </row>
    <row r="2530" spans="1:13" s="53" customFormat="1" ht="18.75" customHeight="1" x14ac:dyDescent="0.25">
      <c r="A2530" s="42" t="str">
        <f>Лист4!A2528</f>
        <v xml:space="preserve">Сталинградская ул. д.5 </v>
      </c>
      <c r="B2530" s="64" t="str">
        <f>Лист4!C2528</f>
        <v>Ахтубинский район, г. Ахтубинск</v>
      </c>
      <c r="C2530" s="43">
        <f t="shared" si="78"/>
        <v>148.03486028169013</v>
      </c>
      <c r="D2530" s="43">
        <f t="shared" si="79"/>
        <v>6.5309497183098593</v>
      </c>
      <c r="E2530" s="49">
        <v>0</v>
      </c>
      <c r="F2530" s="29">
        <v>6.5309497183098593</v>
      </c>
      <c r="G2530" s="50">
        <v>0</v>
      </c>
      <c r="H2530" s="50">
        <v>0</v>
      </c>
      <c r="I2530" s="50">
        <v>0</v>
      </c>
      <c r="J2530" s="30"/>
      <c r="K2530" s="169">
        <f>Лист4!E2528/1000</f>
        <v>154.56581</v>
      </c>
      <c r="L2530" s="51"/>
      <c r="M2530" s="51"/>
    </row>
    <row r="2531" spans="1:13" s="53" customFormat="1" ht="18.75" customHeight="1" x14ac:dyDescent="0.25">
      <c r="A2531" s="42" t="str">
        <f>Лист4!A2529</f>
        <v xml:space="preserve">Сталинградская ул. д.6 </v>
      </c>
      <c r="B2531" s="64" t="str">
        <f>Лист4!C2529</f>
        <v>Ахтубинский район, г. Ахтубинск</v>
      </c>
      <c r="C2531" s="43">
        <f t="shared" si="78"/>
        <v>123.49163943661974</v>
      </c>
      <c r="D2531" s="43">
        <f t="shared" si="79"/>
        <v>5.4481605633802825</v>
      </c>
      <c r="E2531" s="49">
        <v>0</v>
      </c>
      <c r="F2531" s="29">
        <v>5.4481605633802825</v>
      </c>
      <c r="G2531" s="50">
        <v>0</v>
      </c>
      <c r="H2531" s="50">
        <v>0</v>
      </c>
      <c r="I2531" s="50">
        <v>0</v>
      </c>
      <c r="J2531" s="30"/>
      <c r="K2531" s="169">
        <f>Лист4!E2529/1000</f>
        <v>128.93980000000002</v>
      </c>
      <c r="L2531" s="51"/>
      <c r="M2531" s="51"/>
    </row>
    <row r="2532" spans="1:13" s="53" customFormat="1" ht="18.75" customHeight="1" x14ac:dyDescent="0.25">
      <c r="A2532" s="42" t="str">
        <f>Лист4!A2530</f>
        <v xml:space="preserve">Сталинградская ул. д.8 </v>
      </c>
      <c r="B2532" s="64" t="str">
        <f>Лист4!C2530</f>
        <v>Ахтубинский район, г. Ахтубинск</v>
      </c>
      <c r="C2532" s="43">
        <f t="shared" si="78"/>
        <v>217.17794028169016</v>
      </c>
      <c r="D2532" s="43">
        <f t="shared" si="79"/>
        <v>9.5813797183098615</v>
      </c>
      <c r="E2532" s="49">
        <v>0</v>
      </c>
      <c r="F2532" s="29">
        <v>9.5813797183098615</v>
      </c>
      <c r="G2532" s="50">
        <v>0</v>
      </c>
      <c r="H2532" s="50">
        <v>0</v>
      </c>
      <c r="I2532" s="50">
        <v>0</v>
      </c>
      <c r="J2532" s="30"/>
      <c r="K2532" s="169">
        <f>Лист4!E2530/1000</f>
        <v>226.75932000000003</v>
      </c>
      <c r="L2532" s="51"/>
      <c r="M2532" s="51"/>
    </row>
    <row r="2533" spans="1:13" s="53" customFormat="1" ht="18.75" customHeight="1" x14ac:dyDescent="0.25">
      <c r="A2533" s="42" t="str">
        <f>Лист4!A2531</f>
        <v xml:space="preserve">Стогова ул. д.7 </v>
      </c>
      <c r="B2533" s="64" t="str">
        <f>Лист4!C2531</f>
        <v>Ахтубинский район, г. Ахтубинск</v>
      </c>
      <c r="C2533" s="43">
        <f t="shared" si="78"/>
        <v>728.64205690140852</v>
      </c>
      <c r="D2533" s="43">
        <f t="shared" si="79"/>
        <v>32.145973098591554</v>
      </c>
      <c r="E2533" s="49">
        <v>0</v>
      </c>
      <c r="F2533" s="29">
        <v>32.145973098591554</v>
      </c>
      <c r="G2533" s="50">
        <v>0</v>
      </c>
      <c r="H2533" s="50">
        <v>0</v>
      </c>
      <c r="I2533" s="50">
        <v>0</v>
      </c>
      <c r="J2533" s="30"/>
      <c r="K2533" s="169">
        <f>Лист4!E2531/1000</f>
        <v>760.78803000000005</v>
      </c>
      <c r="L2533" s="51"/>
      <c r="M2533" s="51"/>
    </row>
    <row r="2534" spans="1:13" s="53" customFormat="1" ht="18.75" customHeight="1" x14ac:dyDescent="0.25">
      <c r="A2534" s="42" t="str">
        <f>Лист4!A2532</f>
        <v xml:space="preserve">Строителей пер. д.1 </v>
      </c>
      <c r="B2534" s="64" t="str">
        <f>Лист4!C2532</f>
        <v>Ахтубинский район, г. Ахтубинск</v>
      </c>
      <c r="C2534" s="43">
        <f t="shared" si="78"/>
        <v>458.3255836619719</v>
      </c>
      <c r="D2534" s="43">
        <f t="shared" si="79"/>
        <v>20.220246338028172</v>
      </c>
      <c r="E2534" s="49">
        <v>0</v>
      </c>
      <c r="F2534" s="29">
        <v>20.220246338028172</v>
      </c>
      <c r="G2534" s="50">
        <v>0</v>
      </c>
      <c r="H2534" s="50">
        <v>0</v>
      </c>
      <c r="I2534" s="50">
        <v>0</v>
      </c>
      <c r="J2534" s="153"/>
      <c r="K2534" s="169">
        <f>Лист4!E2532/1000-J2534</f>
        <v>478.54583000000008</v>
      </c>
      <c r="L2534" s="31"/>
      <c r="M2534" s="51"/>
    </row>
    <row r="2535" spans="1:13" s="53" customFormat="1" ht="18.75" customHeight="1" x14ac:dyDescent="0.25">
      <c r="A2535" s="42" t="str">
        <f>Лист4!A2533</f>
        <v xml:space="preserve">Ульяновых пер. д.2 </v>
      </c>
      <c r="B2535" s="64" t="str">
        <f>Лист4!C2533</f>
        <v>Ахтубинский район, г. Ахтубинск</v>
      </c>
      <c r="C2535" s="43">
        <f t="shared" si="78"/>
        <v>261.25743661971825</v>
      </c>
      <c r="D2535" s="43">
        <f t="shared" si="79"/>
        <v>11.526063380281688</v>
      </c>
      <c r="E2535" s="49">
        <v>0</v>
      </c>
      <c r="F2535" s="29">
        <v>11.526063380281688</v>
      </c>
      <c r="G2535" s="50">
        <v>0</v>
      </c>
      <c r="H2535" s="50">
        <v>0</v>
      </c>
      <c r="I2535" s="50">
        <v>0</v>
      </c>
      <c r="J2535" s="30"/>
      <c r="K2535" s="169">
        <f>Лист4!E2533/1000</f>
        <v>272.78349999999995</v>
      </c>
      <c r="L2535" s="51"/>
      <c r="M2535" s="51"/>
    </row>
    <row r="2536" spans="1:13" s="53" customFormat="1" ht="18.75" customHeight="1" x14ac:dyDescent="0.25">
      <c r="A2536" s="42" t="str">
        <f>Лист4!A2534</f>
        <v xml:space="preserve">Ульяновых пер. д.3 </v>
      </c>
      <c r="B2536" s="64" t="str">
        <f>Лист4!C2534</f>
        <v>Ахтубинский район, г. Ахтубинск</v>
      </c>
      <c r="C2536" s="43">
        <f t="shared" si="78"/>
        <v>35.889729577464777</v>
      </c>
      <c r="D2536" s="43">
        <f t="shared" si="79"/>
        <v>1.5833704225352108</v>
      </c>
      <c r="E2536" s="49">
        <v>0</v>
      </c>
      <c r="F2536" s="29">
        <v>1.5833704225352108</v>
      </c>
      <c r="G2536" s="50">
        <v>0</v>
      </c>
      <c r="H2536" s="50">
        <v>0</v>
      </c>
      <c r="I2536" s="50">
        <v>0</v>
      </c>
      <c r="J2536" s="30"/>
      <c r="K2536" s="169">
        <f>Лист4!E2534/1000-J2536</f>
        <v>37.473099999999988</v>
      </c>
      <c r="L2536" s="51"/>
      <c r="M2536" s="51"/>
    </row>
    <row r="2537" spans="1:13" s="53" customFormat="1" ht="18.75" customHeight="1" x14ac:dyDescent="0.25">
      <c r="A2537" s="42" t="str">
        <f>Лист4!A2535</f>
        <v xml:space="preserve">Франко ул. д.22 </v>
      </c>
      <c r="B2537" s="64" t="str">
        <f>Лист4!C2535</f>
        <v>Ахтубинский район, г. Ахтубинск</v>
      </c>
      <c r="C2537" s="43">
        <f t="shared" si="78"/>
        <v>909.29888281690137</v>
      </c>
      <c r="D2537" s="43">
        <f t="shared" si="79"/>
        <v>40.116127183098591</v>
      </c>
      <c r="E2537" s="49">
        <v>0</v>
      </c>
      <c r="F2537" s="29">
        <v>40.116127183098591</v>
      </c>
      <c r="G2537" s="50">
        <v>0</v>
      </c>
      <c r="H2537" s="50">
        <v>0</v>
      </c>
      <c r="I2537" s="50">
        <v>0</v>
      </c>
      <c r="J2537" s="30"/>
      <c r="K2537" s="169">
        <f>Лист4!E2535/1000</f>
        <v>949.41500999999994</v>
      </c>
      <c r="L2537" s="51"/>
      <c r="M2537" s="51"/>
    </row>
    <row r="2538" spans="1:13" s="53" customFormat="1" ht="18.75" customHeight="1" x14ac:dyDescent="0.25">
      <c r="A2538" s="42" t="str">
        <f>Лист4!A2536</f>
        <v xml:space="preserve">Фрунзе ул. д.57 </v>
      </c>
      <c r="B2538" s="64" t="str">
        <f>Лист4!C2536</f>
        <v>Ахтубинский район, г. Ахтубинск</v>
      </c>
      <c r="C2538" s="43">
        <f t="shared" si="78"/>
        <v>18.636214084507046</v>
      </c>
      <c r="D2538" s="43">
        <f t="shared" si="79"/>
        <v>0.82218591549295783</v>
      </c>
      <c r="E2538" s="49">
        <v>0</v>
      </c>
      <c r="F2538" s="29">
        <v>0.82218591549295783</v>
      </c>
      <c r="G2538" s="50">
        <v>0</v>
      </c>
      <c r="H2538" s="50">
        <v>0</v>
      </c>
      <c r="I2538" s="50">
        <v>0</v>
      </c>
      <c r="J2538" s="30"/>
      <c r="K2538" s="169">
        <f>Лист4!E2536/1000</f>
        <v>19.458400000000005</v>
      </c>
      <c r="L2538" s="51"/>
      <c r="M2538" s="51"/>
    </row>
    <row r="2539" spans="1:13" s="53" customFormat="1" ht="18.75" customHeight="1" x14ac:dyDescent="0.25">
      <c r="A2539" s="42" t="str">
        <f>Лист4!A2537</f>
        <v xml:space="preserve">Циолковского ул. д.1 </v>
      </c>
      <c r="B2539" s="64" t="str">
        <f>Лист4!C2537</f>
        <v>Ахтубинский район, г. Ахтубинск</v>
      </c>
      <c r="C2539" s="43">
        <f t="shared" si="78"/>
        <v>346.20715492957748</v>
      </c>
      <c r="D2539" s="43">
        <f t="shared" si="79"/>
        <v>15.273845070422535</v>
      </c>
      <c r="E2539" s="49">
        <v>0</v>
      </c>
      <c r="F2539" s="29">
        <v>15.273845070422535</v>
      </c>
      <c r="G2539" s="50">
        <v>0</v>
      </c>
      <c r="H2539" s="50">
        <v>0</v>
      </c>
      <c r="I2539" s="50">
        <v>0</v>
      </c>
      <c r="J2539" s="30"/>
      <c r="K2539" s="169">
        <f>Лист4!E2537/1000</f>
        <v>361.48099999999999</v>
      </c>
      <c r="L2539" s="51"/>
      <c r="M2539" s="51"/>
    </row>
    <row r="2540" spans="1:13" s="53" customFormat="1" ht="18.75" customHeight="1" x14ac:dyDescent="0.25">
      <c r="A2540" s="42" t="str">
        <f>Лист4!A2538</f>
        <v xml:space="preserve">Циолковского ул. д.2 </v>
      </c>
      <c r="B2540" s="64" t="str">
        <f>Лист4!C2538</f>
        <v>Ахтубинский район, г. Ахтубинск</v>
      </c>
      <c r="C2540" s="43">
        <f t="shared" si="78"/>
        <v>255.11650985915497</v>
      </c>
      <c r="D2540" s="43">
        <f t="shared" si="79"/>
        <v>11.255140140845072</v>
      </c>
      <c r="E2540" s="49">
        <v>0</v>
      </c>
      <c r="F2540" s="29">
        <v>11.255140140845072</v>
      </c>
      <c r="G2540" s="50">
        <v>0</v>
      </c>
      <c r="H2540" s="50">
        <v>0</v>
      </c>
      <c r="I2540" s="50">
        <v>0</v>
      </c>
      <c r="J2540" s="30"/>
      <c r="K2540" s="169">
        <f>Лист4!E2538/1000</f>
        <v>266.37165000000005</v>
      </c>
      <c r="L2540" s="51"/>
      <c r="M2540" s="51"/>
    </row>
    <row r="2541" spans="1:13" s="53" customFormat="1" ht="18.75" customHeight="1" x14ac:dyDescent="0.25">
      <c r="A2541" s="42" t="str">
        <f>Лист4!A2539</f>
        <v xml:space="preserve">Циолковского ул. д.3 </v>
      </c>
      <c r="B2541" s="64" t="str">
        <f>Лист4!C2539</f>
        <v>Ахтубинский район, г. Ахтубинск</v>
      </c>
      <c r="C2541" s="43">
        <f t="shared" si="78"/>
        <v>364.62694704225356</v>
      </c>
      <c r="D2541" s="43">
        <f t="shared" si="79"/>
        <v>16.08648295774648</v>
      </c>
      <c r="E2541" s="49">
        <v>0</v>
      </c>
      <c r="F2541" s="29">
        <v>16.08648295774648</v>
      </c>
      <c r="G2541" s="50">
        <v>0</v>
      </c>
      <c r="H2541" s="50">
        <v>0</v>
      </c>
      <c r="I2541" s="50">
        <v>0</v>
      </c>
      <c r="J2541" s="30"/>
      <c r="K2541" s="169">
        <f>Лист4!E2539/1000</f>
        <v>380.71343000000002</v>
      </c>
      <c r="L2541" s="51"/>
      <c r="M2541" s="51"/>
    </row>
    <row r="2542" spans="1:13" s="53" customFormat="1" ht="18.75" customHeight="1" x14ac:dyDescent="0.25">
      <c r="A2542" s="42" t="str">
        <f>Лист4!A2540</f>
        <v xml:space="preserve">Циолковского ул. д.5 </v>
      </c>
      <c r="B2542" s="64" t="str">
        <f>Лист4!C2540</f>
        <v>Ахтубинский район, г. Ахтубинск</v>
      </c>
      <c r="C2542" s="43">
        <f t="shared" si="78"/>
        <v>331.41043154929565</v>
      </c>
      <c r="D2542" s="43">
        <f t="shared" si="79"/>
        <v>14.621048450704219</v>
      </c>
      <c r="E2542" s="49">
        <v>0</v>
      </c>
      <c r="F2542" s="29">
        <v>14.621048450704219</v>
      </c>
      <c r="G2542" s="50">
        <v>0</v>
      </c>
      <c r="H2542" s="50">
        <v>0</v>
      </c>
      <c r="I2542" s="50">
        <v>0</v>
      </c>
      <c r="J2542" s="30"/>
      <c r="K2542" s="169">
        <f>Лист4!E2540/1000</f>
        <v>346.03147999999987</v>
      </c>
      <c r="L2542" s="51"/>
      <c r="M2542" s="51"/>
    </row>
    <row r="2543" spans="1:13" s="53" customFormat="1" ht="18.75" customHeight="1" x14ac:dyDescent="0.25">
      <c r="A2543" s="42" t="str">
        <f>Лист4!A2541</f>
        <v xml:space="preserve">Чаплыгина пер. д.1 </v>
      </c>
      <c r="B2543" s="64" t="str">
        <f>Лист4!C2541</f>
        <v>Ахтубинский район, г. Ахтубинск</v>
      </c>
      <c r="C2543" s="43">
        <f t="shared" si="78"/>
        <v>326.53010985915495</v>
      </c>
      <c r="D2543" s="43">
        <f t="shared" si="79"/>
        <v>14.405740140845072</v>
      </c>
      <c r="E2543" s="49">
        <v>0</v>
      </c>
      <c r="F2543" s="29">
        <v>14.405740140845072</v>
      </c>
      <c r="G2543" s="50">
        <v>0</v>
      </c>
      <c r="H2543" s="50">
        <v>0</v>
      </c>
      <c r="I2543" s="50">
        <v>0</v>
      </c>
      <c r="J2543" s="30"/>
      <c r="K2543" s="169">
        <f>Лист4!E2541/1000</f>
        <v>340.93585000000002</v>
      </c>
      <c r="L2543" s="51"/>
      <c r="M2543" s="51"/>
    </row>
    <row r="2544" spans="1:13" s="53" customFormat="1" ht="18.75" customHeight="1" x14ac:dyDescent="0.25">
      <c r="A2544" s="42" t="str">
        <f>Лист4!A2542</f>
        <v xml:space="preserve">Чаплыгина пер. д.2 </v>
      </c>
      <c r="B2544" s="64" t="str">
        <f>Лист4!C2542</f>
        <v>Ахтубинский район, г. Ахтубинск</v>
      </c>
      <c r="C2544" s="43">
        <f t="shared" si="78"/>
        <v>311.16052957746473</v>
      </c>
      <c r="D2544" s="43">
        <f t="shared" si="79"/>
        <v>13.727670422535208</v>
      </c>
      <c r="E2544" s="49">
        <v>0</v>
      </c>
      <c r="F2544" s="29">
        <v>13.727670422535208</v>
      </c>
      <c r="G2544" s="50">
        <v>0</v>
      </c>
      <c r="H2544" s="50">
        <v>0</v>
      </c>
      <c r="I2544" s="50">
        <v>0</v>
      </c>
      <c r="J2544" s="30"/>
      <c r="K2544" s="169">
        <f>Лист4!E2542/1000</f>
        <v>324.88819999999993</v>
      </c>
      <c r="L2544" s="51"/>
      <c r="M2544" s="51"/>
    </row>
    <row r="2545" spans="1:13" s="53" customFormat="1" ht="18.75" customHeight="1" x14ac:dyDescent="0.25">
      <c r="A2545" s="42" t="str">
        <f>Лист4!A2543</f>
        <v xml:space="preserve">Чаплыгина пер. д.4 </v>
      </c>
      <c r="B2545" s="64" t="str">
        <f>Лист4!C2543</f>
        <v>Ахтубинский район, г. Ахтубинск</v>
      </c>
      <c r="C2545" s="43">
        <f t="shared" si="78"/>
        <v>455.21241915492959</v>
      </c>
      <c r="D2545" s="43">
        <f t="shared" si="79"/>
        <v>20.082900845070423</v>
      </c>
      <c r="E2545" s="49">
        <v>0</v>
      </c>
      <c r="F2545" s="29">
        <v>20.082900845070423</v>
      </c>
      <c r="G2545" s="50">
        <v>0</v>
      </c>
      <c r="H2545" s="50">
        <v>0</v>
      </c>
      <c r="I2545" s="50">
        <v>0</v>
      </c>
      <c r="J2545" s="153"/>
      <c r="K2545" s="169">
        <f>Лист4!E2543/1000-J2545</f>
        <v>475.29532</v>
      </c>
      <c r="L2545" s="31"/>
      <c r="M2545" s="51"/>
    </row>
    <row r="2546" spans="1:13" s="53" customFormat="1" ht="18.75" customHeight="1" x14ac:dyDescent="0.25">
      <c r="A2546" s="42" t="str">
        <f>Лист4!A2544</f>
        <v xml:space="preserve">Чаплыгина ул. д.1А </v>
      </c>
      <c r="B2546" s="64" t="str">
        <f>Лист4!C2544</f>
        <v>Ахтубинский район, г. Ахтубинск</v>
      </c>
      <c r="C2546" s="43">
        <f t="shared" si="78"/>
        <v>113.98557464788733</v>
      </c>
      <c r="D2546" s="43">
        <f t="shared" si="79"/>
        <v>5.0287753521126763</v>
      </c>
      <c r="E2546" s="49">
        <v>0</v>
      </c>
      <c r="F2546" s="29">
        <v>5.0287753521126763</v>
      </c>
      <c r="G2546" s="50">
        <v>0</v>
      </c>
      <c r="H2546" s="50">
        <v>0</v>
      </c>
      <c r="I2546" s="50">
        <v>0</v>
      </c>
      <c r="J2546" s="30"/>
      <c r="K2546" s="169">
        <f>Лист4!E2544/1000-J2546</f>
        <v>119.01435000000001</v>
      </c>
      <c r="L2546" s="51"/>
      <c r="M2546" s="51"/>
    </row>
    <row r="2547" spans="1:13" s="53" customFormat="1" ht="18.75" customHeight="1" x14ac:dyDescent="0.25">
      <c r="A2547" s="42" t="str">
        <f>Лист4!A2545</f>
        <v xml:space="preserve">Челюскинцев ул. д.1 </v>
      </c>
      <c r="B2547" s="64" t="str">
        <f>Лист4!C2545</f>
        <v>Ахтубинский район, г. Ахтубинск</v>
      </c>
      <c r="C2547" s="43">
        <f t="shared" si="78"/>
        <v>216.9558197183099</v>
      </c>
      <c r="D2547" s="43">
        <f t="shared" si="79"/>
        <v>9.5715802816901423</v>
      </c>
      <c r="E2547" s="49">
        <v>0</v>
      </c>
      <c r="F2547" s="29">
        <v>9.5715802816901423</v>
      </c>
      <c r="G2547" s="50">
        <v>0</v>
      </c>
      <c r="H2547" s="50">
        <v>0</v>
      </c>
      <c r="I2547" s="50">
        <v>0</v>
      </c>
      <c r="J2547" s="30"/>
      <c r="K2547" s="169">
        <f>Лист4!E2545/1000</f>
        <v>226.52740000000003</v>
      </c>
      <c r="L2547" s="51"/>
      <c r="M2547" s="51"/>
    </row>
    <row r="2548" spans="1:13" s="53" customFormat="1" ht="18.75" customHeight="1" x14ac:dyDescent="0.25">
      <c r="A2548" s="42" t="str">
        <f>Лист4!A2546</f>
        <v xml:space="preserve">Челюскинцев ул. д.2 </v>
      </c>
      <c r="B2548" s="64" t="str">
        <f>Лист4!C2546</f>
        <v>Ахтубинский район, г. Ахтубинск</v>
      </c>
      <c r="C2548" s="43">
        <f t="shared" si="78"/>
        <v>161.34928901408449</v>
      </c>
      <c r="D2548" s="43">
        <f t="shared" si="79"/>
        <v>7.1183509859154928</v>
      </c>
      <c r="E2548" s="49">
        <v>0</v>
      </c>
      <c r="F2548" s="29">
        <v>7.1183509859154928</v>
      </c>
      <c r="G2548" s="50">
        <v>0</v>
      </c>
      <c r="H2548" s="50">
        <v>0</v>
      </c>
      <c r="I2548" s="50">
        <v>0</v>
      </c>
      <c r="J2548" s="30"/>
      <c r="K2548" s="169">
        <f>Лист4!E2546/1000-J2548</f>
        <v>168.46763999999999</v>
      </c>
      <c r="L2548" s="51"/>
      <c r="M2548" s="51"/>
    </row>
    <row r="2549" spans="1:13" s="52" customFormat="1" ht="18.75" customHeight="1" x14ac:dyDescent="0.25">
      <c r="A2549" s="42" t="str">
        <f>Лист4!A2547</f>
        <v xml:space="preserve">Челюскинцев ул. д.6 </v>
      </c>
      <c r="B2549" s="64" t="str">
        <f>Лист4!C2547</f>
        <v>Ахтубинский район, г. Ахтубинск</v>
      </c>
      <c r="C2549" s="43">
        <f t="shared" si="78"/>
        <v>127.6617633802817</v>
      </c>
      <c r="D2549" s="43">
        <f t="shared" si="79"/>
        <v>5.6321366197183105</v>
      </c>
      <c r="E2549" s="49">
        <v>0</v>
      </c>
      <c r="F2549" s="29">
        <v>5.6321366197183105</v>
      </c>
      <c r="G2549" s="50">
        <v>0</v>
      </c>
      <c r="H2549" s="50">
        <v>0</v>
      </c>
      <c r="I2549" s="50">
        <v>0</v>
      </c>
      <c r="J2549" s="30"/>
      <c r="K2549" s="169">
        <f>Лист4!E2547/1000</f>
        <v>133.29390000000001</v>
      </c>
      <c r="L2549" s="51"/>
      <c r="M2549" s="51"/>
    </row>
    <row r="2550" spans="1:13" s="52" customFormat="1" ht="25.5" customHeight="1" x14ac:dyDescent="0.25">
      <c r="A2550" s="42" t="str">
        <f>Лист4!A2548</f>
        <v xml:space="preserve">Черно-Иванова ул. д.17 </v>
      </c>
      <c r="B2550" s="64" t="str">
        <f>Лист4!C2548</f>
        <v>Ахтубинский район, г. Ахтубинск</v>
      </c>
      <c r="C2550" s="43">
        <f t="shared" si="78"/>
        <v>692.84405070422542</v>
      </c>
      <c r="D2550" s="43">
        <f t="shared" si="79"/>
        <v>30.566649295774649</v>
      </c>
      <c r="E2550" s="49">
        <v>0</v>
      </c>
      <c r="F2550" s="29">
        <v>30.566649295774649</v>
      </c>
      <c r="G2550" s="50">
        <v>0</v>
      </c>
      <c r="H2550" s="50">
        <v>0</v>
      </c>
      <c r="I2550" s="50">
        <v>0</v>
      </c>
      <c r="J2550" s="30"/>
      <c r="K2550" s="169">
        <f>Лист4!E2548/1000</f>
        <v>723.41070000000002</v>
      </c>
      <c r="L2550" s="51"/>
      <c r="M2550" s="51"/>
    </row>
    <row r="2551" spans="1:13" s="52" customFormat="1" ht="25.5" customHeight="1" x14ac:dyDescent="0.25">
      <c r="A2551" s="42" t="str">
        <f>Лист4!A2549</f>
        <v xml:space="preserve">Черно-Иванова ул. д.7 </v>
      </c>
      <c r="B2551" s="64" t="str">
        <f>Лист4!C2549</f>
        <v>Ахтубинский район, г. Ахтубинск</v>
      </c>
      <c r="C2551" s="43">
        <f t="shared" si="78"/>
        <v>380.83500563380278</v>
      </c>
      <c r="D2551" s="43">
        <f t="shared" si="79"/>
        <v>16.801544366197181</v>
      </c>
      <c r="E2551" s="49">
        <v>0</v>
      </c>
      <c r="F2551" s="29">
        <v>16.801544366197181</v>
      </c>
      <c r="G2551" s="50">
        <v>0</v>
      </c>
      <c r="H2551" s="50">
        <v>0</v>
      </c>
      <c r="I2551" s="50">
        <v>0</v>
      </c>
      <c r="J2551" s="30"/>
      <c r="K2551" s="169">
        <f>Лист4!E2549/1000</f>
        <v>397.63654999999994</v>
      </c>
      <c r="L2551" s="51"/>
      <c r="M2551" s="51"/>
    </row>
    <row r="2552" spans="1:13" s="53" customFormat="1" ht="25.5" customHeight="1" x14ac:dyDescent="0.25">
      <c r="A2552" s="42" t="str">
        <f>Лист4!A2550</f>
        <v xml:space="preserve">Черно-Иванова ул. д.9 </v>
      </c>
      <c r="B2552" s="64" t="str">
        <f>Лист4!C2550</f>
        <v>Ахтубинский район, г. Ахтубинск</v>
      </c>
      <c r="C2552" s="43">
        <f t="shared" si="78"/>
        <v>402.18309802816918</v>
      </c>
      <c r="D2552" s="43">
        <f t="shared" si="79"/>
        <v>17.743371971830992</v>
      </c>
      <c r="E2552" s="49">
        <v>0</v>
      </c>
      <c r="F2552" s="29">
        <v>17.743371971830992</v>
      </c>
      <c r="G2552" s="50">
        <v>0</v>
      </c>
      <c r="H2552" s="50">
        <v>0</v>
      </c>
      <c r="I2552" s="50">
        <v>0</v>
      </c>
      <c r="J2552" s="30"/>
      <c r="K2552" s="169">
        <f>Лист4!E2550/1000</f>
        <v>419.92647000000017</v>
      </c>
      <c r="L2552" s="51"/>
      <c r="M2552" s="51"/>
    </row>
    <row r="2553" spans="1:13" s="53" customFormat="1" ht="25.5" customHeight="1" x14ac:dyDescent="0.25">
      <c r="A2553" s="42" t="str">
        <f>Лист4!A2551</f>
        <v xml:space="preserve">Школьный пер. д.1 </v>
      </c>
      <c r="B2553" s="64" t="str">
        <f>Лист4!C2551</f>
        <v>Ахтубинский район, г. Ахтубинск</v>
      </c>
      <c r="C2553" s="43">
        <f t="shared" si="78"/>
        <v>278.1832112676056</v>
      </c>
      <c r="D2553" s="43">
        <f t="shared" si="79"/>
        <v>12.272788732394364</v>
      </c>
      <c r="E2553" s="49">
        <v>0</v>
      </c>
      <c r="F2553" s="29">
        <v>12.272788732394364</v>
      </c>
      <c r="G2553" s="50">
        <v>0</v>
      </c>
      <c r="H2553" s="50">
        <v>0</v>
      </c>
      <c r="I2553" s="50">
        <v>0</v>
      </c>
      <c r="J2553" s="30"/>
      <c r="K2553" s="169">
        <f>Лист4!E2551/1000</f>
        <v>290.45599999999996</v>
      </c>
      <c r="L2553" s="51"/>
      <c r="M2553" s="51"/>
    </row>
    <row r="2554" spans="1:13" s="53" customFormat="1" ht="18.75" customHeight="1" x14ac:dyDescent="0.25">
      <c r="A2554" s="42" t="str">
        <f>Лист4!A2552</f>
        <v xml:space="preserve">Школьный пер. д.2 </v>
      </c>
      <c r="B2554" s="64" t="str">
        <f>Лист4!C2552</f>
        <v>Ахтубинский район, г. Ахтубинск</v>
      </c>
      <c r="C2554" s="43">
        <f t="shared" ref="C2554:C2617" si="80">K2554+J2554-F2554</f>
        <v>312.71619718309859</v>
      </c>
      <c r="D2554" s="43">
        <f t="shared" ref="D2554:D2617" si="81">F2554</f>
        <v>13.796302816901406</v>
      </c>
      <c r="E2554" s="49">
        <v>0</v>
      </c>
      <c r="F2554" s="29">
        <v>13.796302816901406</v>
      </c>
      <c r="G2554" s="50">
        <v>0</v>
      </c>
      <c r="H2554" s="50">
        <v>0</v>
      </c>
      <c r="I2554" s="50">
        <v>0</v>
      </c>
      <c r="J2554" s="30"/>
      <c r="K2554" s="169">
        <f>Лист4!E2552/1000</f>
        <v>326.51249999999999</v>
      </c>
      <c r="L2554" s="51"/>
      <c r="M2554" s="51"/>
    </row>
    <row r="2555" spans="1:13" s="53" customFormat="1" ht="18.75" customHeight="1" x14ac:dyDescent="0.25">
      <c r="A2555" s="42" t="str">
        <f>Лист4!A2553</f>
        <v xml:space="preserve">Шубина ул. д.10 </v>
      </c>
      <c r="B2555" s="64" t="str">
        <f>Лист4!C2553</f>
        <v>Ахтубинский район, г. Ахтубинск</v>
      </c>
      <c r="C2555" s="43">
        <f t="shared" si="80"/>
        <v>139.83385915492963</v>
      </c>
      <c r="D2555" s="43">
        <f t="shared" si="81"/>
        <v>6.1691408450704239</v>
      </c>
      <c r="E2555" s="49">
        <v>0</v>
      </c>
      <c r="F2555" s="29">
        <v>6.1691408450704239</v>
      </c>
      <c r="G2555" s="50">
        <v>0</v>
      </c>
      <c r="H2555" s="50">
        <v>0</v>
      </c>
      <c r="I2555" s="50">
        <v>0</v>
      </c>
      <c r="J2555" s="30"/>
      <c r="K2555" s="169">
        <f>Лист4!E2553/1000</f>
        <v>146.00300000000004</v>
      </c>
      <c r="L2555" s="51"/>
      <c r="M2555" s="51"/>
    </row>
    <row r="2556" spans="1:13" s="53" customFormat="1" ht="25.5" customHeight="1" x14ac:dyDescent="0.25">
      <c r="A2556" s="42" t="str">
        <f>Лист4!A2554</f>
        <v xml:space="preserve">Шубина ул. д.12 </v>
      </c>
      <c r="B2556" s="64" t="str">
        <f>Лист4!C2554</f>
        <v>Ахтубинский район, г. Ахтубинск</v>
      </c>
      <c r="C2556" s="43">
        <f t="shared" si="80"/>
        <v>54.263521126760565</v>
      </c>
      <c r="D2556" s="43">
        <f t="shared" si="81"/>
        <v>2.3939788732394365</v>
      </c>
      <c r="E2556" s="49">
        <v>0</v>
      </c>
      <c r="F2556" s="29">
        <v>2.3939788732394365</v>
      </c>
      <c r="G2556" s="50">
        <v>0</v>
      </c>
      <c r="H2556" s="50">
        <v>0</v>
      </c>
      <c r="I2556" s="50">
        <v>0</v>
      </c>
      <c r="J2556" s="153"/>
      <c r="K2556" s="169">
        <f>Лист4!E2554/1000-J2556</f>
        <v>56.657499999999999</v>
      </c>
      <c r="L2556" s="31"/>
      <c r="M2556" s="51"/>
    </row>
    <row r="2557" spans="1:13" s="53" customFormat="1" ht="25.5" customHeight="1" x14ac:dyDescent="0.25">
      <c r="A2557" s="42" t="str">
        <f>Лист4!A2555</f>
        <v xml:space="preserve">Шубина ул. д.14 </v>
      </c>
      <c r="B2557" s="64" t="str">
        <f>Лист4!C2555</f>
        <v>Ахтубинский район, г. Ахтубинск</v>
      </c>
      <c r="C2557" s="43">
        <f t="shared" si="80"/>
        <v>55.895425352112682</v>
      </c>
      <c r="D2557" s="43">
        <f t="shared" si="81"/>
        <v>2.4659746478873239</v>
      </c>
      <c r="E2557" s="49">
        <v>0</v>
      </c>
      <c r="F2557" s="29">
        <v>2.4659746478873239</v>
      </c>
      <c r="G2557" s="50">
        <v>0</v>
      </c>
      <c r="H2557" s="50">
        <v>0</v>
      </c>
      <c r="I2557" s="50">
        <v>0</v>
      </c>
      <c r="J2557" s="30"/>
      <c r="K2557" s="169">
        <f>Лист4!E2555/1000</f>
        <v>58.361400000000003</v>
      </c>
      <c r="L2557" s="51"/>
      <c r="M2557" s="51"/>
    </row>
    <row r="2558" spans="1:13" s="53" customFormat="1" ht="18.75" customHeight="1" x14ac:dyDescent="0.25">
      <c r="A2558" s="42" t="str">
        <f>Лист4!A2556</f>
        <v xml:space="preserve">Шубина ул. д.16 </v>
      </c>
      <c r="B2558" s="64" t="str">
        <f>Лист4!C2556</f>
        <v>Ахтубинский район, г. Ахтубинск</v>
      </c>
      <c r="C2558" s="43">
        <f t="shared" si="80"/>
        <v>12.101605633802818</v>
      </c>
      <c r="D2558" s="43">
        <f t="shared" si="81"/>
        <v>0.53389436619718311</v>
      </c>
      <c r="E2558" s="49">
        <v>0</v>
      </c>
      <c r="F2558" s="29">
        <v>0.53389436619718311</v>
      </c>
      <c r="G2558" s="50">
        <v>0</v>
      </c>
      <c r="H2558" s="50">
        <v>0</v>
      </c>
      <c r="I2558" s="50">
        <v>0</v>
      </c>
      <c r="J2558" s="30"/>
      <c r="K2558" s="169">
        <f>Лист4!E2556/1000-J2558</f>
        <v>12.6355</v>
      </c>
      <c r="L2558" s="51"/>
      <c r="M2558" s="51"/>
    </row>
    <row r="2559" spans="1:13" s="53" customFormat="1" ht="18.75" customHeight="1" x14ac:dyDescent="0.25">
      <c r="A2559" s="42" t="str">
        <f>Лист4!A2557</f>
        <v xml:space="preserve">Шубина ул. д.18 </v>
      </c>
      <c r="B2559" s="64" t="str">
        <f>Лист4!C2557</f>
        <v>Ахтубинский район, г. Ахтубинск</v>
      </c>
      <c r="C2559" s="43">
        <f t="shared" si="80"/>
        <v>53.925915492957756</v>
      </c>
      <c r="D2559" s="43">
        <f t="shared" si="81"/>
        <v>2.3790845070422537</v>
      </c>
      <c r="E2559" s="49">
        <v>0</v>
      </c>
      <c r="F2559" s="29">
        <v>2.3790845070422537</v>
      </c>
      <c r="G2559" s="50">
        <v>0</v>
      </c>
      <c r="H2559" s="50">
        <v>0</v>
      </c>
      <c r="I2559" s="50">
        <v>0</v>
      </c>
      <c r="J2559" s="30"/>
      <c r="K2559" s="169">
        <f>Лист4!E2557/1000</f>
        <v>56.305000000000007</v>
      </c>
      <c r="L2559" s="51"/>
      <c r="M2559" s="51"/>
    </row>
    <row r="2560" spans="1:13" s="53" customFormat="1" ht="18.75" customHeight="1" x14ac:dyDescent="0.25">
      <c r="A2560" s="42" t="str">
        <f>Лист4!A2558</f>
        <v xml:space="preserve">Шубина ул. д.8 </v>
      </c>
      <c r="B2560" s="64" t="str">
        <f>Лист4!C2558</f>
        <v>Ахтубинский район, г. Ахтубинск</v>
      </c>
      <c r="C2560" s="43">
        <f t="shared" si="80"/>
        <v>110.81586478873238</v>
      </c>
      <c r="D2560" s="43">
        <f t="shared" si="81"/>
        <v>4.8889352112676052</v>
      </c>
      <c r="E2560" s="49">
        <v>0</v>
      </c>
      <c r="F2560" s="29">
        <v>4.8889352112676052</v>
      </c>
      <c r="G2560" s="50">
        <v>0</v>
      </c>
      <c r="H2560" s="50">
        <v>0</v>
      </c>
      <c r="I2560" s="50">
        <v>0</v>
      </c>
      <c r="J2560" s="30"/>
      <c r="K2560" s="169">
        <f>Лист4!E2558/1000</f>
        <v>115.70479999999999</v>
      </c>
      <c r="L2560" s="51"/>
      <c r="M2560" s="51"/>
    </row>
    <row r="2561" spans="1:13" s="53" customFormat="1" ht="18.75" customHeight="1" x14ac:dyDescent="0.25">
      <c r="A2561" s="42" t="str">
        <f>Лист4!A2559</f>
        <v xml:space="preserve">Шубина ул. д.81 </v>
      </c>
      <c r="B2561" s="64" t="str">
        <f>Лист4!C2559</f>
        <v>Ахтубинский район, г. Ахтубинск</v>
      </c>
      <c r="C2561" s="43">
        <f t="shared" si="80"/>
        <v>957.66495549295792</v>
      </c>
      <c r="D2561" s="43">
        <f t="shared" si="81"/>
        <v>42.249924507042259</v>
      </c>
      <c r="E2561" s="49">
        <v>0</v>
      </c>
      <c r="F2561" s="29">
        <v>42.249924507042259</v>
      </c>
      <c r="G2561" s="50">
        <v>0</v>
      </c>
      <c r="H2561" s="50">
        <v>0</v>
      </c>
      <c r="I2561" s="50">
        <v>0</v>
      </c>
      <c r="J2561" s="30"/>
      <c r="K2561" s="169">
        <f>Лист4!E2559/1000</f>
        <v>999.91488000000015</v>
      </c>
      <c r="L2561" s="51"/>
      <c r="M2561" s="51"/>
    </row>
    <row r="2562" spans="1:13" s="53" customFormat="1" ht="18.75" customHeight="1" x14ac:dyDescent="0.25">
      <c r="A2562" s="42" t="str">
        <f>Лист4!A2560</f>
        <v xml:space="preserve">Щербакова ул. д.10 </v>
      </c>
      <c r="B2562" s="64" t="str">
        <f>Лист4!C2560</f>
        <v>Ахтубинский район, г. Ахтубинск</v>
      </c>
      <c r="C2562" s="43">
        <f t="shared" si="80"/>
        <v>570.37850253521128</v>
      </c>
      <c r="D2562" s="43">
        <f t="shared" si="81"/>
        <v>25.163757464788738</v>
      </c>
      <c r="E2562" s="49">
        <v>0</v>
      </c>
      <c r="F2562" s="29">
        <v>25.163757464788738</v>
      </c>
      <c r="G2562" s="50">
        <v>0</v>
      </c>
      <c r="H2562" s="50">
        <v>0</v>
      </c>
      <c r="I2562" s="50">
        <v>0</v>
      </c>
      <c r="J2562" s="30"/>
      <c r="K2562" s="169">
        <f>Лист4!E2560/1000</f>
        <v>595.54226000000006</v>
      </c>
      <c r="L2562" s="51"/>
      <c r="M2562" s="51"/>
    </row>
    <row r="2563" spans="1:13" s="53" customFormat="1" ht="18.75" customHeight="1" x14ac:dyDescent="0.25">
      <c r="A2563" s="42" t="str">
        <f>Лист4!A2561</f>
        <v xml:space="preserve">Щербакова ул. д.15 </v>
      </c>
      <c r="B2563" s="64" t="str">
        <f>Лист4!C2561</f>
        <v>Ахтубинский район, г. Ахтубинск</v>
      </c>
      <c r="C2563" s="43">
        <f t="shared" si="80"/>
        <v>849.17672112676053</v>
      </c>
      <c r="D2563" s="43">
        <f t="shared" si="81"/>
        <v>37.463678873239431</v>
      </c>
      <c r="E2563" s="49">
        <v>0</v>
      </c>
      <c r="F2563" s="29">
        <v>37.463678873239431</v>
      </c>
      <c r="G2563" s="50">
        <v>0</v>
      </c>
      <c r="H2563" s="50">
        <v>0</v>
      </c>
      <c r="I2563" s="50">
        <v>0</v>
      </c>
      <c r="J2563" s="30"/>
      <c r="K2563" s="169">
        <f>Лист4!E2561/1000</f>
        <v>886.6404</v>
      </c>
      <c r="L2563" s="51"/>
      <c r="M2563" s="51"/>
    </row>
    <row r="2564" spans="1:13" s="53" customFormat="1" ht="18.75" customHeight="1" x14ac:dyDescent="0.25">
      <c r="A2564" s="42" t="str">
        <f>Лист4!A2562</f>
        <v xml:space="preserve">Щербакова ул. д.15В </v>
      </c>
      <c r="B2564" s="64" t="str">
        <f>Лист4!C2562</f>
        <v>Ахтубинский район, г. Ахтубинск</v>
      </c>
      <c r="C2564" s="43">
        <f t="shared" si="80"/>
        <v>986.33062366197203</v>
      </c>
      <c r="D2564" s="43">
        <f t="shared" si="81"/>
        <v>43.514586338028181</v>
      </c>
      <c r="E2564" s="49">
        <v>0</v>
      </c>
      <c r="F2564" s="29">
        <v>43.514586338028181</v>
      </c>
      <c r="G2564" s="50">
        <v>0</v>
      </c>
      <c r="H2564" s="50">
        <v>0</v>
      </c>
      <c r="I2564" s="50">
        <v>0</v>
      </c>
      <c r="J2564" s="30"/>
      <c r="K2564" s="169">
        <f>Лист4!E2562/1000</f>
        <v>1029.8452100000002</v>
      </c>
      <c r="L2564" s="51"/>
      <c r="M2564" s="51"/>
    </row>
    <row r="2565" spans="1:13" s="53" customFormat="1" ht="18.75" customHeight="1" x14ac:dyDescent="0.25">
      <c r="A2565" s="42" t="str">
        <f>Лист4!A2563</f>
        <v xml:space="preserve">Щербакова ул. д.6 </v>
      </c>
      <c r="B2565" s="64" t="str">
        <f>Лист4!C2563</f>
        <v>Ахтубинский район, г. Ахтубинск</v>
      </c>
      <c r="C2565" s="43">
        <f t="shared" si="80"/>
        <v>538.52030140845068</v>
      </c>
      <c r="D2565" s="43">
        <f t="shared" si="81"/>
        <v>23.758248591549297</v>
      </c>
      <c r="E2565" s="49">
        <v>0</v>
      </c>
      <c r="F2565" s="29">
        <v>23.758248591549297</v>
      </c>
      <c r="G2565" s="50">
        <v>0</v>
      </c>
      <c r="H2565" s="50">
        <v>0</v>
      </c>
      <c r="I2565" s="50">
        <v>0</v>
      </c>
      <c r="J2565" s="30"/>
      <c r="K2565" s="169">
        <f>Лист4!E2563/1000</f>
        <v>562.27855</v>
      </c>
      <c r="L2565" s="51"/>
      <c r="M2565" s="51"/>
    </row>
    <row r="2566" spans="1:13" s="53" customFormat="1" ht="18.75" customHeight="1" x14ac:dyDescent="0.25">
      <c r="A2566" s="42" t="str">
        <f>Лист4!A2564</f>
        <v xml:space="preserve">Щербакова ул. д.8 </v>
      </c>
      <c r="B2566" s="64" t="str">
        <f>Лист4!C2564</f>
        <v>Ахтубинский район, г. Ахтубинск</v>
      </c>
      <c r="C2566" s="43">
        <f t="shared" si="80"/>
        <v>503.8692157746479</v>
      </c>
      <c r="D2566" s="43">
        <f t="shared" si="81"/>
        <v>22.229524225352115</v>
      </c>
      <c r="E2566" s="49">
        <v>0</v>
      </c>
      <c r="F2566" s="29">
        <v>22.229524225352115</v>
      </c>
      <c r="G2566" s="50">
        <v>0</v>
      </c>
      <c r="H2566" s="50">
        <v>0</v>
      </c>
      <c r="I2566" s="50">
        <v>0</v>
      </c>
      <c r="J2566" s="30"/>
      <c r="K2566" s="169">
        <f>Лист4!E2564/1000</f>
        <v>526.09874000000002</v>
      </c>
      <c r="L2566" s="51"/>
      <c r="M2566" s="51"/>
    </row>
    <row r="2567" spans="1:13" s="53" customFormat="1" ht="18.75" customHeight="1" x14ac:dyDescent="0.25">
      <c r="A2567" s="42" t="str">
        <f>Лист4!A2565</f>
        <v xml:space="preserve">Абая ул. д.34 </v>
      </c>
      <c r="B2567" s="64" t="str">
        <f>Лист4!C2565</f>
        <v>Ахтубинский район, п. Верхний Баскунчак</v>
      </c>
      <c r="C2567" s="43">
        <f t="shared" si="80"/>
        <v>8.3707042253521138</v>
      </c>
      <c r="D2567" s="43">
        <f t="shared" si="81"/>
        <v>0.36929577464788732</v>
      </c>
      <c r="E2567" s="49">
        <v>0</v>
      </c>
      <c r="F2567" s="29">
        <v>0.36929577464788732</v>
      </c>
      <c r="G2567" s="50">
        <v>0</v>
      </c>
      <c r="H2567" s="50">
        <v>0</v>
      </c>
      <c r="I2567" s="50">
        <v>0</v>
      </c>
      <c r="J2567" s="30"/>
      <c r="K2567" s="169">
        <f>Лист4!E2565/1000</f>
        <v>8.74</v>
      </c>
      <c r="L2567" s="51"/>
      <c r="M2567" s="51"/>
    </row>
    <row r="2568" spans="1:13" s="52" customFormat="1" ht="18.75" customHeight="1" x14ac:dyDescent="0.25">
      <c r="A2568" s="42" t="str">
        <f>Лист4!A2566</f>
        <v xml:space="preserve">Абая ул. д.36 </v>
      </c>
      <c r="B2568" s="64" t="str">
        <f>Лист4!C2566</f>
        <v>Ахтубинский район, п. Верхний Баскунчак</v>
      </c>
      <c r="C2568" s="43">
        <f t="shared" si="80"/>
        <v>8.127532394366197</v>
      </c>
      <c r="D2568" s="43">
        <f t="shared" si="81"/>
        <v>0.35856760563380286</v>
      </c>
      <c r="E2568" s="49">
        <v>0</v>
      </c>
      <c r="F2568" s="29">
        <v>0.35856760563380286</v>
      </c>
      <c r="G2568" s="50">
        <v>0</v>
      </c>
      <c r="H2568" s="50">
        <v>0</v>
      </c>
      <c r="I2568" s="50">
        <v>0</v>
      </c>
      <c r="J2568" s="30"/>
      <c r="K2568" s="169">
        <f>Лист4!E2566/1000</f>
        <v>8.4861000000000004</v>
      </c>
      <c r="L2568" s="51"/>
      <c r="M2568" s="51"/>
    </row>
    <row r="2569" spans="1:13" s="52" customFormat="1" ht="18.75" customHeight="1" x14ac:dyDescent="0.25">
      <c r="A2569" s="42" t="str">
        <f>Лист4!A2567</f>
        <v xml:space="preserve">Абая ул. д.38 </v>
      </c>
      <c r="B2569" s="64" t="str">
        <f>Лист4!C2567</f>
        <v>Ахтубинский район, п. Верхний Баскунчак</v>
      </c>
      <c r="C2569" s="43">
        <f t="shared" si="80"/>
        <v>21.93986478873239</v>
      </c>
      <c r="D2569" s="43">
        <f t="shared" si="81"/>
        <v>0.9679352112676054</v>
      </c>
      <c r="E2569" s="49">
        <v>0</v>
      </c>
      <c r="F2569" s="29">
        <v>0.9679352112676054</v>
      </c>
      <c r="G2569" s="50">
        <v>0</v>
      </c>
      <c r="H2569" s="50">
        <v>0</v>
      </c>
      <c r="I2569" s="50">
        <v>0</v>
      </c>
      <c r="J2569" s="30"/>
      <c r="K2569" s="169">
        <f>Лист4!E2567/1000</f>
        <v>22.907799999999995</v>
      </c>
      <c r="L2569" s="51"/>
      <c r="M2569" s="51"/>
    </row>
    <row r="2570" spans="1:13" s="52" customFormat="1" ht="18.75" customHeight="1" x14ac:dyDescent="0.25">
      <c r="A2570" s="42" t="str">
        <f>Лист4!A2568</f>
        <v xml:space="preserve">Астраханская ул. д.13 </v>
      </c>
      <c r="B2570" s="64" t="str">
        <f>Лист4!C2568</f>
        <v>Ахтубинский район, п. Верхний Баскунчак</v>
      </c>
      <c r="C2570" s="43">
        <f t="shared" si="80"/>
        <v>144.47928394366198</v>
      </c>
      <c r="D2570" s="43">
        <f t="shared" si="81"/>
        <v>6.3740860563380295</v>
      </c>
      <c r="E2570" s="49">
        <v>0</v>
      </c>
      <c r="F2570" s="29">
        <v>6.3740860563380295</v>
      </c>
      <c r="G2570" s="50">
        <v>0</v>
      </c>
      <c r="H2570" s="50">
        <v>0</v>
      </c>
      <c r="I2570" s="50">
        <v>0</v>
      </c>
      <c r="J2570" s="30"/>
      <c r="K2570" s="169">
        <f>Лист4!E2568/1000</f>
        <v>150.85337000000001</v>
      </c>
      <c r="L2570" s="51"/>
      <c r="M2570" s="51"/>
    </row>
    <row r="2571" spans="1:13" s="53" customFormat="1" ht="18.75" customHeight="1" x14ac:dyDescent="0.25">
      <c r="A2571" s="42" t="str">
        <f>Лист4!A2569</f>
        <v xml:space="preserve">Джамбула ул. д.12 </v>
      </c>
      <c r="B2571" s="64" t="str">
        <f>Лист4!C2569</f>
        <v>Ахтубинский район, п. Верхний Баскунчак</v>
      </c>
      <c r="C2571" s="43">
        <f t="shared" si="80"/>
        <v>268.21589577464795</v>
      </c>
      <c r="D2571" s="43">
        <f t="shared" si="81"/>
        <v>11.833054225352114</v>
      </c>
      <c r="E2571" s="49">
        <v>0</v>
      </c>
      <c r="F2571" s="29">
        <v>11.833054225352114</v>
      </c>
      <c r="G2571" s="50">
        <v>0</v>
      </c>
      <c r="H2571" s="50">
        <v>0</v>
      </c>
      <c r="I2571" s="50">
        <v>0</v>
      </c>
      <c r="J2571" s="30"/>
      <c r="K2571" s="169">
        <f>Лист4!E2569/1000</f>
        <v>280.04895000000005</v>
      </c>
      <c r="L2571" s="51"/>
      <c r="M2571" s="51"/>
    </row>
    <row r="2572" spans="1:13" s="53" customFormat="1" ht="18.75" customHeight="1" x14ac:dyDescent="0.25">
      <c r="A2572" s="42" t="str">
        <f>Лист4!A2570</f>
        <v xml:space="preserve">Джамбула ул. д.14 </v>
      </c>
      <c r="B2572" s="64" t="str">
        <f>Лист4!C2570</f>
        <v>Ахтубинский район, п. Верхний Баскунчак</v>
      </c>
      <c r="C2572" s="43">
        <f t="shared" si="80"/>
        <v>297.60152112676053</v>
      </c>
      <c r="D2572" s="43">
        <f t="shared" si="81"/>
        <v>13.129478873239435</v>
      </c>
      <c r="E2572" s="49">
        <v>0</v>
      </c>
      <c r="F2572" s="29">
        <v>13.129478873239435</v>
      </c>
      <c r="G2572" s="50">
        <v>0</v>
      </c>
      <c r="H2572" s="50">
        <v>0</v>
      </c>
      <c r="I2572" s="50">
        <v>0</v>
      </c>
      <c r="J2572" s="30"/>
      <c r="K2572" s="169">
        <f>Лист4!E2570/1000</f>
        <v>310.73099999999999</v>
      </c>
      <c r="L2572" s="51"/>
      <c r="M2572" s="51"/>
    </row>
    <row r="2573" spans="1:13" s="53" customFormat="1" ht="33" customHeight="1" x14ac:dyDescent="0.25">
      <c r="A2573" s="42" t="str">
        <f>Лист4!A2571</f>
        <v xml:space="preserve">Джамбула ул. д.16 </v>
      </c>
      <c r="B2573" s="64" t="str">
        <f>Лист4!C2571</f>
        <v>Ахтубинский район, п. Верхний Баскунчак</v>
      </c>
      <c r="C2573" s="43">
        <f t="shared" si="80"/>
        <v>156.24316901408451</v>
      </c>
      <c r="D2573" s="43">
        <f t="shared" si="81"/>
        <v>6.8930809859154945</v>
      </c>
      <c r="E2573" s="49">
        <v>0</v>
      </c>
      <c r="F2573" s="29">
        <v>6.8930809859154945</v>
      </c>
      <c r="G2573" s="50">
        <v>0</v>
      </c>
      <c r="H2573" s="50">
        <v>0</v>
      </c>
      <c r="I2573" s="50">
        <v>0</v>
      </c>
      <c r="J2573" s="30"/>
      <c r="K2573" s="169">
        <f>Лист4!E2571/1000</f>
        <v>163.13625000000002</v>
      </c>
      <c r="L2573" s="51"/>
      <c r="M2573" s="51"/>
    </row>
    <row r="2574" spans="1:13" s="53" customFormat="1" ht="18.75" customHeight="1" x14ac:dyDescent="0.25">
      <c r="A2574" s="42" t="str">
        <f>Лист4!A2572</f>
        <v xml:space="preserve">Джамбула ул. д.22 </v>
      </c>
      <c r="B2574" s="64" t="str">
        <f>Лист4!C2572</f>
        <v>Ахтубинский район, п. Верхний Баскунчак</v>
      </c>
      <c r="C2574" s="43">
        <f t="shared" si="80"/>
        <v>67.823966197183097</v>
      </c>
      <c r="D2574" s="43">
        <f t="shared" si="81"/>
        <v>2.9922338028169011</v>
      </c>
      <c r="E2574" s="49">
        <v>0</v>
      </c>
      <c r="F2574" s="29">
        <v>2.9922338028169011</v>
      </c>
      <c r="G2574" s="50">
        <v>0</v>
      </c>
      <c r="H2574" s="50">
        <v>0</v>
      </c>
      <c r="I2574" s="50">
        <v>0</v>
      </c>
      <c r="J2574" s="30"/>
      <c r="K2574" s="169">
        <f>Лист4!E2572/1000</f>
        <v>70.816199999999995</v>
      </c>
      <c r="L2574" s="51"/>
      <c r="M2574" s="51"/>
    </row>
    <row r="2575" spans="1:13" s="53" customFormat="1" ht="18.75" customHeight="1" x14ac:dyDescent="0.25">
      <c r="A2575" s="42" t="str">
        <f>Лист4!A2573</f>
        <v xml:space="preserve">Джамбула ул. д.24 </v>
      </c>
      <c r="B2575" s="64" t="str">
        <f>Лист4!C2573</f>
        <v>Ахтубинский район, п. Верхний Баскунчак</v>
      </c>
      <c r="C2575" s="43">
        <f t="shared" si="80"/>
        <v>33.38402535211268</v>
      </c>
      <c r="D2575" s="43">
        <f t="shared" si="81"/>
        <v>1.4728246478873239</v>
      </c>
      <c r="E2575" s="49">
        <v>0</v>
      </c>
      <c r="F2575" s="29">
        <v>1.4728246478873239</v>
      </c>
      <c r="G2575" s="50">
        <v>0</v>
      </c>
      <c r="H2575" s="50">
        <v>0</v>
      </c>
      <c r="I2575" s="50">
        <v>0</v>
      </c>
      <c r="J2575" s="30"/>
      <c r="K2575" s="169">
        <f>Лист4!E2573/1000</f>
        <v>34.856850000000001</v>
      </c>
      <c r="L2575" s="51"/>
      <c r="M2575" s="51"/>
    </row>
    <row r="2576" spans="1:13" s="53" customFormat="1" ht="18.75" customHeight="1" x14ac:dyDescent="0.25">
      <c r="A2576" s="42" t="str">
        <f>Лист4!A2574</f>
        <v xml:space="preserve">Джамбула ул. д.26 </v>
      </c>
      <c r="B2576" s="64" t="str">
        <f>Лист4!C2574</f>
        <v>Ахтубинский район, п. Верхний Баскунчак</v>
      </c>
      <c r="C2576" s="43">
        <f t="shared" si="80"/>
        <v>65.711704225352122</v>
      </c>
      <c r="D2576" s="43">
        <f t="shared" si="81"/>
        <v>2.8990457746478877</v>
      </c>
      <c r="E2576" s="49">
        <v>0</v>
      </c>
      <c r="F2576" s="29">
        <v>2.8990457746478877</v>
      </c>
      <c r="G2576" s="50">
        <v>0</v>
      </c>
      <c r="H2576" s="50">
        <v>0</v>
      </c>
      <c r="I2576" s="50">
        <v>0</v>
      </c>
      <c r="J2576" s="30"/>
      <c r="K2576" s="169">
        <f>Лист4!E2574/1000</f>
        <v>68.61075000000001</v>
      </c>
      <c r="L2576" s="51"/>
      <c r="M2576" s="51"/>
    </row>
    <row r="2577" spans="1:13" s="53" customFormat="1" ht="18.75" customHeight="1" x14ac:dyDescent="0.25">
      <c r="A2577" s="42" t="str">
        <f>Лист4!A2575</f>
        <v xml:space="preserve">Джамбула ул. д.28 </v>
      </c>
      <c r="B2577" s="64" t="str">
        <f>Лист4!C2575</f>
        <v>Ахтубинский район, п. Верхний Баскунчак</v>
      </c>
      <c r="C2577" s="43">
        <f t="shared" si="80"/>
        <v>58.024830985915493</v>
      </c>
      <c r="D2577" s="43">
        <f t="shared" si="81"/>
        <v>2.5599190140845072</v>
      </c>
      <c r="E2577" s="49">
        <v>0</v>
      </c>
      <c r="F2577" s="29">
        <v>2.5599190140845072</v>
      </c>
      <c r="G2577" s="50">
        <v>0</v>
      </c>
      <c r="H2577" s="50">
        <v>0</v>
      </c>
      <c r="I2577" s="50">
        <v>0</v>
      </c>
      <c r="J2577" s="30"/>
      <c r="K2577" s="169">
        <f>Лист4!E2575/1000</f>
        <v>60.58475</v>
      </c>
      <c r="L2577" s="51"/>
      <c r="M2577" s="51"/>
    </row>
    <row r="2578" spans="1:13" s="53" customFormat="1" ht="18.75" customHeight="1" x14ac:dyDescent="0.25">
      <c r="A2578" s="42" t="str">
        <f>Лист4!A2576</f>
        <v xml:space="preserve">Джамбула ул. д.30 </v>
      </c>
      <c r="B2578" s="64" t="str">
        <f>Лист4!C2576</f>
        <v>Ахтубинский район, п. Верхний Баскунчак</v>
      </c>
      <c r="C2578" s="43">
        <f t="shared" si="80"/>
        <v>17.059954929577465</v>
      </c>
      <c r="D2578" s="43">
        <f t="shared" si="81"/>
        <v>0.75264507042253515</v>
      </c>
      <c r="E2578" s="49">
        <v>0</v>
      </c>
      <c r="F2578" s="29">
        <v>0.75264507042253515</v>
      </c>
      <c r="G2578" s="50">
        <v>0</v>
      </c>
      <c r="H2578" s="50">
        <v>0</v>
      </c>
      <c r="I2578" s="50">
        <v>0</v>
      </c>
      <c r="J2578" s="30"/>
      <c r="K2578" s="169">
        <f>Лист4!E2576/1000-J2578</f>
        <v>17.8126</v>
      </c>
      <c r="L2578" s="51"/>
      <c r="M2578" s="51"/>
    </row>
    <row r="2579" spans="1:13" s="53" customFormat="1" ht="18.75" customHeight="1" x14ac:dyDescent="0.25">
      <c r="A2579" s="42" t="str">
        <f>Лист4!A2577</f>
        <v xml:space="preserve">Джамбула ул. д.39 </v>
      </c>
      <c r="B2579" s="64" t="str">
        <f>Лист4!C2577</f>
        <v>Ахтубинский район, п. Верхний Баскунчак</v>
      </c>
      <c r="C2579" s="43">
        <f t="shared" si="80"/>
        <v>15.238991549295774</v>
      </c>
      <c r="D2579" s="43">
        <f t="shared" si="81"/>
        <v>0.67230845070422529</v>
      </c>
      <c r="E2579" s="49">
        <v>0</v>
      </c>
      <c r="F2579" s="29">
        <v>0.67230845070422529</v>
      </c>
      <c r="G2579" s="50">
        <v>0</v>
      </c>
      <c r="H2579" s="50">
        <v>0</v>
      </c>
      <c r="I2579" s="50">
        <v>0</v>
      </c>
      <c r="J2579" s="30"/>
      <c r="K2579" s="169">
        <f>Лист4!E2577/1000</f>
        <v>15.911299999999999</v>
      </c>
      <c r="L2579" s="51"/>
      <c r="M2579" s="51"/>
    </row>
    <row r="2580" spans="1:13" s="53" customFormat="1" ht="18.75" customHeight="1" x14ac:dyDescent="0.25">
      <c r="A2580" s="42" t="str">
        <f>Лист4!A2578</f>
        <v xml:space="preserve">Джамбула ул. д.41 </v>
      </c>
      <c r="B2580" s="64" t="str">
        <f>Лист4!C2578</f>
        <v>Ахтубинский район, п. Верхний Баскунчак</v>
      </c>
      <c r="C2580" s="43">
        <f t="shared" si="80"/>
        <v>23.675397183098596</v>
      </c>
      <c r="D2580" s="43">
        <f t="shared" si="81"/>
        <v>1.0445028169014088</v>
      </c>
      <c r="E2580" s="49">
        <v>0</v>
      </c>
      <c r="F2580" s="29">
        <v>1.0445028169014088</v>
      </c>
      <c r="G2580" s="50">
        <v>0</v>
      </c>
      <c r="H2580" s="50">
        <v>0</v>
      </c>
      <c r="I2580" s="50">
        <v>0</v>
      </c>
      <c r="J2580" s="30"/>
      <c r="K2580" s="169">
        <f>Лист4!E2578/1000</f>
        <v>24.719900000000006</v>
      </c>
      <c r="L2580" s="51"/>
      <c r="M2580" s="55"/>
    </row>
    <row r="2581" spans="1:13" s="53" customFormat="1" ht="18.75" customHeight="1" x14ac:dyDescent="0.25">
      <c r="A2581" s="42" t="str">
        <f>Лист4!A2579</f>
        <v xml:space="preserve">Карла Маркса ул. д.1 </v>
      </c>
      <c r="B2581" s="64" t="str">
        <f>Лист4!C2579</f>
        <v>Ахтубинский район, п. Верхний Баскунчак</v>
      </c>
      <c r="C2581" s="43">
        <f t="shared" si="80"/>
        <v>100.70536619718311</v>
      </c>
      <c r="D2581" s="43">
        <f t="shared" si="81"/>
        <v>4.442883802816902</v>
      </c>
      <c r="E2581" s="49">
        <v>0</v>
      </c>
      <c r="F2581" s="29">
        <v>4.442883802816902</v>
      </c>
      <c r="G2581" s="50">
        <v>0</v>
      </c>
      <c r="H2581" s="50">
        <v>0</v>
      </c>
      <c r="I2581" s="50">
        <v>0</v>
      </c>
      <c r="J2581" s="30"/>
      <c r="K2581" s="169">
        <f>Лист4!E2579/1000</f>
        <v>105.14825000000002</v>
      </c>
      <c r="L2581" s="51"/>
      <c r="M2581" s="51"/>
    </row>
    <row r="2582" spans="1:13" s="53" customFormat="1" ht="18.75" customHeight="1" x14ac:dyDescent="0.25">
      <c r="A2582" s="42" t="str">
        <f>Лист4!A2580</f>
        <v xml:space="preserve">Карла Маркса ул. д.11 </v>
      </c>
      <c r="B2582" s="64" t="str">
        <f>Лист4!C2580</f>
        <v>Ахтубинский район, п. Верхний Баскунчак</v>
      </c>
      <c r="C2582" s="43">
        <f t="shared" si="80"/>
        <v>73.314152112676055</v>
      </c>
      <c r="D2582" s="43">
        <f t="shared" si="81"/>
        <v>3.2344478873239431</v>
      </c>
      <c r="E2582" s="49">
        <v>0</v>
      </c>
      <c r="F2582" s="29">
        <v>3.2344478873239431</v>
      </c>
      <c r="G2582" s="50">
        <v>0</v>
      </c>
      <c r="H2582" s="50">
        <v>0</v>
      </c>
      <c r="I2582" s="50">
        <v>0</v>
      </c>
      <c r="J2582" s="30"/>
      <c r="K2582" s="169">
        <f>Лист4!E2580/1000-J2582</f>
        <v>76.548599999999993</v>
      </c>
      <c r="L2582" s="51"/>
      <c r="M2582" s="51"/>
    </row>
    <row r="2583" spans="1:13" s="53" customFormat="1" ht="18.75" customHeight="1" x14ac:dyDescent="0.25">
      <c r="A2583" s="42" t="str">
        <f>Лист4!A2581</f>
        <v xml:space="preserve">Карла Маркса ул. д.13 </v>
      </c>
      <c r="B2583" s="64" t="str">
        <f>Лист4!C2581</f>
        <v>Ахтубинский район, п. Верхний Баскунчак</v>
      </c>
      <c r="C2583" s="43">
        <f t="shared" si="80"/>
        <v>77.215101408450707</v>
      </c>
      <c r="D2583" s="43">
        <f t="shared" si="81"/>
        <v>3.4065485915492961</v>
      </c>
      <c r="E2583" s="49">
        <v>0</v>
      </c>
      <c r="F2583" s="29">
        <v>3.4065485915492961</v>
      </c>
      <c r="G2583" s="50">
        <v>0</v>
      </c>
      <c r="H2583" s="50">
        <v>0</v>
      </c>
      <c r="I2583" s="50">
        <v>0</v>
      </c>
      <c r="J2583" s="30"/>
      <c r="K2583" s="169">
        <f>Лист4!E2581/1000-J2583</f>
        <v>80.621650000000002</v>
      </c>
      <c r="L2583" s="51"/>
      <c r="M2583" s="51"/>
    </row>
    <row r="2584" spans="1:13" s="53" customFormat="1" ht="18.75" customHeight="1" x14ac:dyDescent="0.25">
      <c r="A2584" s="42" t="str">
        <f>Лист4!A2582</f>
        <v xml:space="preserve">Карла Маркса ул. д.15 </v>
      </c>
      <c r="B2584" s="64" t="str">
        <f>Лист4!C2582</f>
        <v>Ахтубинский район, п. Верхний Баскунчак</v>
      </c>
      <c r="C2584" s="43">
        <f t="shared" si="80"/>
        <v>66.180042253521108</v>
      </c>
      <c r="D2584" s="43">
        <f t="shared" si="81"/>
        <v>2.9197077464788723</v>
      </c>
      <c r="E2584" s="49">
        <v>0</v>
      </c>
      <c r="F2584" s="29">
        <v>2.9197077464788723</v>
      </c>
      <c r="G2584" s="50">
        <v>0</v>
      </c>
      <c r="H2584" s="50">
        <v>0</v>
      </c>
      <c r="I2584" s="50">
        <v>0</v>
      </c>
      <c r="J2584" s="30"/>
      <c r="K2584" s="169">
        <f>Лист4!E2582/1000</f>
        <v>69.099749999999986</v>
      </c>
      <c r="L2584" s="51"/>
      <c r="M2584" s="51"/>
    </row>
    <row r="2585" spans="1:13" s="53" customFormat="1" ht="18.75" customHeight="1" x14ac:dyDescent="0.25">
      <c r="A2585" s="42" t="str">
        <f>Лист4!A2583</f>
        <v xml:space="preserve">Карла Маркса ул. д.2 </v>
      </c>
      <c r="B2585" s="64" t="str">
        <f>Лист4!C2583</f>
        <v>Ахтубинский район, п. Верхний Баскунчак</v>
      </c>
      <c r="C2585" s="43">
        <f t="shared" si="80"/>
        <v>117.54422535211268</v>
      </c>
      <c r="D2585" s="43">
        <f t="shared" si="81"/>
        <v>5.1857746478873237</v>
      </c>
      <c r="E2585" s="49">
        <v>0</v>
      </c>
      <c r="F2585" s="29">
        <v>5.1857746478873237</v>
      </c>
      <c r="G2585" s="50">
        <v>0</v>
      </c>
      <c r="H2585" s="50">
        <v>0</v>
      </c>
      <c r="I2585" s="50">
        <v>0</v>
      </c>
      <c r="J2585" s="30"/>
      <c r="K2585" s="169">
        <f>Лист4!E2583/1000-J2585</f>
        <v>122.73</v>
      </c>
      <c r="L2585" s="51"/>
      <c r="M2585" s="51"/>
    </row>
    <row r="2586" spans="1:13" s="53" customFormat="1" ht="18.75" customHeight="1" x14ac:dyDescent="0.25">
      <c r="A2586" s="42" t="str">
        <f>Лист4!A2584</f>
        <v xml:space="preserve">Карла Маркса ул. д.3 </v>
      </c>
      <c r="B2586" s="64" t="str">
        <f>Лист4!C2584</f>
        <v>Ахтубинский район, п. Верхний Баскунчак</v>
      </c>
      <c r="C2586" s="43">
        <f t="shared" si="80"/>
        <v>29.04294366197183</v>
      </c>
      <c r="D2586" s="43">
        <f t="shared" si="81"/>
        <v>1.2813063380281688</v>
      </c>
      <c r="E2586" s="49">
        <v>0</v>
      </c>
      <c r="F2586" s="29">
        <v>1.2813063380281688</v>
      </c>
      <c r="G2586" s="50">
        <v>0</v>
      </c>
      <c r="H2586" s="50">
        <v>0</v>
      </c>
      <c r="I2586" s="50">
        <v>0</v>
      </c>
      <c r="J2586" s="30"/>
      <c r="K2586" s="169">
        <f>Лист4!E2584/1000-J2586</f>
        <v>30.324249999999999</v>
      </c>
      <c r="L2586" s="51"/>
      <c r="M2586" s="51"/>
    </row>
    <row r="2587" spans="1:13" s="53" customFormat="1" ht="18.75" customHeight="1" x14ac:dyDescent="0.25">
      <c r="A2587" s="42" t="str">
        <f>Лист4!A2585</f>
        <v xml:space="preserve">Карла Маркса ул. д.4 </v>
      </c>
      <c r="B2587" s="64" t="str">
        <f>Лист4!C2585</f>
        <v>Ахтубинский район, п. Верхний Баскунчак</v>
      </c>
      <c r="C2587" s="43">
        <f t="shared" si="80"/>
        <v>294.62163661971834</v>
      </c>
      <c r="D2587" s="43">
        <f t="shared" si="81"/>
        <v>12.998013380281693</v>
      </c>
      <c r="E2587" s="49">
        <v>0</v>
      </c>
      <c r="F2587" s="29">
        <v>12.998013380281693</v>
      </c>
      <c r="G2587" s="50">
        <v>0</v>
      </c>
      <c r="H2587" s="50">
        <v>0</v>
      </c>
      <c r="I2587" s="50">
        <v>0</v>
      </c>
      <c r="J2587" s="30"/>
      <c r="K2587" s="169">
        <f>Лист4!E2585/1000</f>
        <v>307.61965000000004</v>
      </c>
      <c r="L2587" s="51"/>
      <c r="M2587" s="51"/>
    </row>
    <row r="2588" spans="1:13" s="53" customFormat="1" ht="18.75" customHeight="1" x14ac:dyDescent="0.25">
      <c r="A2588" s="42" t="str">
        <f>Лист4!A2586</f>
        <v xml:space="preserve">Карла Маркса ул. д.5 </v>
      </c>
      <c r="B2588" s="64" t="str">
        <f>Лист4!C2586</f>
        <v>Ахтубинский район, п. Верхний Баскунчак</v>
      </c>
      <c r="C2588" s="43">
        <f t="shared" si="80"/>
        <v>85.886681690140847</v>
      </c>
      <c r="D2588" s="43">
        <f t="shared" si="81"/>
        <v>3.7891183098591545</v>
      </c>
      <c r="E2588" s="49">
        <v>0</v>
      </c>
      <c r="F2588" s="29">
        <v>3.7891183098591545</v>
      </c>
      <c r="G2588" s="50">
        <v>0</v>
      </c>
      <c r="H2588" s="50">
        <v>0</v>
      </c>
      <c r="I2588" s="50">
        <v>0</v>
      </c>
      <c r="J2588" s="30"/>
      <c r="K2588" s="169">
        <f>Лист4!E2586/1000-J2588</f>
        <v>89.675799999999995</v>
      </c>
      <c r="L2588" s="51"/>
      <c r="M2588" s="51"/>
    </row>
    <row r="2589" spans="1:13" s="53" customFormat="1" ht="18.75" customHeight="1" x14ac:dyDescent="0.25">
      <c r="A2589" s="42" t="str">
        <f>Лист4!A2587</f>
        <v xml:space="preserve">Карла Маркса ул. д.6 </v>
      </c>
      <c r="B2589" s="64" t="str">
        <f>Лист4!C2587</f>
        <v>Ахтубинский район, п. Верхний Баскунчак</v>
      </c>
      <c r="C2589" s="43">
        <f t="shared" si="80"/>
        <v>82.341630985915486</v>
      </c>
      <c r="D2589" s="43">
        <f t="shared" si="81"/>
        <v>3.6327190140845067</v>
      </c>
      <c r="E2589" s="49">
        <v>0</v>
      </c>
      <c r="F2589" s="29">
        <v>3.6327190140845067</v>
      </c>
      <c r="G2589" s="50">
        <v>0</v>
      </c>
      <c r="H2589" s="50">
        <v>0</v>
      </c>
      <c r="I2589" s="50">
        <v>0</v>
      </c>
      <c r="J2589" s="30"/>
      <c r="K2589" s="169">
        <f>Лист4!E2587/1000</f>
        <v>85.974349999999987</v>
      </c>
      <c r="L2589" s="51"/>
      <c r="M2589" s="51"/>
    </row>
    <row r="2590" spans="1:13" s="53" customFormat="1" ht="18.75" customHeight="1" x14ac:dyDescent="0.25">
      <c r="A2590" s="42" t="str">
        <f>Лист4!A2588</f>
        <v xml:space="preserve">Карла Маркса ул. д.9 </v>
      </c>
      <c r="B2590" s="64" t="str">
        <f>Лист4!C2588</f>
        <v>Ахтубинский район, п. Верхний Баскунчак</v>
      </c>
      <c r="C2590" s="43">
        <f t="shared" si="80"/>
        <v>76.509203943661973</v>
      </c>
      <c r="D2590" s="43">
        <f t="shared" si="81"/>
        <v>3.3754060563380275</v>
      </c>
      <c r="E2590" s="49">
        <v>0</v>
      </c>
      <c r="F2590" s="29">
        <v>3.3754060563380275</v>
      </c>
      <c r="G2590" s="50">
        <v>0</v>
      </c>
      <c r="H2590" s="50">
        <v>0</v>
      </c>
      <c r="I2590" s="50">
        <v>0</v>
      </c>
      <c r="J2590" s="30"/>
      <c r="K2590" s="169">
        <f>Лист4!E2588/1000</f>
        <v>79.884609999999995</v>
      </c>
      <c r="L2590" s="51"/>
      <c r="M2590" s="51"/>
    </row>
    <row r="2591" spans="1:13" s="53" customFormat="1" ht="18.75" customHeight="1" x14ac:dyDescent="0.25">
      <c r="A2591" s="42" t="str">
        <f>Лист4!A2589</f>
        <v xml:space="preserve">Мира ул. д.17 </v>
      </c>
      <c r="B2591" s="64" t="str">
        <f>Лист4!C2589</f>
        <v>Ахтубинский район, п. Верхний Баскунчак</v>
      </c>
      <c r="C2591" s="43">
        <f t="shared" si="80"/>
        <v>33.358740845070429</v>
      </c>
      <c r="D2591" s="43">
        <f t="shared" si="81"/>
        <v>1.4717091549295778</v>
      </c>
      <c r="E2591" s="49">
        <v>0</v>
      </c>
      <c r="F2591" s="29">
        <v>1.4717091549295778</v>
      </c>
      <c r="G2591" s="50">
        <v>0</v>
      </c>
      <c r="H2591" s="50">
        <v>0</v>
      </c>
      <c r="I2591" s="50">
        <v>0</v>
      </c>
      <c r="J2591" s="30"/>
      <c r="K2591" s="169">
        <f>Лист4!E2589/1000</f>
        <v>34.830450000000006</v>
      </c>
      <c r="L2591" s="51"/>
      <c r="M2591" s="51"/>
    </row>
    <row r="2592" spans="1:13" s="53" customFormat="1" ht="18.75" customHeight="1" x14ac:dyDescent="0.25">
      <c r="A2592" s="42" t="str">
        <f>Лист4!A2590</f>
        <v xml:space="preserve">Мира ул. д.19 </v>
      </c>
      <c r="B2592" s="64" t="str">
        <f>Лист4!C2590</f>
        <v>Ахтубинский район, п. Верхний Баскунчак</v>
      </c>
      <c r="C2592" s="43">
        <f t="shared" si="80"/>
        <v>0</v>
      </c>
      <c r="D2592" s="43">
        <f t="shared" si="81"/>
        <v>0</v>
      </c>
      <c r="E2592" s="49">
        <v>0</v>
      </c>
      <c r="F2592" s="29">
        <v>0</v>
      </c>
      <c r="G2592" s="50">
        <v>0</v>
      </c>
      <c r="H2592" s="50">
        <v>0</v>
      </c>
      <c r="I2592" s="50">
        <v>0</v>
      </c>
      <c r="J2592" s="30"/>
      <c r="K2592" s="169">
        <f>Лист4!E2590/1000</f>
        <v>0</v>
      </c>
      <c r="L2592" s="51"/>
      <c r="M2592" s="51"/>
    </row>
    <row r="2593" spans="1:13" s="53" customFormat="1" ht="18.75" customHeight="1" x14ac:dyDescent="0.25">
      <c r="A2593" s="42" t="str">
        <f>Лист4!A2591</f>
        <v xml:space="preserve">Молодежный пер. д.4 </v>
      </c>
      <c r="B2593" s="64" t="str">
        <f>Лист4!C2591</f>
        <v>Ахтубинский район, п. Верхний Баскунчак</v>
      </c>
      <c r="C2593" s="43">
        <f t="shared" si="80"/>
        <v>8.6487380281690136</v>
      </c>
      <c r="D2593" s="43">
        <f t="shared" si="81"/>
        <v>0.38156197183098584</v>
      </c>
      <c r="E2593" s="49">
        <v>0</v>
      </c>
      <c r="F2593" s="29">
        <v>0.38156197183098584</v>
      </c>
      <c r="G2593" s="50">
        <v>0</v>
      </c>
      <c r="H2593" s="50">
        <v>0</v>
      </c>
      <c r="I2593" s="50">
        <v>0</v>
      </c>
      <c r="J2593" s="30"/>
      <c r="K2593" s="169">
        <f>Лист4!E2591/1000</f>
        <v>9.0302999999999987</v>
      </c>
      <c r="L2593" s="51"/>
      <c r="M2593" s="51"/>
    </row>
    <row r="2594" spans="1:13" s="53" customFormat="1" ht="18.75" customHeight="1" x14ac:dyDescent="0.25">
      <c r="A2594" s="42" t="str">
        <f>Лист4!A2592</f>
        <v xml:space="preserve">Молодежный пер. д.6 </v>
      </c>
      <c r="B2594" s="64" t="str">
        <f>Лист4!C2592</f>
        <v>Ахтубинский район, п. Верхний Баскунчак</v>
      </c>
      <c r="C2594" s="43">
        <f t="shared" si="80"/>
        <v>4.5573408450704225</v>
      </c>
      <c r="D2594" s="43">
        <f t="shared" si="81"/>
        <v>0.20105915492957749</v>
      </c>
      <c r="E2594" s="49">
        <v>0</v>
      </c>
      <c r="F2594" s="29">
        <v>0.20105915492957749</v>
      </c>
      <c r="G2594" s="50">
        <v>0</v>
      </c>
      <c r="H2594" s="50">
        <v>0</v>
      </c>
      <c r="I2594" s="50">
        <v>0</v>
      </c>
      <c r="J2594" s="30"/>
      <c r="K2594" s="169">
        <f>Лист4!E2592/1000</f>
        <v>4.7584</v>
      </c>
      <c r="L2594" s="51"/>
      <c r="M2594" s="51"/>
    </row>
    <row r="2595" spans="1:13" s="53" customFormat="1" ht="18.75" customHeight="1" x14ac:dyDescent="0.25">
      <c r="A2595" s="42" t="str">
        <f>Лист4!A2593</f>
        <v xml:space="preserve">Молодежный пер. д.8 </v>
      </c>
      <c r="B2595" s="64" t="str">
        <f>Лист4!C2593</f>
        <v>Ахтубинский район, п. Верхний Баскунчак</v>
      </c>
      <c r="C2595" s="43">
        <f t="shared" si="80"/>
        <v>76.132656338028184</v>
      </c>
      <c r="D2595" s="43">
        <f t="shared" si="81"/>
        <v>3.3587936619718315</v>
      </c>
      <c r="E2595" s="49">
        <v>0</v>
      </c>
      <c r="F2595" s="29">
        <v>3.3587936619718315</v>
      </c>
      <c r="G2595" s="50">
        <v>0</v>
      </c>
      <c r="H2595" s="50">
        <v>0</v>
      </c>
      <c r="I2595" s="50">
        <v>0</v>
      </c>
      <c r="J2595" s="30"/>
      <c r="K2595" s="169">
        <f>Лист4!E2593/1000-J2595</f>
        <v>79.491450000000015</v>
      </c>
      <c r="L2595" s="51"/>
      <c r="M2595" s="51"/>
    </row>
    <row r="2596" spans="1:13" s="53" customFormat="1" ht="18.75" customHeight="1" x14ac:dyDescent="0.25">
      <c r="A2596" s="42" t="str">
        <f>Лист4!A2594</f>
        <v xml:space="preserve">Октябрьский пер. д.11 </v>
      </c>
      <c r="B2596" s="64" t="str">
        <f>Лист4!C2594</f>
        <v>Ахтубинский район, п. Верхний Баскунчак</v>
      </c>
      <c r="C2596" s="43">
        <f t="shared" si="80"/>
        <v>109.96289577464788</v>
      </c>
      <c r="D2596" s="43">
        <f t="shared" si="81"/>
        <v>4.8513042253521119</v>
      </c>
      <c r="E2596" s="49">
        <v>0</v>
      </c>
      <c r="F2596" s="29">
        <v>4.8513042253521119</v>
      </c>
      <c r="G2596" s="50">
        <v>0</v>
      </c>
      <c r="H2596" s="50">
        <v>0</v>
      </c>
      <c r="I2596" s="50">
        <v>0</v>
      </c>
      <c r="J2596" s="30"/>
      <c r="K2596" s="169">
        <f>Лист4!E2594/1000-J2596</f>
        <v>114.81419999999999</v>
      </c>
      <c r="L2596" s="51"/>
      <c r="M2596" s="51"/>
    </row>
    <row r="2597" spans="1:13" s="53" customFormat="1" ht="18.75" customHeight="1" x14ac:dyDescent="0.25">
      <c r="A2597" s="42" t="str">
        <f>Лист4!A2595</f>
        <v xml:space="preserve">Октябрьский пер. д.2 </v>
      </c>
      <c r="B2597" s="64" t="str">
        <f>Лист4!C2595</f>
        <v>Ахтубинский район, п. Верхний Баскунчак</v>
      </c>
      <c r="C2597" s="43">
        <f t="shared" si="80"/>
        <v>30.72149014084507</v>
      </c>
      <c r="D2597" s="43">
        <f t="shared" si="81"/>
        <v>1.3553598591549296</v>
      </c>
      <c r="E2597" s="49">
        <v>0</v>
      </c>
      <c r="F2597" s="29">
        <v>1.3553598591549296</v>
      </c>
      <c r="G2597" s="50">
        <v>0</v>
      </c>
      <c r="H2597" s="50">
        <v>0</v>
      </c>
      <c r="I2597" s="50">
        <v>0</v>
      </c>
      <c r="J2597" s="30"/>
      <c r="K2597" s="169">
        <f>Лист4!E2595/1000-J2597</f>
        <v>32.07685</v>
      </c>
      <c r="L2597" s="51"/>
      <c r="M2597" s="51"/>
    </row>
    <row r="2598" spans="1:13" s="53" customFormat="1" ht="18.75" customHeight="1" x14ac:dyDescent="0.25">
      <c r="A2598" s="42" t="str">
        <f>Лист4!A2596</f>
        <v xml:space="preserve">Октябрьский пер. д.4 </v>
      </c>
      <c r="B2598" s="64" t="str">
        <f>Лист4!C2596</f>
        <v>Ахтубинский район, п. Верхний Баскунчак</v>
      </c>
      <c r="C2598" s="43">
        <f t="shared" si="80"/>
        <v>43.029585915492952</v>
      </c>
      <c r="D2598" s="43">
        <f t="shared" si="81"/>
        <v>1.8983640845070422</v>
      </c>
      <c r="E2598" s="49">
        <v>0</v>
      </c>
      <c r="F2598" s="29">
        <v>1.8983640845070422</v>
      </c>
      <c r="G2598" s="50">
        <v>0</v>
      </c>
      <c r="H2598" s="50">
        <v>0</v>
      </c>
      <c r="I2598" s="50">
        <v>0</v>
      </c>
      <c r="J2598" s="30"/>
      <c r="K2598" s="169">
        <f>Лист4!E2596/1000-J2598</f>
        <v>44.927949999999996</v>
      </c>
      <c r="L2598" s="51"/>
      <c r="M2598" s="51"/>
    </row>
    <row r="2599" spans="1:13" s="53" customFormat="1" ht="18.75" customHeight="1" x14ac:dyDescent="0.25">
      <c r="A2599" s="42" t="str">
        <f>Лист4!A2597</f>
        <v xml:space="preserve">Октябрьский пер. д.6 </v>
      </c>
      <c r="B2599" s="64" t="str">
        <f>Лист4!C2597</f>
        <v>Ахтубинский район, п. Верхний Баскунчак</v>
      </c>
      <c r="C2599" s="43">
        <f t="shared" si="80"/>
        <v>66.748321126760544</v>
      </c>
      <c r="D2599" s="43">
        <f t="shared" si="81"/>
        <v>2.9447788732394362</v>
      </c>
      <c r="E2599" s="49">
        <v>0</v>
      </c>
      <c r="F2599" s="29">
        <v>2.9447788732394362</v>
      </c>
      <c r="G2599" s="50">
        <v>0</v>
      </c>
      <c r="H2599" s="50">
        <v>0</v>
      </c>
      <c r="I2599" s="50">
        <v>0</v>
      </c>
      <c r="J2599" s="30"/>
      <c r="K2599" s="169">
        <f>Лист4!E2597/1000</f>
        <v>69.693099999999987</v>
      </c>
      <c r="L2599" s="51"/>
      <c r="M2599" s="51"/>
    </row>
    <row r="2600" spans="1:13" s="53" customFormat="1" ht="25.5" customHeight="1" x14ac:dyDescent="0.25">
      <c r="A2600" s="42" t="str">
        <f>Лист4!A2598</f>
        <v xml:space="preserve">Октябрьский пер. д.7 </v>
      </c>
      <c r="B2600" s="64" t="str">
        <f>Лист4!C2598</f>
        <v>Ахтубинский район, п. Верхний Баскунчак</v>
      </c>
      <c r="C2600" s="43">
        <f t="shared" si="80"/>
        <v>158.58125802816897</v>
      </c>
      <c r="D2600" s="43">
        <f t="shared" si="81"/>
        <v>6.9962319718309836</v>
      </c>
      <c r="E2600" s="49">
        <v>0</v>
      </c>
      <c r="F2600" s="29">
        <v>6.9962319718309836</v>
      </c>
      <c r="G2600" s="50">
        <v>0</v>
      </c>
      <c r="H2600" s="50">
        <v>0</v>
      </c>
      <c r="I2600" s="50">
        <v>0</v>
      </c>
      <c r="J2600" s="30"/>
      <c r="K2600" s="169">
        <f>Лист4!E2598/1000</f>
        <v>165.57748999999995</v>
      </c>
      <c r="L2600" s="51"/>
      <c r="M2600" s="51"/>
    </row>
    <row r="2601" spans="1:13" s="53" customFormat="1" ht="25.5" customHeight="1" x14ac:dyDescent="0.25">
      <c r="A2601" s="42" t="str">
        <f>Лист4!A2599</f>
        <v xml:space="preserve">Октябрьский пер. д.9 </v>
      </c>
      <c r="B2601" s="64" t="str">
        <f>Лист4!C2599</f>
        <v>Ахтубинский район, п. Верхний Баскунчак</v>
      </c>
      <c r="C2601" s="43">
        <f t="shared" si="80"/>
        <v>109.264123943662</v>
      </c>
      <c r="D2601" s="43">
        <f t="shared" si="81"/>
        <v>4.8204760563380287</v>
      </c>
      <c r="E2601" s="49">
        <v>0</v>
      </c>
      <c r="F2601" s="29">
        <v>4.8204760563380287</v>
      </c>
      <c r="G2601" s="50">
        <v>0</v>
      </c>
      <c r="H2601" s="50">
        <v>0</v>
      </c>
      <c r="I2601" s="50">
        <v>0</v>
      </c>
      <c r="J2601" s="30"/>
      <c r="K2601" s="169">
        <f>Лист4!E2599/1000</f>
        <v>114.08460000000002</v>
      </c>
      <c r="L2601" s="51"/>
      <c r="M2601" s="51"/>
    </row>
    <row r="2602" spans="1:13" s="53" customFormat="1" ht="18.75" customHeight="1" x14ac:dyDescent="0.25">
      <c r="A2602" s="42" t="str">
        <f>Лист4!A2600</f>
        <v xml:space="preserve">Пионерский пер. д.13 </v>
      </c>
      <c r="B2602" s="64" t="str">
        <f>Лист4!C2600</f>
        <v>Ахтубинский район, п. Верхний Баскунчак</v>
      </c>
      <c r="C2602" s="43">
        <f t="shared" si="80"/>
        <v>77.007988732394367</v>
      </c>
      <c r="D2602" s="43">
        <f t="shared" si="81"/>
        <v>3.3974112676056341</v>
      </c>
      <c r="E2602" s="49">
        <v>0</v>
      </c>
      <c r="F2602" s="29">
        <v>3.3974112676056341</v>
      </c>
      <c r="G2602" s="50">
        <v>0</v>
      </c>
      <c r="H2602" s="50">
        <v>0</v>
      </c>
      <c r="I2602" s="50">
        <v>0</v>
      </c>
      <c r="J2602" s="153"/>
      <c r="K2602" s="169">
        <f>Лист4!E2600/1000-J2602</f>
        <v>80.4054</v>
      </c>
      <c r="L2602" s="31"/>
      <c r="M2602" s="51"/>
    </row>
    <row r="2603" spans="1:13" s="53" customFormat="1" ht="18.75" customHeight="1" x14ac:dyDescent="0.25">
      <c r="A2603" s="42" t="str">
        <f>Лист4!A2601</f>
        <v xml:space="preserve">Пролетарская ул. д.123 </v>
      </c>
      <c r="B2603" s="64" t="str">
        <f>Лист4!C2601</f>
        <v>Ахтубинский район, п. Верхний Баскунчак</v>
      </c>
      <c r="C2603" s="43">
        <f t="shared" si="80"/>
        <v>39.505797183098601</v>
      </c>
      <c r="D2603" s="43">
        <f t="shared" si="81"/>
        <v>1.7429028169014087</v>
      </c>
      <c r="E2603" s="49">
        <v>0</v>
      </c>
      <c r="F2603" s="29">
        <v>1.7429028169014087</v>
      </c>
      <c r="G2603" s="50">
        <v>0</v>
      </c>
      <c r="H2603" s="50">
        <v>0</v>
      </c>
      <c r="I2603" s="50">
        <v>0</v>
      </c>
      <c r="J2603" s="30"/>
      <c r="K2603" s="169">
        <f>Лист4!E2601/1000</f>
        <v>41.248700000000007</v>
      </c>
      <c r="L2603" s="51"/>
      <c r="M2603" s="51"/>
    </row>
    <row r="2604" spans="1:13" s="53" customFormat="1" ht="18.75" customHeight="1" x14ac:dyDescent="0.25">
      <c r="A2604" s="42" t="str">
        <f>Лист4!A2602</f>
        <v xml:space="preserve">Пролетарская ул. д.125 </v>
      </c>
      <c r="B2604" s="64" t="str">
        <f>Лист4!C2602</f>
        <v>Ахтубинский район, п. Верхний Баскунчак</v>
      </c>
      <c r="C2604" s="43">
        <f t="shared" si="80"/>
        <v>0</v>
      </c>
      <c r="D2604" s="43">
        <f t="shared" si="81"/>
        <v>0</v>
      </c>
      <c r="E2604" s="49">
        <v>0</v>
      </c>
      <c r="F2604" s="29">
        <v>0</v>
      </c>
      <c r="G2604" s="50">
        <v>0</v>
      </c>
      <c r="H2604" s="50">
        <v>0</v>
      </c>
      <c r="I2604" s="50">
        <v>0</v>
      </c>
      <c r="J2604" s="153"/>
      <c r="K2604" s="169">
        <f>Лист4!E2602/1000-J2604</f>
        <v>0</v>
      </c>
      <c r="L2604" s="31"/>
      <c r="M2604" s="51"/>
    </row>
    <row r="2605" spans="1:13" s="53" customFormat="1" ht="18.75" customHeight="1" x14ac:dyDescent="0.25">
      <c r="A2605" s="42" t="str">
        <f>Лист4!A2603</f>
        <v xml:space="preserve">Пролетарская ул. д.127 </v>
      </c>
      <c r="B2605" s="64" t="str">
        <f>Лист4!C2603</f>
        <v>Ахтубинский район, п. Верхний Баскунчак</v>
      </c>
      <c r="C2605" s="43">
        <f t="shared" si="80"/>
        <v>91.062487323943657</v>
      </c>
      <c r="D2605" s="43">
        <f t="shared" si="81"/>
        <v>4.0174626760563381</v>
      </c>
      <c r="E2605" s="49">
        <v>0</v>
      </c>
      <c r="F2605" s="29">
        <v>4.0174626760563381</v>
      </c>
      <c r="G2605" s="50">
        <v>0</v>
      </c>
      <c r="H2605" s="50">
        <v>0</v>
      </c>
      <c r="I2605" s="50">
        <v>0</v>
      </c>
      <c r="J2605" s="30"/>
      <c r="K2605" s="169">
        <f>Лист4!E2603/1000</f>
        <v>95.079949999999997</v>
      </c>
      <c r="L2605" s="51"/>
      <c r="M2605" s="51"/>
    </row>
    <row r="2606" spans="1:13" s="52" customFormat="1" ht="18.75" customHeight="1" x14ac:dyDescent="0.25">
      <c r="A2606" s="42" t="str">
        <f>Лист4!A2604</f>
        <v xml:space="preserve">Пролетарская ул. д.131 </v>
      </c>
      <c r="B2606" s="64" t="str">
        <f>Лист4!C2604</f>
        <v>Ахтубинский район, п. Верхний Баскунчак</v>
      </c>
      <c r="C2606" s="43">
        <f t="shared" si="80"/>
        <v>54.417766197183099</v>
      </c>
      <c r="D2606" s="43">
        <f t="shared" si="81"/>
        <v>2.4007838028169015</v>
      </c>
      <c r="E2606" s="49">
        <v>0</v>
      </c>
      <c r="F2606" s="29">
        <v>2.4007838028169015</v>
      </c>
      <c r="G2606" s="50">
        <v>0</v>
      </c>
      <c r="H2606" s="50">
        <v>0</v>
      </c>
      <c r="I2606" s="50">
        <v>0</v>
      </c>
      <c r="J2606" s="153"/>
      <c r="K2606" s="169">
        <f>Лист4!E2604/1000-J2606</f>
        <v>56.818550000000002</v>
      </c>
      <c r="L2606" s="31"/>
      <c r="M2606" s="51"/>
    </row>
    <row r="2607" spans="1:13" s="52" customFormat="1" ht="18.75" customHeight="1" x14ac:dyDescent="0.25">
      <c r="A2607" s="42" t="str">
        <f>Лист4!A2605</f>
        <v xml:space="preserve">Советская ул. д.14 </v>
      </c>
      <c r="B2607" s="64" t="str">
        <f>Лист4!C2605</f>
        <v>Ахтубинский район, п. Верхний Баскунчак</v>
      </c>
      <c r="C2607" s="43">
        <f t="shared" si="80"/>
        <v>1.4800535211267605</v>
      </c>
      <c r="D2607" s="43">
        <f t="shared" si="81"/>
        <v>6.5296478873239444E-2</v>
      </c>
      <c r="E2607" s="49">
        <v>0</v>
      </c>
      <c r="F2607" s="29">
        <v>6.5296478873239444E-2</v>
      </c>
      <c r="G2607" s="50">
        <v>0</v>
      </c>
      <c r="H2607" s="50">
        <v>0</v>
      </c>
      <c r="I2607" s="50">
        <v>0</v>
      </c>
      <c r="J2607" s="30"/>
      <c r="K2607" s="169">
        <f>Лист4!E2605/1000</f>
        <v>1.54535</v>
      </c>
      <c r="L2607" s="51"/>
      <c r="M2607" s="51"/>
    </row>
    <row r="2608" spans="1:13" s="52" customFormat="1" ht="18.75" customHeight="1" x14ac:dyDescent="0.25">
      <c r="A2608" s="42" t="str">
        <f>Лист4!A2606</f>
        <v xml:space="preserve">Советская ул. д.16 </v>
      </c>
      <c r="B2608" s="64" t="str">
        <f>Лист4!C2606</f>
        <v>Ахтубинский район, п. Верхний Баскунчак</v>
      </c>
      <c r="C2608" s="43">
        <f t="shared" si="80"/>
        <v>11.781335211267606</v>
      </c>
      <c r="D2608" s="43">
        <f t="shared" si="81"/>
        <v>0.5197647887323944</v>
      </c>
      <c r="E2608" s="49">
        <v>0</v>
      </c>
      <c r="F2608" s="29">
        <v>0.5197647887323944</v>
      </c>
      <c r="G2608" s="50">
        <v>0</v>
      </c>
      <c r="H2608" s="50">
        <v>0</v>
      </c>
      <c r="I2608" s="50">
        <v>0</v>
      </c>
      <c r="J2608" s="30"/>
      <c r="K2608" s="169">
        <f>Лист4!E2606/1000</f>
        <v>12.3011</v>
      </c>
      <c r="L2608" s="51"/>
      <c r="M2608" s="51"/>
    </row>
    <row r="2609" spans="1:13" s="52" customFormat="1" ht="18.75" customHeight="1" x14ac:dyDescent="0.25">
      <c r="A2609" s="42" t="str">
        <f>Лист4!A2607</f>
        <v xml:space="preserve">Советская ул. д.18 </v>
      </c>
      <c r="B2609" s="64" t="str">
        <f>Лист4!C2607</f>
        <v>Ахтубинский район, п. Верхний Баскунчак</v>
      </c>
      <c r="C2609" s="43">
        <f t="shared" si="80"/>
        <v>0</v>
      </c>
      <c r="D2609" s="43">
        <f t="shared" si="81"/>
        <v>0</v>
      </c>
      <c r="E2609" s="49">
        <v>0</v>
      </c>
      <c r="F2609" s="29">
        <v>0</v>
      </c>
      <c r="G2609" s="50">
        <v>0</v>
      </c>
      <c r="H2609" s="50">
        <v>0</v>
      </c>
      <c r="I2609" s="50">
        <v>0</v>
      </c>
      <c r="J2609" s="30"/>
      <c r="K2609" s="169">
        <f>Лист4!E2607/1000-J2609</f>
        <v>0</v>
      </c>
      <c r="L2609" s="51"/>
      <c r="M2609" s="51"/>
    </row>
    <row r="2610" spans="1:13" s="52" customFormat="1" ht="25.5" customHeight="1" x14ac:dyDescent="0.25">
      <c r="A2610" s="42" t="str">
        <f>Лист4!A2608</f>
        <v xml:space="preserve">Советская ул. д.24 </v>
      </c>
      <c r="B2610" s="64" t="str">
        <f>Лист4!C2608</f>
        <v>Ахтубинский район, п. Верхний Баскунчак</v>
      </c>
      <c r="C2610" s="43">
        <f t="shared" si="80"/>
        <v>35.366895774647894</v>
      </c>
      <c r="D2610" s="43">
        <f t="shared" si="81"/>
        <v>1.5603042253521129</v>
      </c>
      <c r="E2610" s="49">
        <v>0</v>
      </c>
      <c r="F2610" s="29">
        <v>1.5603042253521129</v>
      </c>
      <c r="G2610" s="50">
        <v>0</v>
      </c>
      <c r="H2610" s="50">
        <v>0</v>
      </c>
      <c r="I2610" s="50">
        <v>0</v>
      </c>
      <c r="J2610" s="30"/>
      <c r="K2610" s="169">
        <f>Лист4!E2608/1000</f>
        <v>36.927200000000006</v>
      </c>
      <c r="L2610" s="51"/>
      <c r="M2610" s="51"/>
    </row>
    <row r="2611" spans="1:13" s="52" customFormat="1" ht="18.75" customHeight="1" x14ac:dyDescent="0.25">
      <c r="A2611" s="42" t="str">
        <f>Лист4!A2609</f>
        <v xml:space="preserve">Советская ул. д.26 </v>
      </c>
      <c r="B2611" s="64" t="str">
        <f>Лист4!C2609</f>
        <v>Ахтубинский район, п. Верхний Баскунчак</v>
      </c>
      <c r="C2611" s="43">
        <f t="shared" si="80"/>
        <v>63.781988732394368</v>
      </c>
      <c r="D2611" s="43">
        <f t="shared" si="81"/>
        <v>2.8139112676056337</v>
      </c>
      <c r="E2611" s="49">
        <v>0</v>
      </c>
      <c r="F2611" s="29">
        <v>2.8139112676056337</v>
      </c>
      <c r="G2611" s="50">
        <v>0</v>
      </c>
      <c r="H2611" s="50">
        <v>0</v>
      </c>
      <c r="I2611" s="50">
        <v>0</v>
      </c>
      <c r="J2611" s="153"/>
      <c r="K2611" s="169">
        <f>Лист4!E2609/1000-J2611</f>
        <v>66.5959</v>
      </c>
      <c r="L2611" s="31"/>
      <c r="M2611" s="51"/>
    </row>
    <row r="2612" spans="1:13" s="52" customFormat="1" ht="25.5" customHeight="1" x14ac:dyDescent="0.25">
      <c r="A2612" s="42" t="str">
        <f>Лист4!A2610</f>
        <v xml:space="preserve">Советская ул. д.28 </v>
      </c>
      <c r="B2612" s="64" t="str">
        <f>Лист4!C2610</f>
        <v>Ахтубинский район, п. Верхний Баскунчак</v>
      </c>
      <c r="C2612" s="43">
        <f t="shared" si="80"/>
        <v>0</v>
      </c>
      <c r="D2612" s="43">
        <f t="shared" si="81"/>
        <v>0</v>
      </c>
      <c r="E2612" s="49">
        <v>0</v>
      </c>
      <c r="F2612" s="29">
        <v>0</v>
      </c>
      <c r="G2612" s="50">
        <v>0</v>
      </c>
      <c r="H2612" s="50">
        <v>0</v>
      </c>
      <c r="I2612" s="50">
        <v>0</v>
      </c>
      <c r="J2612" s="153"/>
      <c r="K2612" s="169">
        <f>Лист4!E2610/1000-J2612</f>
        <v>0</v>
      </c>
      <c r="L2612" s="31"/>
      <c r="M2612" s="51"/>
    </row>
    <row r="2613" spans="1:13" s="52" customFormat="1" ht="25.5" customHeight="1" x14ac:dyDescent="0.25">
      <c r="A2613" s="42" t="str">
        <f>Лист4!A2611</f>
        <v xml:space="preserve">Школьный пер. д.1 </v>
      </c>
      <c r="B2613" s="64" t="str">
        <f>Лист4!C2611</f>
        <v>Ахтубинский район, п. Верхний Баскунчак</v>
      </c>
      <c r="C2613" s="43">
        <f t="shared" si="80"/>
        <v>28.316301408450702</v>
      </c>
      <c r="D2613" s="43">
        <f t="shared" si="81"/>
        <v>1.2492485915492957</v>
      </c>
      <c r="E2613" s="49">
        <v>0</v>
      </c>
      <c r="F2613" s="29">
        <v>1.2492485915492957</v>
      </c>
      <c r="G2613" s="50">
        <v>0</v>
      </c>
      <c r="H2613" s="50">
        <v>0</v>
      </c>
      <c r="I2613" s="50">
        <v>0</v>
      </c>
      <c r="J2613" s="30"/>
      <c r="K2613" s="169">
        <f>Лист4!E2611/1000</f>
        <v>29.565549999999998</v>
      </c>
      <c r="L2613" s="51"/>
      <c r="M2613" s="51"/>
    </row>
    <row r="2614" spans="1:13" s="52" customFormat="1" ht="18.75" customHeight="1" x14ac:dyDescent="0.25">
      <c r="A2614" s="42" t="str">
        <f>Лист4!A2612</f>
        <v xml:space="preserve">Школьный пер. д.3 </v>
      </c>
      <c r="B2614" s="64" t="str">
        <f>Лист4!C2612</f>
        <v>Ахтубинский район, п. Верхний Баскунчак</v>
      </c>
      <c r="C2614" s="43">
        <f t="shared" si="80"/>
        <v>27.841067605633803</v>
      </c>
      <c r="D2614" s="43">
        <f t="shared" si="81"/>
        <v>1.2282823943661971</v>
      </c>
      <c r="E2614" s="49">
        <v>0</v>
      </c>
      <c r="F2614" s="29">
        <v>1.2282823943661971</v>
      </c>
      <c r="G2614" s="50">
        <v>0</v>
      </c>
      <c r="H2614" s="50">
        <v>0</v>
      </c>
      <c r="I2614" s="50">
        <v>0</v>
      </c>
      <c r="J2614" s="238"/>
      <c r="K2614" s="169">
        <f>Лист4!E2612/1000-J2614</f>
        <v>29.06935</v>
      </c>
      <c r="L2614" s="51"/>
      <c r="M2614" s="51"/>
    </row>
    <row r="2615" spans="1:13" s="52" customFormat="1" ht="25.5" customHeight="1" x14ac:dyDescent="0.25">
      <c r="A2615" s="42" t="str">
        <f>Лист4!A2613</f>
        <v xml:space="preserve">Школьный пер. д.5 </v>
      </c>
      <c r="B2615" s="64" t="str">
        <f>Лист4!C2613</f>
        <v>Ахтубинский район, п. Верхний Баскунчак</v>
      </c>
      <c r="C2615" s="43">
        <f t="shared" si="80"/>
        <v>40.888409577464792</v>
      </c>
      <c r="D2615" s="43">
        <f t="shared" si="81"/>
        <v>1.8039004225352118</v>
      </c>
      <c r="E2615" s="49">
        <v>0</v>
      </c>
      <c r="F2615" s="29">
        <v>1.8039004225352118</v>
      </c>
      <c r="G2615" s="50">
        <v>0</v>
      </c>
      <c r="H2615" s="50">
        <v>0</v>
      </c>
      <c r="I2615" s="50">
        <v>0</v>
      </c>
      <c r="J2615" s="153"/>
      <c r="K2615" s="169">
        <f>Лист4!E2613/1000-J2615</f>
        <v>42.692310000000006</v>
      </c>
      <c r="L2615" s="31"/>
      <c r="M2615" s="51"/>
    </row>
    <row r="2616" spans="1:13" s="52" customFormat="1" ht="18.75" customHeight="1" x14ac:dyDescent="0.25">
      <c r="A2616" s="42" t="str">
        <f>Лист4!A2614</f>
        <v xml:space="preserve">Школьный пер. д.7 </v>
      </c>
      <c r="B2616" s="64" t="str">
        <f>Лист4!C2614</f>
        <v>Ахтубинский район, п. Верхний Баскунчак</v>
      </c>
      <c r="C2616" s="43">
        <f t="shared" si="80"/>
        <v>78.435155492957762</v>
      </c>
      <c r="D2616" s="43">
        <f t="shared" si="81"/>
        <v>3.4603745070422542</v>
      </c>
      <c r="E2616" s="49">
        <v>0</v>
      </c>
      <c r="F2616" s="29">
        <v>3.4603745070422542</v>
      </c>
      <c r="G2616" s="50">
        <v>0</v>
      </c>
      <c r="H2616" s="50">
        <v>0</v>
      </c>
      <c r="I2616" s="50">
        <v>0</v>
      </c>
      <c r="J2616" s="153"/>
      <c r="K2616" s="169">
        <f>Лист4!E2614/1000-J2616</f>
        <v>81.895530000000022</v>
      </c>
      <c r="L2616" s="31"/>
      <c r="M2616" s="51"/>
    </row>
    <row r="2617" spans="1:13" s="52" customFormat="1" ht="18.75" customHeight="1" x14ac:dyDescent="0.25">
      <c r="A2617" s="42" t="str">
        <f>Лист4!A2615</f>
        <v xml:space="preserve">Щетинкина ул. д.63 </v>
      </c>
      <c r="B2617" s="64" t="str">
        <f>Лист4!C2615</f>
        <v>Ахтубинский район, п. Верхний Баскунчак</v>
      </c>
      <c r="C2617" s="43">
        <f t="shared" si="80"/>
        <v>72.042983098591549</v>
      </c>
      <c r="D2617" s="43">
        <f t="shared" si="81"/>
        <v>3.1783669014084506</v>
      </c>
      <c r="E2617" s="49">
        <v>0</v>
      </c>
      <c r="F2617" s="29">
        <v>3.1783669014084506</v>
      </c>
      <c r="G2617" s="50">
        <v>0</v>
      </c>
      <c r="H2617" s="50">
        <v>0</v>
      </c>
      <c r="I2617" s="50">
        <v>0</v>
      </c>
      <c r="J2617" s="30"/>
      <c r="K2617" s="169">
        <f>Лист4!E2615/1000</f>
        <v>75.221350000000001</v>
      </c>
      <c r="L2617" s="51"/>
      <c r="M2617" s="51"/>
    </row>
    <row r="2618" spans="1:13" s="52" customFormat="1" ht="18.75" customHeight="1" x14ac:dyDescent="0.25">
      <c r="A2618" s="42" t="str">
        <f>Лист4!A2616</f>
        <v xml:space="preserve">100-летие Солепромысла ул. д.14 </v>
      </c>
      <c r="B2618" s="64" t="str">
        <f>Лист4!C2616</f>
        <v>Ахтубинский район, рп. Нижний Баскунчак</v>
      </c>
      <c r="C2618" s="43">
        <f t="shared" ref="C2618:C2645" si="82">K2618+J2618-F2618</f>
        <v>94.755414084507024</v>
      </c>
      <c r="D2618" s="43">
        <f t="shared" ref="D2618:D2645" si="83">F2618</f>
        <v>4.1803859154929572</v>
      </c>
      <c r="E2618" s="49">
        <v>0</v>
      </c>
      <c r="F2618" s="29">
        <v>4.1803859154929572</v>
      </c>
      <c r="G2618" s="50">
        <v>0</v>
      </c>
      <c r="H2618" s="50">
        <v>0</v>
      </c>
      <c r="I2618" s="50">
        <v>0</v>
      </c>
      <c r="J2618" s="30"/>
      <c r="K2618" s="169">
        <f>Лист4!E2616/1000</f>
        <v>98.935799999999986</v>
      </c>
      <c r="L2618" s="51"/>
      <c r="M2618" s="51"/>
    </row>
    <row r="2619" spans="1:13" s="53" customFormat="1" ht="18.75" customHeight="1" x14ac:dyDescent="0.25">
      <c r="A2619" s="42" t="str">
        <f>Лист4!A2617</f>
        <v xml:space="preserve">100-летие Солепромысла ул. д.16 </v>
      </c>
      <c r="B2619" s="64" t="str">
        <f>Лист4!C2617</f>
        <v>Ахтубинский район, рп. Нижний Баскунчак</v>
      </c>
      <c r="C2619" s="43">
        <f t="shared" si="82"/>
        <v>28.606354929577471</v>
      </c>
      <c r="D2619" s="43">
        <f t="shared" si="83"/>
        <v>1.2620450704225354</v>
      </c>
      <c r="E2619" s="49">
        <v>0</v>
      </c>
      <c r="F2619" s="29">
        <v>1.2620450704225354</v>
      </c>
      <c r="G2619" s="50">
        <v>0</v>
      </c>
      <c r="H2619" s="50">
        <v>0</v>
      </c>
      <c r="I2619" s="50">
        <v>0</v>
      </c>
      <c r="J2619" s="30"/>
      <c r="K2619" s="169">
        <f>Лист4!E2617/1000</f>
        <v>29.868400000000005</v>
      </c>
      <c r="L2619" s="51"/>
      <c r="M2619" s="51"/>
    </row>
    <row r="2620" spans="1:13" s="52" customFormat="1" ht="18.75" customHeight="1" x14ac:dyDescent="0.25">
      <c r="A2620" s="42" t="str">
        <f>Лист4!A2618</f>
        <v xml:space="preserve">Джамбула ул. д.26А </v>
      </c>
      <c r="B2620" s="64" t="str">
        <f>Лист4!C2618</f>
        <v>Ахтубинский район, рп. Нижний Баскунчак</v>
      </c>
      <c r="C2620" s="43">
        <f t="shared" si="82"/>
        <v>72.712112676056321</v>
      </c>
      <c r="D2620" s="43">
        <f t="shared" si="83"/>
        <v>3.2078873239436612</v>
      </c>
      <c r="E2620" s="49">
        <v>0</v>
      </c>
      <c r="F2620" s="29">
        <v>3.2078873239436612</v>
      </c>
      <c r="G2620" s="50">
        <v>0</v>
      </c>
      <c r="H2620" s="50">
        <v>0</v>
      </c>
      <c r="I2620" s="50">
        <v>0</v>
      </c>
      <c r="J2620" s="30"/>
      <c r="K2620" s="169">
        <f>Лист4!E2618/1000</f>
        <v>75.919999999999987</v>
      </c>
      <c r="L2620" s="51"/>
      <c r="M2620" s="51"/>
    </row>
    <row r="2621" spans="1:13" s="52" customFormat="1" ht="18.75" customHeight="1" x14ac:dyDescent="0.25">
      <c r="A2621" s="42" t="str">
        <f>Лист4!A2619</f>
        <v xml:space="preserve">Кирова ул. д.1 </v>
      </c>
      <c r="B2621" s="64" t="str">
        <f>Лист4!C2619</f>
        <v>Ахтубинский район, рп. Нижний Баскунчак</v>
      </c>
      <c r="C2621" s="43">
        <f t="shared" si="82"/>
        <v>33.069779154929577</v>
      </c>
      <c r="D2621" s="43">
        <f t="shared" si="83"/>
        <v>1.4589608450704226</v>
      </c>
      <c r="E2621" s="49">
        <v>0</v>
      </c>
      <c r="F2621" s="29">
        <v>1.4589608450704226</v>
      </c>
      <c r="G2621" s="50">
        <v>0</v>
      </c>
      <c r="H2621" s="50">
        <v>0</v>
      </c>
      <c r="I2621" s="50">
        <v>0</v>
      </c>
      <c r="J2621" s="153"/>
      <c r="K2621" s="169">
        <f>Лист4!E2619/1000-J2621</f>
        <v>34.528739999999999</v>
      </c>
      <c r="L2621" s="31"/>
      <c r="M2621" s="51"/>
    </row>
    <row r="2622" spans="1:13" s="53" customFormat="1" ht="18.75" customHeight="1" x14ac:dyDescent="0.25">
      <c r="A2622" s="42" t="str">
        <f>Лист4!A2620</f>
        <v xml:space="preserve">Кирова ул. д.2 </v>
      </c>
      <c r="B2622" s="64" t="str">
        <f>Лист4!C2620</f>
        <v>Ахтубинский район, рп. Нижний Баскунчак</v>
      </c>
      <c r="C2622" s="43">
        <f t="shared" si="82"/>
        <v>24.813918309859151</v>
      </c>
      <c r="D2622" s="43">
        <f t="shared" si="83"/>
        <v>1.0947316901408448</v>
      </c>
      <c r="E2622" s="49">
        <v>0</v>
      </c>
      <c r="F2622" s="29">
        <v>1.0947316901408448</v>
      </c>
      <c r="G2622" s="50">
        <v>0</v>
      </c>
      <c r="H2622" s="50">
        <v>0</v>
      </c>
      <c r="I2622" s="50">
        <v>0</v>
      </c>
      <c r="J2622" s="30"/>
      <c r="K2622" s="169">
        <f>Лист4!E2620/1000</f>
        <v>25.908649999999994</v>
      </c>
      <c r="L2622" s="51"/>
      <c r="M2622" s="51"/>
    </row>
    <row r="2623" spans="1:13" s="52" customFormat="1" ht="18.75" customHeight="1" x14ac:dyDescent="0.25">
      <c r="A2623" s="42" t="str">
        <f>Лист4!A2621</f>
        <v xml:space="preserve">Кирова ул. д.3 </v>
      </c>
      <c r="B2623" s="64" t="str">
        <f>Лист4!C2621</f>
        <v>Ахтубинский район, рп. Нижний Баскунчак</v>
      </c>
      <c r="C2623" s="43">
        <f t="shared" si="82"/>
        <v>19.594765070422532</v>
      </c>
      <c r="D2623" s="43">
        <f t="shared" si="83"/>
        <v>0.86447492957746475</v>
      </c>
      <c r="E2623" s="49">
        <v>0</v>
      </c>
      <c r="F2623" s="29">
        <v>0.86447492957746475</v>
      </c>
      <c r="G2623" s="50">
        <v>0</v>
      </c>
      <c r="H2623" s="50">
        <v>0</v>
      </c>
      <c r="I2623" s="50">
        <v>0</v>
      </c>
      <c r="J2623" s="30"/>
      <c r="K2623" s="169">
        <f>Лист4!E2621/1000</f>
        <v>20.459239999999998</v>
      </c>
      <c r="L2623" s="51"/>
      <c r="M2623" s="51"/>
    </row>
    <row r="2624" spans="1:13" s="52" customFormat="1" ht="18.75" customHeight="1" x14ac:dyDescent="0.25">
      <c r="A2624" s="42" t="str">
        <f>Лист4!A2622</f>
        <v xml:space="preserve">Кирова ул. д.4 </v>
      </c>
      <c r="B2624" s="64" t="str">
        <f>Лист4!C2622</f>
        <v>Ахтубинский район, рп. Нижний Баскунчак</v>
      </c>
      <c r="C2624" s="43">
        <f t="shared" si="82"/>
        <v>0.46199774647887321</v>
      </c>
      <c r="D2624" s="43">
        <f t="shared" si="83"/>
        <v>2.0382253521126759E-2</v>
      </c>
      <c r="E2624" s="49">
        <v>0</v>
      </c>
      <c r="F2624" s="29">
        <v>2.0382253521126759E-2</v>
      </c>
      <c r="G2624" s="50">
        <v>0</v>
      </c>
      <c r="H2624" s="50">
        <v>0</v>
      </c>
      <c r="I2624" s="50">
        <v>0</v>
      </c>
      <c r="J2624" s="30"/>
      <c r="K2624" s="169">
        <f>Лист4!E2622/1000-J2624</f>
        <v>0.48237999999999998</v>
      </c>
      <c r="L2624" s="51"/>
      <c r="M2624" s="51"/>
    </row>
    <row r="2625" spans="1:13" s="52" customFormat="1" ht="18.75" customHeight="1" x14ac:dyDescent="0.25">
      <c r="A2625" s="42" t="str">
        <f>Лист4!A2623</f>
        <v xml:space="preserve">Кирова ул. д.5 </v>
      </c>
      <c r="B2625" s="64" t="str">
        <f>Лист4!C2623</f>
        <v>Ахтубинский район, рп. Нижний Баскунчак</v>
      </c>
      <c r="C2625" s="43">
        <f t="shared" si="82"/>
        <v>26.128185915492956</v>
      </c>
      <c r="D2625" s="43">
        <f t="shared" si="83"/>
        <v>1.1527140845070423</v>
      </c>
      <c r="E2625" s="49">
        <v>0</v>
      </c>
      <c r="F2625" s="29">
        <v>1.1527140845070423</v>
      </c>
      <c r="G2625" s="50">
        <v>0</v>
      </c>
      <c r="H2625" s="50">
        <v>0</v>
      </c>
      <c r="I2625" s="50">
        <v>0</v>
      </c>
      <c r="J2625" s="153"/>
      <c r="K2625" s="169">
        <f>Лист4!E2623/1000-J2625</f>
        <v>27.280899999999999</v>
      </c>
      <c r="L2625" s="31"/>
      <c r="M2625" s="51"/>
    </row>
    <row r="2626" spans="1:13" s="52" customFormat="1" ht="18.75" customHeight="1" x14ac:dyDescent="0.25">
      <c r="A2626" s="42" t="str">
        <f>Лист4!A2624</f>
        <v xml:space="preserve">Кирова ул. д.6 </v>
      </c>
      <c r="B2626" s="64" t="str">
        <f>Лист4!C2624</f>
        <v>Ахтубинский район, рп. Нижний Баскунчак</v>
      </c>
      <c r="C2626" s="43">
        <f t="shared" si="82"/>
        <v>3.1330281690140849</v>
      </c>
      <c r="D2626" s="43">
        <f t="shared" si="83"/>
        <v>0.13822183098591551</v>
      </c>
      <c r="E2626" s="49">
        <v>0</v>
      </c>
      <c r="F2626" s="29">
        <v>0.13822183098591551</v>
      </c>
      <c r="G2626" s="50">
        <v>0</v>
      </c>
      <c r="H2626" s="50">
        <v>0</v>
      </c>
      <c r="I2626" s="50">
        <v>0</v>
      </c>
      <c r="J2626" s="30"/>
      <c r="K2626" s="169">
        <f>Лист4!E2624/1000-J2626</f>
        <v>3.2712500000000002</v>
      </c>
      <c r="L2626" s="51"/>
      <c r="M2626" s="51"/>
    </row>
    <row r="2627" spans="1:13" s="53" customFormat="1" ht="18.75" customHeight="1" x14ac:dyDescent="0.25">
      <c r="A2627" s="42" t="str">
        <f>Лист4!A2625</f>
        <v xml:space="preserve">Кирова ул. д.7 </v>
      </c>
      <c r="B2627" s="64" t="str">
        <f>Лист4!C2625</f>
        <v>Ахтубинский район, рп. Нижний Баскунчак</v>
      </c>
      <c r="C2627" s="43">
        <f t="shared" si="82"/>
        <v>6.8224974647887322</v>
      </c>
      <c r="D2627" s="43">
        <f t="shared" si="83"/>
        <v>0.30099253521126756</v>
      </c>
      <c r="E2627" s="49">
        <v>0</v>
      </c>
      <c r="F2627" s="29">
        <v>0.30099253521126756</v>
      </c>
      <c r="G2627" s="50">
        <v>0</v>
      </c>
      <c r="H2627" s="50">
        <v>0</v>
      </c>
      <c r="I2627" s="50">
        <v>0</v>
      </c>
      <c r="J2627" s="30"/>
      <c r="K2627" s="169">
        <f>Лист4!E2625/1000-J2627</f>
        <v>7.1234899999999994</v>
      </c>
      <c r="L2627" s="51"/>
      <c r="M2627" s="51"/>
    </row>
    <row r="2628" spans="1:13" s="52" customFormat="1" ht="18.75" customHeight="1" x14ac:dyDescent="0.25">
      <c r="A2628" s="42" t="str">
        <f>Лист4!A2626</f>
        <v xml:space="preserve">Кирова ул. д.8 </v>
      </c>
      <c r="B2628" s="64" t="str">
        <f>Лист4!C2626</f>
        <v>Ахтубинский район, рп. Нижний Баскунчак</v>
      </c>
      <c r="C2628" s="43">
        <f t="shared" si="82"/>
        <v>6.6931154929577463</v>
      </c>
      <c r="D2628" s="43">
        <f t="shared" si="83"/>
        <v>0.29528450704225351</v>
      </c>
      <c r="E2628" s="49">
        <v>0</v>
      </c>
      <c r="F2628" s="29">
        <v>0.29528450704225351</v>
      </c>
      <c r="G2628" s="50">
        <v>0</v>
      </c>
      <c r="H2628" s="50">
        <v>0</v>
      </c>
      <c r="I2628" s="50">
        <v>0</v>
      </c>
      <c r="J2628" s="30"/>
      <c r="K2628" s="169">
        <f>Лист4!E2626/1000-J2628</f>
        <v>6.9883999999999995</v>
      </c>
      <c r="L2628" s="51"/>
      <c r="M2628" s="51"/>
    </row>
    <row r="2629" spans="1:13" s="52" customFormat="1" ht="18.75" customHeight="1" x14ac:dyDescent="0.25">
      <c r="A2629" s="42" t="str">
        <f>Лист4!A2627</f>
        <v xml:space="preserve">Максима Горького ул. д.25 </v>
      </c>
      <c r="B2629" s="64" t="str">
        <f>Лист4!C2627</f>
        <v>Ахтубинский район, рп. Нижний Баскунчак</v>
      </c>
      <c r="C2629" s="43">
        <f t="shared" si="82"/>
        <v>49.923636619718309</v>
      </c>
      <c r="D2629" s="43">
        <f t="shared" si="83"/>
        <v>2.2025133802816903</v>
      </c>
      <c r="E2629" s="49">
        <v>0</v>
      </c>
      <c r="F2629" s="29">
        <v>2.2025133802816903</v>
      </c>
      <c r="G2629" s="50">
        <v>0</v>
      </c>
      <c r="H2629" s="50">
        <v>0</v>
      </c>
      <c r="I2629" s="50">
        <v>0</v>
      </c>
      <c r="J2629" s="30"/>
      <c r="K2629" s="169">
        <f>Лист4!E2627/1000-J2629</f>
        <v>52.126150000000003</v>
      </c>
      <c r="L2629" s="51"/>
      <c r="M2629" s="51"/>
    </row>
    <row r="2630" spans="1:13" s="52" customFormat="1" ht="18.75" customHeight="1" x14ac:dyDescent="0.25">
      <c r="A2630" s="42" t="str">
        <f>Лист4!A2628</f>
        <v xml:space="preserve">Максима Горького ул. д.29 </v>
      </c>
      <c r="B2630" s="64" t="str">
        <f>Лист4!C2628</f>
        <v>Ахтубинский район, рп. Нижний Баскунчак</v>
      </c>
      <c r="C2630" s="43">
        <f t="shared" si="82"/>
        <v>12.32404225352113</v>
      </c>
      <c r="D2630" s="43">
        <f t="shared" si="83"/>
        <v>0.54370774647887332</v>
      </c>
      <c r="E2630" s="49">
        <v>0</v>
      </c>
      <c r="F2630" s="29">
        <v>0.54370774647887332</v>
      </c>
      <c r="G2630" s="50">
        <v>0</v>
      </c>
      <c r="H2630" s="50">
        <v>0</v>
      </c>
      <c r="I2630" s="50">
        <v>0</v>
      </c>
      <c r="J2630" s="30"/>
      <c r="K2630" s="169">
        <f>Лист4!E2628/1000-J2630</f>
        <v>12.867750000000003</v>
      </c>
      <c r="L2630" s="51"/>
      <c r="M2630" s="51"/>
    </row>
    <row r="2631" spans="1:13" s="32" customFormat="1" ht="18.75" customHeight="1" x14ac:dyDescent="0.25">
      <c r="A2631" s="22" t="str">
        <f>Лист4!A2629</f>
        <v xml:space="preserve">Микрорайон мкн. д.1 </v>
      </c>
      <c r="B2631" s="64" t="str">
        <f>Лист4!C2629</f>
        <v>Ахтубинский район, рп. Нижний Баскунчак</v>
      </c>
      <c r="C2631" s="39">
        <f t="shared" si="82"/>
        <v>273.33916901408452</v>
      </c>
      <c r="D2631" s="39">
        <f t="shared" si="83"/>
        <v>12.059080985915493</v>
      </c>
      <c r="E2631" s="28">
        <v>0</v>
      </c>
      <c r="F2631" s="29">
        <v>12.059080985915493</v>
      </c>
      <c r="G2631" s="30">
        <v>0</v>
      </c>
      <c r="H2631" s="30">
        <v>0</v>
      </c>
      <c r="I2631" s="30">
        <v>0</v>
      </c>
      <c r="J2631" s="241"/>
      <c r="K2631" s="168">
        <f>Лист4!E2629/1000-J2631</f>
        <v>285.39825000000002</v>
      </c>
      <c r="L2631" s="31"/>
      <c r="M2631" s="31"/>
    </row>
    <row r="2632" spans="1:13" s="52" customFormat="1" ht="18.75" customHeight="1" x14ac:dyDescent="0.25">
      <c r="A2632" s="42" t="str">
        <f>Лист4!A2630</f>
        <v xml:space="preserve">Микрорайон мкн. д.2 </v>
      </c>
      <c r="B2632" s="64" t="str">
        <f>Лист4!C2630</f>
        <v>Ахтубинский район, рп. Нижний Баскунчак</v>
      </c>
      <c r="C2632" s="43">
        <f t="shared" si="82"/>
        <v>275.21012676056336</v>
      </c>
      <c r="D2632" s="43">
        <f t="shared" si="83"/>
        <v>12.141623239436619</v>
      </c>
      <c r="E2632" s="49">
        <v>0</v>
      </c>
      <c r="F2632" s="29">
        <v>12.141623239436619</v>
      </c>
      <c r="G2632" s="50">
        <v>0</v>
      </c>
      <c r="H2632" s="50">
        <v>0</v>
      </c>
      <c r="I2632" s="50">
        <v>0</v>
      </c>
      <c r="J2632" s="30"/>
      <c r="K2632" s="169">
        <f>Лист4!E2630/1000-J2632</f>
        <v>287.35174999999998</v>
      </c>
      <c r="L2632" s="51"/>
      <c r="M2632" s="51"/>
    </row>
    <row r="2633" spans="1:13" s="52" customFormat="1" ht="18.75" customHeight="1" x14ac:dyDescent="0.25">
      <c r="A2633" s="42" t="str">
        <f>Лист4!A2631</f>
        <v xml:space="preserve">Микрорайон мкн. д.3 </v>
      </c>
      <c r="B2633" s="64" t="str">
        <f>Лист4!C2631</f>
        <v>Ахтубинский район, рп. Нижний Баскунчак</v>
      </c>
      <c r="C2633" s="43">
        <f t="shared" si="82"/>
        <v>347.27465915492951</v>
      </c>
      <c r="D2633" s="43">
        <f t="shared" si="83"/>
        <v>15.320940845070419</v>
      </c>
      <c r="E2633" s="49">
        <v>0</v>
      </c>
      <c r="F2633" s="29">
        <v>15.320940845070419</v>
      </c>
      <c r="G2633" s="50">
        <v>0</v>
      </c>
      <c r="H2633" s="50">
        <v>0</v>
      </c>
      <c r="I2633" s="50">
        <v>0</v>
      </c>
      <c r="J2633" s="30"/>
      <c r="K2633" s="169">
        <f>Лист4!E2631/1000-J2633</f>
        <v>362.59559999999993</v>
      </c>
      <c r="L2633" s="51"/>
      <c r="M2633" s="51"/>
    </row>
    <row r="2634" spans="1:13" s="52" customFormat="1" ht="18.75" customHeight="1" x14ac:dyDescent="0.25">
      <c r="A2634" s="42" t="str">
        <f>Лист4!A2632</f>
        <v xml:space="preserve">Микрорайон мкн. д.4 </v>
      </c>
      <c r="B2634" s="64" t="str">
        <f>Лист4!C2632</f>
        <v>Ахтубинский район, рп. Нижний Баскунчак</v>
      </c>
      <c r="C2634" s="43">
        <f t="shared" si="82"/>
        <v>249.50210422535216</v>
      </c>
      <c r="D2634" s="43">
        <f t="shared" si="83"/>
        <v>11.00744577464789</v>
      </c>
      <c r="E2634" s="49">
        <v>0</v>
      </c>
      <c r="F2634" s="29">
        <v>11.00744577464789</v>
      </c>
      <c r="G2634" s="50">
        <v>0</v>
      </c>
      <c r="H2634" s="50">
        <v>0</v>
      </c>
      <c r="I2634" s="50">
        <v>0</v>
      </c>
      <c r="J2634" s="153"/>
      <c r="K2634" s="169">
        <f>Лист4!E2632/1000-J2634</f>
        <v>260.50955000000005</v>
      </c>
      <c r="L2634" s="31"/>
      <c r="M2634" s="51"/>
    </row>
    <row r="2635" spans="1:13" s="52" customFormat="1" ht="18.75" customHeight="1" x14ac:dyDescent="0.25">
      <c r="A2635" s="42" t="str">
        <f>Лист4!A2633</f>
        <v xml:space="preserve">Микрорайон мкн. д.5 </v>
      </c>
      <c r="B2635" s="64" t="str">
        <f>Лист4!C2633</f>
        <v>Ахтубинский район, рп. Нижний Баскунчак</v>
      </c>
      <c r="C2635" s="43">
        <f t="shared" si="82"/>
        <v>340.50429183098595</v>
      </c>
      <c r="D2635" s="43">
        <f t="shared" si="83"/>
        <v>15.022248169014086</v>
      </c>
      <c r="E2635" s="49">
        <v>0</v>
      </c>
      <c r="F2635" s="29">
        <v>15.022248169014086</v>
      </c>
      <c r="G2635" s="50">
        <v>0</v>
      </c>
      <c r="H2635" s="50">
        <v>0</v>
      </c>
      <c r="I2635" s="50">
        <v>0</v>
      </c>
      <c r="J2635" s="153"/>
      <c r="K2635" s="169">
        <f>Лист4!E2633/1000-J2635</f>
        <v>355.52654000000001</v>
      </c>
      <c r="L2635" s="31"/>
      <c r="M2635" s="51"/>
    </row>
    <row r="2636" spans="1:13" s="53" customFormat="1" ht="18.75" customHeight="1" x14ac:dyDescent="0.25">
      <c r="A2636" s="42" t="str">
        <f>Лист4!A2634</f>
        <v xml:space="preserve">Микрорайон мкн. д.6 </v>
      </c>
      <c r="B2636" s="64" t="str">
        <f>Лист4!C2634</f>
        <v>Ахтубинский район, рп. Нижний Баскунчак</v>
      </c>
      <c r="C2636" s="43">
        <f t="shared" si="82"/>
        <v>316.61034647887334</v>
      </c>
      <c r="D2636" s="43">
        <f t="shared" si="83"/>
        <v>13.968103521126764</v>
      </c>
      <c r="E2636" s="49">
        <v>0</v>
      </c>
      <c r="F2636" s="29">
        <v>13.968103521126764</v>
      </c>
      <c r="G2636" s="50">
        <v>0</v>
      </c>
      <c r="H2636" s="50">
        <v>0</v>
      </c>
      <c r="I2636" s="50">
        <v>0</v>
      </c>
      <c r="J2636" s="153"/>
      <c r="K2636" s="169">
        <f>Лист4!E2634/1000-J2636</f>
        <v>330.57845000000009</v>
      </c>
      <c r="L2636" s="31"/>
      <c r="M2636" s="51"/>
    </row>
    <row r="2637" spans="1:13" s="53" customFormat="1" ht="25.5" customHeight="1" x14ac:dyDescent="0.25">
      <c r="A2637" s="42" t="str">
        <f>Лист4!A2635</f>
        <v xml:space="preserve">Микрорайон мкн. д.7 </v>
      </c>
      <c r="B2637" s="64" t="str">
        <f>Лист4!C2635</f>
        <v>Ахтубинский район, рп. Нижний Баскунчак</v>
      </c>
      <c r="C2637" s="43">
        <f t="shared" si="82"/>
        <v>343.30952169014085</v>
      </c>
      <c r="D2637" s="43">
        <f t="shared" si="83"/>
        <v>15.146008309859155</v>
      </c>
      <c r="E2637" s="49">
        <v>0</v>
      </c>
      <c r="F2637" s="29">
        <v>15.146008309859155</v>
      </c>
      <c r="G2637" s="50">
        <v>0</v>
      </c>
      <c r="H2637" s="50">
        <v>0</v>
      </c>
      <c r="I2637" s="50">
        <v>0</v>
      </c>
      <c r="J2637" s="30"/>
      <c r="K2637" s="169">
        <f>Лист4!E2635/1000-J2637</f>
        <v>358.45553000000001</v>
      </c>
      <c r="L2637" s="51"/>
      <c r="M2637" s="51"/>
    </row>
    <row r="2638" spans="1:13" s="53" customFormat="1" ht="18.75" customHeight="1" x14ac:dyDescent="0.25">
      <c r="A2638" s="42" t="str">
        <f>Лист4!A2636</f>
        <v xml:space="preserve">Микрорайон мкн. д.8 </v>
      </c>
      <c r="B2638" s="64" t="str">
        <f>Лист4!C2636</f>
        <v>Ахтубинский район, рп. Нижний Баскунчак</v>
      </c>
      <c r="C2638" s="43">
        <f t="shared" si="82"/>
        <v>309.12402535211265</v>
      </c>
      <c r="D2638" s="43">
        <f t="shared" si="83"/>
        <v>13.637824647887323</v>
      </c>
      <c r="E2638" s="49">
        <v>0</v>
      </c>
      <c r="F2638" s="29">
        <v>13.637824647887323</v>
      </c>
      <c r="G2638" s="50">
        <v>0</v>
      </c>
      <c r="H2638" s="50">
        <v>0</v>
      </c>
      <c r="I2638" s="50">
        <v>0</v>
      </c>
      <c r="J2638" s="30"/>
      <c r="K2638" s="169">
        <f>Лист4!E2636/1000-J2638</f>
        <v>322.76184999999998</v>
      </c>
      <c r="L2638" s="51"/>
      <c r="M2638" s="51"/>
    </row>
    <row r="2639" spans="1:13" s="53" customFormat="1" ht="25.5" customHeight="1" x14ac:dyDescent="0.25">
      <c r="A2639" s="42" t="str">
        <f>Лист4!A2637</f>
        <v xml:space="preserve">Микрорайон мкн. д.9 </v>
      </c>
      <c r="B2639" s="64" t="str">
        <f>Лист4!C2637</f>
        <v>Ахтубинский район, рп. Нижний Баскунчак</v>
      </c>
      <c r="C2639" s="43">
        <f t="shared" si="82"/>
        <v>76.008628169014074</v>
      </c>
      <c r="D2639" s="43">
        <f t="shared" si="83"/>
        <v>3.3533218309859154</v>
      </c>
      <c r="E2639" s="49">
        <v>0</v>
      </c>
      <c r="F2639" s="29">
        <v>3.3533218309859154</v>
      </c>
      <c r="G2639" s="50">
        <v>0</v>
      </c>
      <c r="H2639" s="50">
        <v>0</v>
      </c>
      <c r="I2639" s="50">
        <v>0</v>
      </c>
      <c r="J2639" s="30"/>
      <c r="K2639" s="169">
        <f>Лист4!E2637/1000-J2639</f>
        <v>79.361949999999993</v>
      </c>
      <c r="L2639" s="51"/>
      <c r="M2639" s="51"/>
    </row>
    <row r="2640" spans="1:13" s="53" customFormat="1" ht="25.5" customHeight="1" x14ac:dyDescent="0.25">
      <c r="A2640" s="42" t="str">
        <f>Лист4!A2638</f>
        <v xml:space="preserve">Озерная ул. д.1 </v>
      </c>
      <c r="B2640" s="64" t="str">
        <f>Лист4!C2638</f>
        <v>Ахтубинский район, рп. Нижний Баскунчак</v>
      </c>
      <c r="C2640" s="43">
        <f t="shared" si="82"/>
        <v>14.870881690140846</v>
      </c>
      <c r="D2640" s="43">
        <f t="shared" si="83"/>
        <v>0.65606830985915499</v>
      </c>
      <c r="E2640" s="49">
        <v>0</v>
      </c>
      <c r="F2640" s="29">
        <v>0.65606830985915499</v>
      </c>
      <c r="G2640" s="50">
        <v>0</v>
      </c>
      <c r="H2640" s="50">
        <v>0</v>
      </c>
      <c r="I2640" s="50">
        <v>0</v>
      </c>
      <c r="J2640" s="30"/>
      <c r="K2640" s="169">
        <f>Лист4!E2638/1000-J2640</f>
        <v>15.526950000000001</v>
      </c>
      <c r="L2640" s="51"/>
      <c r="M2640" s="51"/>
    </row>
    <row r="2641" spans="1:13" s="53" customFormat="1" ht="18.75" customHeight="1" x14ac:dyDescent="0.25">
      <c r="A2641" s="42" t="str">
        <f>Лист4!A2639</f>
        <v xml:space="preserve">Озерная ул. д.8 </v>
      </c>
      <c r="B2641" s="64" t="str">
        <f>Лист4!C2639</f>
        <v>Ахтубинский район, рп. Нижний Баскунчак</v>
      </c>
      <c r="C2641" s="43">
        <f t="shared" si="82"/>
        <v>31.116800000000008</v>
      </c>
      <c r="D2641" s="43">
        <f t="shared" si="83"/>
        <v>1.3728000000000002</v>
      </c>
      <c r="E2641" s="49">
        <v>0</v>
      </c>
      <c r="F2641" s="29">
        <v>1.3728000000000002</v>
      </c>
      <c r="G2641" s="50">
        <v>0</v>
      </c>
      <c r="H2641" s="50">
        <v>0</v>
      </c>
      <c r="I2641" s="50">
        <v>0</v>
      </c>
      <c r="J2641" s="30"/>
      <c r="K2641" s="169">
        <f>Лист4!E2639/1000-J2641</f>
        <v>32.48960000000001</v>
      </c>
      <c r="L2641" s="51"/>
      <c r="M2641" s="51"/>
    </row>
    <row r="2642" spans="1:13" s="53" customFormat="1" ht="18.75" customHeight="1" x14ac:dyDescent="0.25">
      <c r="A2642" s="42" t="str">
        <f>Лист4!A2640</f>
        <v xml:space="preserve">Колхозная ул. д.38 </v>
      </c>
      <c r="B2642" s="64" t="str">
        <f>Лист4!C2640</f>
        <v>Ахтубинский район, с. Золотуха</v>
      </c>
      <c r="C2642" s="43">
        <f t="shared" si="82"/>
        <v>43.53776619718311</v>
      </c>
      <c r="D2642" s="43">
        <f t="shared" si="83"/>
        <v>1.920783802816902</v>
      </c>
      <c r="E2642" s="49">
        <v>0</v>
      </c>
      <c r="F2642" s="29">
        <v>1.920783802816902</v>
      </c>
      <c r="G2642" s="50">
        <v>0</v>
      </c>
      <c r="H2642" s="50">
        <v>0</v>
      </c>
      <c r="I2642" s="50">
        <v>0</v>
      </c>
      <c r="J2642" s="30"/>
      <c r="K2642" s="169">
        <f>Лист4!E2640/1000-J2642</f>
        <v>45.45855000000001</v>
      </c>
      <c r="L2642" s="51"/>
      <c r="M2642" s="51"/>
    </row>
    <row r="2643" spans="1:13" s="53" customFormat="1" ht="18.75" customHeight="1" x14ac:dyDescent="0.25">
      <c r="A2643" s="42" t="str">
        <f>Лист4!A2641</f>
        <v xml:space="preserve">Микрорайон ул. д.10 </v>
      </c>
      <c r="B2643" s="64" t="str">
        <f>Лист4!C2641</f>
        <v>Ахтубинский район, с. Успенка</v>
      </c>
      <c r="C2643" s="43">
        <f t="shared" si="82"/>
        <v>23.230523943661979</v>
      </c>
      <c r="D2643" s="43">
        <f t="shared" si="83"/>
        <v>1.0248760563380286</v>
      </c>
      <c r="E2643" s="49">
        <v>0</v>
      </c>
      <c r="F2643" s="29">
        <v>1.0248760563380286</v>
      </c>
      <c r="G2643" s="50">
        <v>0</v>
      </c>
      <c r="H2643" s="50">
        <v>0</v>
      </c>
      <c r="I2643" s="50">
        <v>0</v>
      </c>
      <c r="J2643" s="30"/>
      <c r="K2643" s="169">
        <f>Лист4!E2641/1000-J2643</f>
        <v>24.255400000000009</v>
      </c>
      <c r="L2643" s="51"/>
      <c r="M2643" s="51"/>
    </row>
    <row r="2644" spans="1:13" s="53" customFormat="1" ht="25.5" customHeight="1" x14ac:dyDescent="0.25">
      <c r="A2644" s="42" t="str">
        <f>Лист4!A2642</f>
        <v xml:space="preserve">Микрорайон ул. д.14 </v>
      </c>
      <c r="B2644" s="64" t="str">
        <f>Лист4!C2642</f>
        <v>Ахтубинский район, с. Успенка</v>
      </c>
      <c r="C2644" s="43">
        <f t="shared" si="82"/>
        <v>76.430707042253516</v>
      </c>
      <c r="D2644" s="43">
        <f t="shared" si="83"/>
        <v>3.3719429577464792</v>
      </c>
      <c r="E2644" s="49">
        <v>0</v>
      </c>
      <c r="F2644" s="29">
        <v>3.3719429577464792</v>
      </c>
      <c r="G2644" s="50">
        <v>0</v>
      </c>
      <c r="H2644" s="50">
        <v>0</v>
      </c>
      <c r="I2644" s="50">
        <v>0</v>
      </c>
      <c r="J2644" s="30"/>
      <c r="K2644" s="169">
        <f>Лист4!E2642/1000-J2644</f>
        <v>79.80265</v>
      </c>
      <c r="L2644" s="51"/>
      <c r="M2644" s="51"/>
    </row>
    <row r="2645" spans="1:13" s="53" customFormat="1" ht="18.75" customHeight="1" x14ac:dyDescent="0.25">
      <c r="A2645" s="42" t="str">
        <f>Лист4!A2643</f>
        <v xml:space="preserve">Микрорайон ул. д.15 </v>
      </c>
      <c r="B2645" s="64" t="str">
        <f>Лист4!C2643</f>
        <v>Ахтубинский район, с. Успенка</v>
      </c>
      <c r="C2645" s="43">
        <f t="shared" si="82"/>
        <v>28.589115492957745</v>
      </c>
      <c r="D2645" s="43">
        <f t="shared" si="83"/>
        <v>1.2612845070422536</v>
      </c>
      <c r="E2645" s="49">
        <v>0</v>
      </c>
      <c r="F2645" s="29">
        <v>1.2612845070422536</v>
      </c>
      <c r="G2645" s="50">
        <v>0</v>
      </c>
      <c r="H2645" s="50">
        <v>0</v>
      </c>
      <c r="I2645" s="50">
        <v>0</v>
      </c>
      <c r="J2645" s="30"/>
      <c r="K2645" s="169">
        <f>Лист4!E2643/1000-J2645</f>
        <v>29.8504</v>
      </c>
      <c r="L2645" s="51"/>
      <c r="M2645" s="51"/>
    </row>
    <row r="2646" spans="1:13" s="53" customFormat="1" ht="25.5" customHeight="1" x14ac:dyDescent="0.25">
      <c r="A2646" s="42" t="str">
        <f>Лист4!A2644</f>
        <v xml:space="preserve">Микрорайон ул. д.16 </v>
      </c>
      <c r="B2646" s="64" t="str">
        <f>Лист4!C2644</f>
        <v>Ахтубинский район, с. Успенка</v>
      </c>
      <c r="C2646" s="43">
        <f t="shared" ref="C2646:C2709" si="84">K2646+J2646-F2646</f>
        <v>67.763436619718334</v>
      </c>
      <c r="D2646" s="43">
        <f t="shared" ref="D2646:D2709" si="85">F2646</f>
        <v>2.9895633802816914</v>
      </c>
      <c r="E2646" s="49">
        <v>0</v>
      </c>
      <c r="F2646" s="29">
        <v>2.9895633802816914</v>
      </c>
      <c r="G2646" s="50">
        <v>0</v>
      </c>
      <c r="H2646" s="50">
        <v>0</v>
      </c>
      <c r="I2646" s="50">
        <v>0</v>
      </c>
      <c r="J2646" s="153"/>
      <c r="K2646" s="169">
        <f>Лист4!E2644/1000-J2646</f>
        <v>70.753000000000029</v>
      </c>
      <c r="L2646" s="31"/>
      <c r="M2646" s="51"/>
    </row>
    <row r="2647" spans="1:13" s="53" customFormat="1" ht="18.75" customHeight="1" x14ac:dyDescent="0.25">
      <c r="A2647" s="42" t="str">
        <f>Лист4!A2645</f>
        <v xml:space="preserve">Микрорайон ул. д.17 </v>
      </c>
      <c r="B2647" s="64" t="str">
        <f>Лист4!C2645</f>
        <v>Ахтубинский район, с. Успенка</v>
      </c>
      <c r="C2647" s="43">
        <f t="shared" si="84"/>
        <v>67.067059154929566</v>
      </c>
      <c r="D2647" s="43">
        <f t="shared" si="85"/>
        <v>2.958840845070422</v>
      </c>
      <c r="E2647" s="49">
        <v>0</v>
      </c>
      <c r="F2647" s="29">
        <v>2.958840845070422</v>
      </c>
      <c r="G2647" s="50">
        <v>0</v>
      </c>
      <c r="H2647" s="50">
        <v>0</v>
      </c>
      <c r="I2647" s="50">
        <v>0</v>
      </c>
      <c r="J2647" s="153"/>
      <c r="K2647" s="169">
        <f>Лист4!E2645/1000-J2647</f>
        <v>70.025899999999993</v>
      </c>
      <c r="L2647" s="31"/>
      <c r="M2647" s="51"/>
    </row>
    <row r="2648" spans="1:13" s="53" customFormat="1" ht="25.5" customHeight="1" x14ac:dyDescent="0.25">
      <c r="A2648" s="42" t="str">
        <f>Лист4!A2646</f>
        <v xml:space="preserve">Микрорайон ул. д.18 </v>
      </c>
      <c r="B2648" s="64" t="str">
        <f>Лист4!C2646</f>
        <v>Ахтубинский район, с. Успенка</v>
      </c>
      <c r="C2648" s="43">
        <f t="shared" si="84"/>
        <v>67.920890140845088</v>
      </c>
      <c r="D2648" s="43">
        <f t="shared" si="85"/>
        <v>2.99650985915493</v>
      </c>
      <c r="E2648" s="49">
        <v>0</v>
      </c>
      <c r="F2648" s="29">
        <v>2.99650985915493</v>
      </c>
      <c r="G2648" s="50">
        <v>0</v>
      </c>
      <c r="H2648" s="50">
        <v>0</v>
      </c>
      <c r="I2648" s="50">
        <v>0</v>
      </c>
      <c r="J2648" s="30"/>
      <c r="K2648" s="169">
        <f>Лист4!E2646/1000-J2648</f>
        <v>70.917400000000015</v>
      </c>
      <c r="L2648" s="51"/>
      <c r="M2648" s="51"/>
    </row>
    <row r="2649" spans="1:13" s="53" customFormat="1" ht="18.75" customHeight="1" x14ac:dyDescent="0.25">
      <c r="A2649" s="42" t="str">
        <f>Лист4!A2647</f>
        <v xml:space="preserve">Микрорайон ул. д.19 </v>
      </c>
      <c r="B2649" s="64" t="str">
        <f>Лист4!C2647</f>
        <v>Ахтубинский район, с. Успенка</v>
      </c>
      <c r="C2649" s="43">
        <f t="shared" si="84"/>
        <v>117.81747042253521</v>
      </c>
      <c r="D2649" s="43">
        <f t="shared" si="85"/>
        <v>5.1978295774647885</v>
      </c>
      <c r="E2649" s="49">
        <v>0</v>
      </c>
      <c r="F2649" s="29">
        <v>5.1978295774647885</v>
      </c>
      <c r="G2649" s="50">
        <v>0</v>
      </c>
      <c r="H2649" s="50">
        <v>0</v>
      </c>
      <c r="I2649" s="50">
        <v>0</v>
      </c>
      <c r="J2649" s="30"/>
      <c r="K2649" s="169">
        <f>Лист4!E2647/1000-J2649</f>
        <v>123.0153</v>
      </c>
      <c r="L2649" s="51"/>
      <c r="M2649" s="51"/>
    </row>
    <row r="2650" spans="1:13" s="53" customFormat="1" ht="25.5" customHeight="1" x14ac:dyDescent="0.25">
      <c r="A2650" s="42" t="str">
        <f>Лист4!A2648</f>
        <v xml:space="preserve">Микрорайон ул. д.20 </v>
      </c>
      <c r="B2650" s="64" t="str">
        <f>Лист4!C2648</f>
        <v>Ахтубинский район, с. Успенка</v>
      </c>
      <c r="C2650" s="43">
        <f t="shared" si="84"/>
        <v>23.777014084507044</v>
      </c>
      <c r="D2650" s="43">
        <f t="shared" si="85"/>
        <v>1.0489859154929577</v>
      </c>
      <c r="E2650" s="49">
        <v>0</v>
      </c>
      <c r="F2650" s="29">
        <v>1.0489859154929577</v>
      </c>
      <c r="G2650" s="50">
        <v>0</v>
      </c>
      <c r="H2650" s="50">
        <v>0</v>
      </c>
      <c r="I2650" s="50">
        <v>0</v>
      </c>
      <c r="J2650" s="30"/>
      <c r="K2650" s="169">
        <f>Лист4!E2648/1000-J2650</f>
        <v>24.826000000000001</v>
      </c>
      <c r="L2650" s="51"/>
      <c r="M2650" s="51"/>
    </row>
    <row r="2651" spans="1:13" s="53" customFormat="1" ht="18.75" customHeight="1" x14ac:dyDescent="0.25">
      <c r="A2651" s="42" t="str">
        <f>Лист4!A2649</f>
        <v xml:space="preserve">Микрорайон ул. д.21 </v>
      </c>
      <c r="B2651" s="64" t="str">
        <f>Лист4!C2649</f>
        <v>Ахтубинский район, с. Успенка</v>
      </c>
      <c r="C2651" s="43">
        <f t="shared" si="84"/>
        <v>42.183799999999998</v>
      </c>
      <c r="D2651" s="43">
        <f t="shared" si="85"/>
        <v>1.8610499999999999</v>
      </c>
      <c r="E2651" s="49">
        <v>0</v>
      </c>
      <c r="F2651" s="29">
        <v>1.8610499999999999</v>
      </c>
      <c r="G2651" s="50">
        <v>0</v>
      </c>
      <c r="H2651" s="50">
        <v>0</v>
      </c>
      <c r="I2651" s="50">
        <v>0</v>
      </c>
      <c r="J2651" s="153"/>
      <c r="K2651" s="169">
        <f>Лист4!E2649/1000-J2651</f>
        <v>44.044849999999997</v>
      </c>
      <c r="L2651" s="31"/>
      <c r="M2651" s="51"/>
    </row>
    <row r="2652" spans="1:13" s="53" customFormat="1" ht="18.75" customHeight="1" x14ac:dyDescent="0.25">
      <c r="A2652" s="42" t="str">
        <f>Лист4!A2650</f>
        <v xml:space="preserve">Микрорайон ул. д.7 </v>
      </c>
      <c r="B2652" s="64" t="str">
        <f>Лист4!C2650</f>
        <v>Ахтубинский район, с. Успенка</v>
      </c>
      <c r="C2652" s="43">
        <f t="shared" si="84"/>
        <v>69.035036619718298</v>
      </c>
      <c r="D2652" s="43">
        <f t="shared" si="85"/>
        <v>3.0456633802816899</v>
      </c>
      <c r="E2652" s="49">
        <v>0</v>
      </c>
      <c r="F2652" s="29">
        <v>3.0456633802816899</v>
      </c>
      <c r="G2652" s="50">
        <v>0</v>
      </c>
      <c r="H2652" s="50">
        <v>0</v>
      </c>
      <c r="I2652" s="50">
        <v>0</v>
      </c>
      <c r="J2652" s="30"/>
      <c r="K2652" s="169">
        <f>Лист4!E2650/1000-J2652</f>
        <v>72.080699999999993</v>
      </c>
      <c r="L2652" s="51"/>
      <c r="M2652" s="51"/>
    </row>
    <row r="2653" spans="1:13" s="53" customFormat="1" ht="25.5" customHeight="1" x14ac:dyDescent="0.25">
      <c r="A2653" s="42" t="str">
        <f>Лист4!A2651</f>
        <v xml:space="preserve">Микрорайон ул. д.8 </v>
      </c>
      <c r="B2653" s="64" t="str">
        <f>Лист4!C2651</f>
        <v>Ахтубинский район, с. Успенка</v>
      </c>
      <c r="C2653" s="43">
        <f t="shared" si="84"/>
        <v>53.389673239436618</v>
      </c>
      <c r="D2653" s="43">
        <f t="shared" si="85"/>
        <v>2.3554267605633803</v>
      </c>
      <c r="E2653" s="49">
        <v>0</v>
      </c>
      <c r="F2653" s="29">
        <v>2.3554267605633803</v>
      </c>
      <c r="G2653" s="50">
        <v>0</v>
      </c>
      <c r="H2653" s="50">
        <v>0</v>
      </c>
      <c r="I2653" s="50">
        <v>0</v>
      </c>
      <c r="J2653" s="30"/>
      <c r="K2653" s="169">
        <f>Лист4!E2651/1000-J2653</f>
        <v>55.745100000000001</v>
      </c>
      <c r="L2653" s="51"/>
      <c r="M2653" s="51"/>
    </row>
    <row r="2654" spans="1:13" s="53" customFormat="1" ht="25.5" customHeight="1" x14ac:dyDescent="0.25">
      <c r="A2654" s="42" t="str">
        <f>Лист4!A2652</f>
        <v xml:space="preserve">Микрорайон ул. д.9 </v>
      </c>
      <c r="B2654" s="64" t="str">
        <f>Лист4!C2652</f>
        <v>Ахтубинский район, с. Успенка</v>
      </c>
      <c r="C2654" s="43">
        <f t="shared" si="84"/>
        <v>72.330019718309828</v>
      </c>
      <c r="D2654" s="43">
        <f t="shared" si="85"/>
        <v>3.1910302816901397</v>
      </c>
      <c r="E2654" s="49">
        <v>0</v>
      </c>
      <c r="F2654" s="29">
        <v>3.1910302816901397</v>
      </c>
      <c r="G2654" s="50">
        <v>0</v>
      </c>
      <c r="H2654" s="50">
        <v>0</v>
      </c>
      <c r="I2654" s="50">
        <v>0</v>
      </c>
      <c r="J2654" s="30"/>
      <c r="K2654" s="169">
        <f>Лист4!E2652/1000</f>
        <v>75.521049999999974</v>
      </c>
      <c r="L2654" s="51"/>
      <c r="M2654" s="51"/>
    </row>
    <row r="2655" spans="1:13" s="52" customFormat="1" ht="25.5" customHeight="1" x14ac:dyDescent="0.25">
      <c r="A2655" s="42" t="str">
        <f>Лист4!A2653</f>
        <v xml:space="preserve">Володарского ул. д.1 </v>
      </c>
      <c r="B2655" s="64" t="str">
        <f>Лист4!C2653</f>
        <v>Володарский район, п. Володарский</v>
      </c>
      <c r="C2655" s="43">
        <f t="shared" si="84"/>
        <v>128.32236901408453</v>
      </c>
      <c r="D2655" s="43">
        <f t="shared" si="85"/>
        <v>5.6612809859154929</v>
      </c>
      <c r="E2655" s="49">
        <v>0</v>
      </c>
      <c r="F2655" s="29">
        <v>5.6612809859154929</v>
      </c>
      <c r="G2655" s="50">
        <v>0</v>
      </c>
      <c r="H2655" s="50">
        <v>0</v>
      </c>
      <c r="I2655" s="50">
        <v>0</v>
      </c>
      <c r="J2655" s="153"/>
      <c r="K2655" s="169">
        <f>Лист4!E2653/1000-J2655</f>
        <v>133.98365000000001</v>
      </c>
      <c r="L2655" s="31"/>
      <c r="M2655" s="51"/>
    </row>
    <row r="2656" spans="1:13" s="52" customFormat="1" ht="25.5" customHeight="1" x14ac:dyDescent="0.25">
      <c r="A2656" s="42" t="str">
        <f>Лист4!A2654</f>
        <v xml:space="preserve">Володарского ул. д.2 </v>
      </c>
      <c r="B2656" s="64" t="str">
        <f>Лист4!C2654</f>
        <v>Володарский район, п. Володарский</v>
      </c>
      <c r="C2656" s="43">
        <f t="shared" si="84"/>
        <v>1097.9643560563379</v>
      </c>
      <c r="D2656" s="43">
        <f t="shared" si="85"/>
        <v>48.439603943661965</v>
      </c>
      <c r="E2656" s="49">
        <v>0</v>
      </c>
      <c r="F2656" s="29">
        <v>48.439603943661965</v>
      </c>
      <c r="G2656" s="50">
        <v>0</v>
      </c>
      <c r="H2656" s="50">
        <v>0</v>
      </c>
      <c r="I2656" s="50">
        <v>0</v>
      </c>
      <c r="J2656" s="30"/>
      <c r="K2656" s="169">
        <f>Лист4!E2654/1000</f>
        <v>1146.4039599999999</v>
      </c>
      <c r="L2656" s="51"/>
      <c r="M2656" s="51"/>
    </row>
    <row r="2657" spans="1:13" s="52" customFormat="1" ht="25.5" customHeight="1" x14ac:dyDescent="0.25">
      <c r="A2657" s="42" t="str">
        <f>Лист4!A2655</f>
        <v xml:space="preserve">Комсомольская ул. д.1 </v>
      </c>
      <c r="B2657" s="64" t="str">
        <f>Лист4!C2655</f>
        <v>Володарский район, п. Володарский</v>
      </c>
      <c r="C2657" s="43">
        <f t="shared" si="84"/>
        <v>998.37082816901386</v>
      </c>
      <c r="D2657" s="43">
        <f t="shared" si="85"/>
        <v>44.045771830985906</v>
      </c>
      <c r="E2657" s="49">
        <v>0</v>
      </c>
      <c r="F2657" s="29">
        <v>44.045771830985906</v>
      </c>
      <c r="G2657" s="50">
        <v>0</v>
      </c>
      <c r="H2657" s="50">
        <v>0</v>
      </c>
      <c r="I2657" s="50">
        <v>0</v>
      </c>
      <c r="J2657" s="153"/>
      <c r="K2657" s="169">
        <f>Лист4!E2655/1000-J2657</f>
        <v>1042.4165999999998</v>
      </c>
      <c r="L2657" s="31"/>
      <c r="M2657" s="51"/>
    </row>
    <row r="2658" spans="1:13" s="52" customFormat="1" ht="25.5" customHeight="1" x14ac:dyDescent="0.25">
      <c r="A2658" s="42" t="str">
        <f>Лист4!A2656</f>
        <v xml:space="preserve">Мичурина ул. д.10 </v>
      </c>
      <c r="B2658" s="64" t="str">
        <f>Лист4!C2656</f>
        <v>Володарский район, п. Володарский</v>
      </c>
      <c r="C2658" s="43">
        <f t="shared" si="84"/>
        <v>175.62000845070423</v>
      </c>
      <c r="D2658" s="43">
        <f t="shared" si="85"/>
        <v>7.7479415492957742</v>
      </c>
      <c r="E2658" s="49">
        <v>0</v>
      </c>
      <c r="F2658" s="29">
        <v>7.7479415492957742</v>
      </c>
      <c r="G2658" s="50">
        <v>0</v>
      </c>
      <c r="H2658" s="50">
        <v>0</v>
      </c>
      <c r="I2658" s="50">
        <v>0</v>
      </c>
      <c r="J2658" s="30"/>
      <c r="K2658" s="169">
        <f>Лист4!E2656/1000-J2658</f>
        <v>183.36795000000001</v>
      </c>
      <c r="L2658" s="51"/>
      <c r="M2658" s="51"/>
    </row>
    <row r="2659" spans="1:13" s="52" customFormat="1" ht="25.5" customHeight="1" x14ac:dyDescent="0.25">
      <c r="A2659" s="42" t="str">
        <f>Лист4!A2657</f>
        <v xml:space="preserve">Мичурина ул. д.12 </v>
      </c>
      <c r="B2659" s="64" t="str">
        <f>Лист4!C2657</f>
        <v>Володарский район, п. Володарский</v>
      </c>
      <c r="C2659" s="43">
        <f t="shared" si="84"/>
        <v>153.00850478873238</v>
      </c>
      <c r="D2659" s="43">
        <f t="shared" si="85"/>
        <v>6.7503752112676052</v>
      </c>
      <c r="E2659" s="49">
        <v>0</v>
      </c>
      <c r="F2659" s="29">
        <v>6.7503752112676052</v>
      </c>
      <c r="G2659" s="50">
        <v>0</v>
      </c>
      <c r="H2659" s="50">
        <v>0</v>
      </c>
      <c r="I2659" s="50">
        <v>0</v>
      </c>
      <c r="J2659" s="153"/>
      <c r="K2659" s="169">
        <f>Лист4!E2657/1000-J2659</f>
        <v>159.75887999999998</v>
      </c>
      <c r="L2659" s="31"/>
      <c r="M2659" s="51"/>
    </row>
    <row r="2660" spans="1:13" s="52" customFormat="1" ht="18.75" customHeight="1" x14ac:dyDescent="0.25">
      <c r="A2660" s="42" t="str">
        <f>Лист4!A2658</f>
        <v xml:space="preserve">Мичурина ул. д.19А </v>
      </c>
      <c r="B2660" s="64" t="str">
        <f>Лист4!C2658</f>
        <v>Володарский район, п. Володарский</v>
      </c>
      <c r="C2660" s="43">
        <f t="shared" si="84"/>
        <v>529.20334366197187</v>
      </c>
      <c r="D2660" s="43">
        <f t="shared" si="85"/>
        <v>23.347206338028172</v>
      </c>
      <c r="E2660" s="49">
        <v>0</v>
      </c>
      <c r="F2660" s="29">
        <v>23.347206338028172</v>
      </c>
      <c r="G2660" s="50">
        <v>0</v>
      </c>
      <c r="H2660" s="50">
        <v>0</v>
      </c>
      <c r="I2660" s="50">
        <v>0</v>
      </c>
      <c r="J2660" s="30"/>
      <c r="K2660" s="169">
        <f>Лист4!E2658/1000</f>
        <v>552.55055000000004</v>
      </c>
      <c r="L2660" s="51"/>
      <c r="M2660" s="51"/>
    </row>
    <row r="2661" spans="1:13" s="52" customFormat="1" ht="18.75" customHeight="1" x14ac:dyDescent="0.25">
      <c r="A2661" s="42" t="str">
        <f>Лист4!A2659</f>
        <v xml:space="preserve">Мичурина ул. д.2 </v>
      </c>
      <c r="B2661" s="64" t="str">
        <f>Лист4!C2659</f>
        <v>Володарский район, п. Володарский</v>
      </c>
      <c r="C2661" s="43">
        <f t="shared" si="84"/>
        <v>90.039968450704208</v>
      </c>
      <c r="D2661" s="43">
        <f t="shared" si="85"/>
        <v>3.9723515492957739</v>
      </c>
      <c r="E2661" s="49">
        <v>0</v>
      </c>
      <c r="F2661" s="29">
        <v>3.9723515492957739</v>
      </c>
      <c r="G2661" s="50">
        <v>0</v>
      </c>
      <c r="H2661" s="50">
        <v>0</v>
      </c>
      <c r="I2661" s="50">
        <v>0</v>
      </c>
      <c r="J2661" s="153"/>
      <c r="K2661" s="169">
        <f>Лист4!E2659/1000-J2661</f>
        <v>94.012319999999988</v>
      </c>
      <c r="L2661" s="31"/>
      <c r="M2661" s="51"/>
    </row>
    <row r="2662" spans="1:13" s="53" customFormat="1" ht="18.75" customHeight="1" x14ac:dyDescent="0.25">
      <c r="A2662" s="42" t="str">
        <f>Лист4!A2660</f>
        <v xml:space="preserve">Мичурина ул. д.25 </v>
      </c>
      <c r="B2662" s="64" t="str">
        <f>Лист4!C2660</f>
        <v>Володарский район, п. Володарский</v>
      </c>
      <c r="C2662" s="43">
        <f t="shared" si="84"/>
        <v>180.45019211267606</v>
      </c>
      <c r="D2662" s="43">
        <f t="shared" si="85"/>
        <v>7.9610378873239451</v>
      </c>
      <c r="E2662" s="49">
        <v>0</v>
      </c>
      <c r="F2662" s="29">
        <v>7.9610378873239451</v>
      </c>
      <c r="G2662" s="50">
        <v>0</v>
      </c>
      <c r="H2662" s="50">
        <v>0</v>
      </c>
      <c r="I2662" s="50">
        <v>0</v>
      </c>
      <c r="J2662" s="30"/>
      <c r="K2662" s="169">
        <f>Лист4!E2660/1000-J2662</f>
        <v>188.41123000000002</v>
      </c>
      <c r="L2662" s="51"/>
      <c r="M2662" s="51"/>
    </row>
    <row r="2663" spans="1:13" s="52" customFormat="1" ht="18.75" customHeight="1" x14ac:dyDescent="0.25">
      <c r="A2663" s="42" t="str">
        <f>Лист4!A2661</f>
        <v xml:space="preserve">Мичурина ул. д.27 </v>
      </c>
      <c r="B2663" s="64" t="str">
        <f>Лист4!C2661</f>
        <v>Володарский район, п. Володарский</v>
      </c>
      <c r="C2663" s="43">
        <f t="shared" si="84"/>
        <v>76.779805633802823</v>
      </c>
      <c r="D2663" s="43">
        <f t="shared" si="85"/>
        <v>3.3873443661971834</v>
      </c>
      <c r="E2663" s="49">
        <v>0</v>
      </c>
      <c r="F2663" s="29">
        <v>3.3873443661971834</v>
      </c>
      <c r="G2663" s="50">
        <v>0</v>
      </c>
      <c r="H2663" s="50">
        <v>0</v>
      </c>
      <c r="I2663" s="50">
        <v>0</v>
      </c>
      <c r="J2663" s="30"/>
      <c r="K2663" s="169">
        <f>Лист4!E2661/1000</f>
        <v>80.167150000000007</v>
      </c>
      <c r="L2663" s="51"/>
      <c r="M2663" s="51"/>
    </row>
    <row r="2664" spans="1:13" s="52" customFormat="1" ht="18.75" customHeight="1" x14ac:dyDescent="0.25">
      <c r="A2664" s="42" t="str">
        <f>Лист4!A2662</f>
        <v xml:space="preserve">Мичурина ул. д.29 </v>
      </c>
      <c r="B2664" s="64" t="str">
        <f>Лист4!C2662</f>
        <v>Володарский район, п. Володарский</v>
      </c>
      <c r="C2664" s="43">
        <f t="shared" si="84"/>
        <v>194.37383380281688</v>
      </c>
      <c r="D2664" s="43">
        <f t="shared" si="85"/>
        <v>8.5753161971830973</v>
      </c>
      <c r="E2664" s="49">
        <v>0</v>
      </c>
      <c r="F2664" s="29">
        <v>8.5753161971830973</v>
      </c>
      <c r="G2664" s="50">
        <v>0</v>
      </c>
      <c r="H2664" s="50">
        <v>0</v>
      </c>
      <c r="I2664" s="50">
        <v>0</v>
      </c>
      <c r="J2664" s="30"/>
      <c r="K2664" s="169">
        <f>Лист4!E2662/1000</f>
        <v>202.94914999999997</v>
      </c>
      <c r="L2664" s="51"/>
      <c r="M2664" s="51"/>
    </row>
    <row r="2665" spans="1:13" s="53" customFormat="1" ht="18.75" customHeight="1" x14ac:dyDescent="0.25">
      <c r="A2665" s="42" t="str">
        <f>Лист4!A2663</f>
        <v xml:space="preserve">Мичурина ул. д.33 </v>
      </c>
      <c r="B2665" s="64" t="str">
        <f>Лист4!C2663</f>
        <v>Володарский район, п. Володарский</v>
      </c>
      <c r="C2665" s="43">
        <f t="shared" si="84"/>
        <v>142.44252112676057</v>
      </c>
      <c r="D2665" s="43">
        <f t="shared" si="85"/>
        <v>6.2842288732394369</v>
      </c>
      <c r="E2665" s="49">
        <v>0</v>
      </c>
      <c r="F2665" s="29">
        <v>6.2842288732394369</v>
      </c>
      <c r="G2665" s="50">
        <v>0</v>
      </c>
      <c r="H2665" s="50">
        <v>0</v>
      </c>
      <c r="I2665" s="50">
        <v>0</v>
      </c>
      <c r="J2665" s="30"/>
      <c r="K2665" s="169">
        <f>Лист4!E2663/1000-J2665</f>
        <v>148.72675000000001</v>
      </c>
      <c r="L2665" s="51"/>
      <c r="M2665" s="51"/>
    </row>
    <row r="2666" spans="1:13" s="53" customFormat="1" ht="18.75" customHeight="1" x14ac:dyDescent="0.25">
      <c r="A2666" s="42" t="str">
        <f>Лист4!A2664</f>
        <v xml:space="preserve">Мичурина ул. д.35А </v>
      </c>
      <c r="B2666" s="64" t="str">
        <f>Лист4!C2664</f>
        <v>Володарский район, п. Володарский</v>
      </c>
      <c r="C2666" s="43">
        <f t="shared" si="84"/>
        <v>98.500729577464782</v>
      </c>
      <c r="D2666" s="43">
        <f t="shared" si="85"/>
        <v>4.3456204225352106</v>
      </c>
      <c r="E2666" s="49">
        <v>0</v>
      </c>
      <c r="F2666" s="29">
        <v>4.3456204225352106</v>
      </c>
      <c r="G2666" s="50">
        <v>0</v>
      </c>
      <c r="H2666" s="50">
        <v>0</v>
      </c>
      <c r="I2666" s="50">
        <v>0</v>
      </c>
      <c r="J2666" s="153"/>
      <c r="K2666" s="169">
        <f>Лист4!E2664/1000-J2666</f>
        <v>102.84634999999999</v>
      </c>
      <c r="L2666" s="31"/>
      <c r="M2666" s="51"/>
    </row>
    <row r="2667" spans="1:13" s="53" customFormat="1" ht="18.75" customHeight="1" x14ac:dyDescent="0.25">
      <c r="A2667" s="42" t="str">
        <f>Лист4!A2665</f>
        <v xml:space="preserve">Мичурина ул. д.8 </v>
      </c>
      <c r="B2667" s="64" t="str">
        <f>Лист4!C2665</f>
        <v>Володарский район, п. Володарский</v>
      </c>
      <c r="C2667" s="43">
        <f t="shared" si="84"/>
        <v>508.7355447887324</v>
      </c>
      <c r="D2667" s="43">
        <f t="shared" si="85"/>
        <v>22.444215211267604</v>
      </c>
      <c r="E2667" s="49">
        <v>0</v>
      </c>
      <c r="F2667" s="29">
        <v>22.444215211267604</v>
      </c>
      <c r="G2667" s="50">
        <v>0</v>
      </c>
      <c r="H2667" s="50">
        <v>0</v>
      </c>
      <c r="I2667" s="50">
        <v>0</v>
      </c>
      <c r="J2667" s="30"/>
      <c r="K2667" s="169">
        <f>Лист4!E2665/1000</f>
        <v>531.17975999999999</v>
      </c>
      <c r="L2667" s="51"/>
      <c r="M2667" s="51"/>
    </row>
    <row r="2668" spans="1:13" s="53" customFormat="1" ht="18.75" customHeight="1" x14ac:dyDescent="0.25">
      <c r="A2668" s="42" t="str">
        <f>Лист4!A2666</f>
        <v xml:space="preserve">Пирогова ул. д.16 </v>
      </c>
      <c r="B2668" s="64" t="str">
        <f>Лист4!C2666</f>
        <v>Володарский район, п. Володарский</v>
      </c>
      <c r="C2668" s="43">
        <f t="shared" si="84"/>
        <v>155.68968732394364</v>
      </c>
      <c r="D2668" s="43">
        <f t="shared" si="85"/>
        <v>6.8686626760563367</v>
      </c>
      <c r="E2668" s="49">
        <v>0</v>
      </c>
      <c r="F2668" s="29">
        <v>6.8686626760563367</v>
      </c>
      <c r="G2668" s="50">
        <v>0</v>
      </c>
      <c r="H2668" s="50">
        <v>0</v>
      </c>
      <c r="I2668" s="50">
        <v>0</v>
      </c>
      <c r="J2668" s="30"/>
      <c r="K2668" s="169">
        <f>Лист4!E2666/1000-J2668</f>
        <v>162.55834999999999</v>
      </c>
      <c r="L2668" s="51"/>
      <c r="M2668" s="51"/>
    </row>
    <row r="2669" spans="1:13" s="53" customFormat="1" ht="18.75" customHeight="1" x14ac:dyDescent="0.25">
      <c r="A2669" s="42" t="str">
        <f>Лист4!A2667</f>
        <v xml:space="preserve">Пирогова ул. д.18 </v>
      </c>
      <c r="B2669" s="64" t="str">
        <f>Лист4!C2667</f>
        <v>Володарский район, п. Володарский</v>
      </c>
      <c r="C2669" s="43">
        <f t="shared" si="84"/>
        <v>136.64816450704222</v>
      </c>
      <c r="D2669" s="43">
        <f t="shared" si="85"/>
        <v>6.028595492957745</v>
      </c>
      <c r="E2669" s="49">
        <v>0</v>
      </c>
      <c r="F2669" s="29">
        <v>6.028595492957745</v>
      </c>
      <c r="G2669" s="50">
        <v>0</v>
      </c>
      <c r="H2669" s="50">
        <v>0</v>
      </c>
      <c r="I2669" s="50">
        <v>0</v>
      </c>
      <c r="J2669" s="30"/>
      <c r="K2669" s="169">
        <f>Лист4!E2667/1000</f>
        <v>142.67675999999997</v>
      </c>
      <c r="L2669" s="51"/>
      <c r="M2669" s="51"/>
    </row>
    <row r="2670" spans="1:13" s="53" customFormat="1" ht="18.75" customHeight="1" x14ac:dyDescent="0.25">
      <c r="A2670" s="42" t="str">
        <f>Лист4!A2668</f>
        <v xml:space="preserve">Пирогова ул. д.18А </v>
      </c>
      <c r="B2670" s="64" t="str">
        <f>Лист4!C2668</f>
        <v>Володарский район, п. Володарский</v>
      </c>
      <c r="C2670" s="43">
        <f t="shared" si="84"/>
        <v>22.825253521126768</v>
      </c>
      <c r="D2670" s="43">
        <f t="shared" si="85"/>
        <v>1.0069964788732397</v>
      </c>
      <c r="E2670" s="49">
        <v>0</v>
      </c>
      <c r="F2670" s="29">
        <v>1.0069964788732397</v>
      </c>
      <c r="G2670" s="50">
        <v>0</v>
      </c>
      <c r="H2670" s="50">
        <v>0</v>
      </c>
      <c r="I2670" s="50">
        <v>0</v>
      </c>
      <c r="J2670" s="30"/>
      <c r="K2670" s="169">
        <f>Лист4!E2668/1000</f>
        <v>23.832250000000009</v>
      </c>
      <c r="L2670" s="51"/>
      <c r="M2670" s="51"/>
    </row>
    <row r="2671" spans="1:13" s="53" customFormat="1" ht="18.75" customHeight="1" x14ac:dyDescent="0.25">
      <c r="A2671" s="42" t="str">
        <f>Лист4!A2669</f>
        <v xml:space="preserve">Пирогова ул. д.19 </v>
      </c>
      <c r="B2671" s="64" t="str">
        <f>Лист4!C2669</f>
        <v>Володарский район, п. Володарский</v>
      </c>
      <c r="C2671" s="43">
        <f t="shared" si="84"/>
        <v>110.42524788732393</v>
      </c>
      <c r="D2671" s="43">
        <f t="shared" si="85"/>
        <v>4.871702112676056</v>
      </c>
      <c r="E2671" s="49">
        <v>0</v>
      </c>
      <c r="F2671" s="29">
        <v>4.871702112676056</v>
      </c>
      <c r="G2671" s="50">
        <v>0</v>
      </c>
      <c r="H2671" s="50">
        <v>0</v>
      </c>
      <c r="I2671" s="50">
        <v>0</v>
      </c>
      <c r="J2671" s="30"/>
      <c r="K2671" s="169">
        <f>Лист4!E2669/1000</f>
        <v>115.29695</v>
      </c>
      <c r="L2671" s="51"/>
      <c r="M2671" s="51"/>
    </row>
    <row r="2672" spans="1:13" s="53" customFormat="1" ht="18.75" customHeight="1" x14ac:dyDescent="0.25">
      <c r="A2672" s="42" t="str">
        <f>Лист4!A2670</f>
        <v xml:space="preserve">Пирогова ул. д.20 </v>
      </c>
      <c r="B2672" s="64" t="str">
        <f>Лист4!C2670</f>
        <v>Володарский район, п. Володарский</v>
      </c>
      <c r="C2672" s="43">
        <f t="shared" si="84"/>
        <v>132.97797464788732</v>
      </c>
      <c r="D2672" s="43">
        <f t="shared" si="85"/>
        <v>5.8666753521126758</v>
      </c>
      <c r="E2672" s="49">
        <v>0</v>
      </c>
      <c r="F2672" s="29">
        <v>5.8666753521126758</v>
      </c>
      <c r="G2672" s="50">
        <v>0</v>
      </c>
      <c r="H2672" s="50">
        <v>0</v>
      </c>
      <c r="I2672" s="50">
        <v>0</v>
      </c>
      <c r="J2672" s="153"/>
      <c r="K2672" s="169">
        <f>Лист4!E2670/1000-J2672</f>
        <v>138.84465</v>
      </c>
      <c r="L2672" s="31"/>
      <c r="M2672" s="51"/>
    </row>
    <row r="2673" spans="1:13" s="53" customFormat="1" ht="18.75" customHeight="1" x14ac:dyDescent="0.25">
      <c r="A2673" s="42" t="str">
        <f>Лист4!A2671</f>
        <v xml:space="preserve">Пирогова ул. д.20А </v>
      </c>
      <c r="B2673" s="64" t="str">
        <f>Лист4!C2671</f>
        <v>Володарский район, п. Володарский</v>
      </c>
      <c r="C2673" s="43">
        <f t="shared" si="84"/>
        <v>21.344242253521127</v>
      </c>
      <c r="D2673" s="43">
        <f t="shared" si="85"/>
        <v>0.94165774647887324</v>
      </c>
      <c r="E2673" s="49">
        <v>0</v>
      </c>
      <c r="F2673" s="29">
        <v>0.94165774647887324</v>
      </c>
      <c r="G2673" s="50">
        <v>0</v>
      </c>
      <c r="H2673" s="50">
        <v>0</v>
      </c>
      <c r="I2673" s="50">
        <v>0</v>
      </c>
      <c r="J2673" s="30"/>
      <c r="K2673" s="169">
        <f>Лист4!E2671/1000-J2673</f>
        <v>22.285900000000002</v>
      </c>
      <c r="L2673" s="51"/>
      <c r="M2673" s="51"/>
    </row>
    <row r="2674" spans="1:13" s="53" customFormat="1" ht="18.75" customHeight="1" x14ac:dyDescent="0.25">
      <c r="A2674" s="42" t="str">
        <f>Лист4!A2672</f>
        <v xml:space="preserve">Победы ул. д.6 </v>
      </c>
      <c r="B2674" s="64" t="str">
        <f>Лист4!C2672</f>
        <v>Володарский район, п. Володарский</v>
      </c>
      <c r="C2674" s="43">
        <f t="shared" si="84"/>
        <v>175.64447887323939</v>
      </c>
      <c r="D2674" s="43">
        <f t="shared" si="85"/>
        <v>7.749021126760562</v>
      </c>
      <c r="E2674" s="49">
        <v>0</v>
      </c>
      <c r="F2674" s="29">
        <v>7.749021126760562</v>
      </c>
      <c r="G2674" s="50">
        <v>0</v>
      </c>
      <c r="H2674" s="50">
        <v>0</v>
      </c>
      <c r="I2674" s="50">
        <v>0</v>
      </c>
      <c r="J2674" s="30"/>
      <c r="K2674" s="169">
        <f>Лист4!E2672/1000-J2674</f>
        <v>183.39349999999996</v>
      </c>
      <c r="L2674" s="51"/>
      <c r="M2674" s="51"/>
    </row>
    <row r="2675" spans="1:13" s="53" customFormat="1" ht="18.75" customHeight="1" x14ac:dyDescent="0.25">
      <c r="A2675" s="42" t="str">
        <f>Лист4!A2673</f>
        <v xml:space="preserve">Садовая ул. д.20 </v>
      </c>
      <c r="B2675" s="64" t="str">
        <f>Лист4!C2673</f>
        <v>Володарский район, п. Володарский</v>
      </c>
      <c r="C2675" s="43">
        <f t="shared" si="84"/>
        <v>769.76942422535217</v>
      </c>
      <c r="D2675" s="43">
        <f t="shared" si="85"/>
        <v>33.960415774647892</v>
      </c>
      <c r="E2675" s="49">
        <v>0</v>
      </c>
      <c r="F2675" s="29">
        <v>33.960415774647892</v>
      </c>
      <c r="G2675" s="50">
        <v>0</v>
      </c>
      <c r="H2675" s="50">
        <v>0</v>
      </c>
      <c r="I2675" s="50">
        <v>0</v>
      </c>
      <c r="J2675" s="30"/>
      <c r="K2675" s="169">
        <f>Лист4!E2673/1000</f>
        <v>803.72984000000008</v>
      </c>
      <c r="L2675" s="51"/>
      <c r="M2675" s="51"/>
    </row>
    <row r="2676" spans="1:13" s="53" customFormat="1" ht="18.75" customHeight="1" x14ac:dyDescent="0.25">
      <c r="A2676" s="42" t="str">
        <f>Лист4!A2674</f>
        <v xml:space="preserve">Свердлова ул. д.33 </v>
      </c>
      <c r="B2676" s="64" t="str">
        <f>Лист4!C2674</f>
        <v>Володарский район, п. Володарский</v>
      </c>
      <c r="C2676" s="43">
        <f t="shared" si="84"/>
        <v>143.65464507042256</v>
      </c>
      <c r="D2676" s="43">
        <f t="shared" si="85"/>
        <v>6.3377049295774661</v>
      </c>
      <c r="E2676" s="49">
        <v>0</v>
      </c>
      <c r="F2676" s="29">
        <v>6.3377049295774661</v>
      </c>
      <c r="G2676" s="50">
        <v>0</v>
      </c>
      <c r="H2676" s="50">
        <v>0</v>
      </c>
      <c r="I2676" s="50">
        <v>0</v>
      </c>
      <c r="J2676" s="30"/>
      <c r="K2676" s="169">
        <f>Лист4!E2674/1000-J2676</f>
        <v>149.99235000000002</v>
      </c>
      <c r="L2676" s="51"/>
      <c r="M2676" s="51"/>
    </row>
    <row r="2677" spans="1:13" s="53" customFormat="1" ht="18.75" customHeight="1" x14ac:dyDescent="0.25">
      <c r="A2677" s="42" t="str">
        <f>Лист4!A2675</f>
        <v xml:space="preserve">Свердлова ул. д.35 </v>
      </c>
      <c r="B2677" s="64" t="str">
        <f>Лист4!C2675</f>
        <v>Володарский район, п. Володарский</v>
      </c>
      <c r="C2677" s="43">
        <f t="shared" si="84"/>
        <v>205.94219492957754</v>
      </c>
      <c r="D2677" s="43">
        <f t="shared" si="85"/>
        <v>9.0856850704225387</v>
      </c>
      <c r="E2677" s="49">
        <v>0</v>
      </c>
      <c r="F2677" s="29">
        <v>9.0856850704225387</v>
      </c>
      <c r="G2677" s="50">
        <v>0</v>
      </c>
      <c r="H2677" s="50">
        <v>0</v>
      </c>
      <c r="I2677" s="50">
        <v>0</v>
      </c>
      <c r="J2677" s="30"/>
      <c r="K2677" s="169">
        <f>Лист4!E2675/1000</f>
        <v>215.02788000000007</v>
      </c>
      <c r="L2677" s="51"/>
      <c r="M2677" s="51"/>
    </row>
    <row r="2678" spans="1:13" s="53" customFormat="1" ht="18.75" customHeight="1" x14ac:dyDescent="0.25">
      <c r="A2678" s="42" t="str">
        <f>Лист4!A2676</f>
        <v xml:space="preserve">Свердлова ул. д.37 </v>
      </c>
      <c r="B2678" s="64" t="str">
        <f>Лист4!C2676</f>
        <v>Володарский район, п. Володарский</v>
      </c>
      <c r="C2678" s="43">
        <f t="shared" si="84"/>
        <v>187.6096535211268</v>
      </c>
      <c r="D2678" s="43">
        <f t="shared" si="85"/>
        <v>8.2768964788732404</v>
      </c>
      <c r="E2678" s="49">
        <v>0</v>
      </c>
      <c r="F2678" s="29">
        <v>8.2768964788732404</v>
      </c>
      <c r="G2678" s="50">
        <v>0</v>
      </c>
      <c r="H2678" s="50">
        <v>0</v>
      </c>
      <c r="I2678" s="50">
        <v>0</v>
      </c>
      <c r="J2678" s="30"/>
      <c r="K2678" s="169">
        <f>Лист4!E2676/1000-J2678</f>
        <v>195.88655000000003</v>
      </c>
      <c r="L2678" s="51"/>
      <c r="M2678" s="51"/>
    </row>
    <row r="2679" spans="1:13" s="53" customFormat="1" ht="18.75" customHeight="1" x14ac:dyDescent="0.25">
      <c r="A2679" s="42" t="str">
        <f>Лист4!A2677</f>
        <v xml:space="preserve">Свердлова ул. д.39 </v>
      </c>
      <c r="B2679" s="64" t="str">
        <f>Лист4!C2677</f>
        <v>Володарский район, п. Володарский</v>
      </c>
      <c r="C2679" s="43">
        <f t="shared" si="84"/>
        <v>181.7006450704225</v>
      </c>
      <c r="D2679" s="43">
        <f t="shared" si="85"/>
        <v>8.0162049295774622</v>
      </c>
      <c r="E2679" s="49">
        <v>0</v>
      </c>
      <c r="F2679" s="29">
        <v>8.0162049295774622</v>
      </c>
      <c r="G2679" s="50">
        <v>0</v>
      </c>
      <c r="H2679" s="50">
        <v>0</v>
      </c>
      <c r="I2679" s="50">
        <v>0</v>
      </c>
      <c r="J2679" s="30"/>
      <c r="K2679" s="169">
        <f>Лист4!E2677/1000-J2679</f>
        <v>189.71684999999997</v>
      </c>
      <c r="L2679" s="51"/>
      <c r="M2679" s="51"/>
    </row>
    <row r="2680" spans="1:13" s="53" customFormat="1" ht="18.75" customHeight="1" x14ac:dyDescent="0.25">
      <c r="A2680" s="42" t="str">
        <f>Лист4!A2678</f>
        <v xml:space="preserve">Спортивная ул. д.1 </v>
      </c>
      <c r="B2680" s="64" t="str">
        <f>Лист4!C2678</f>
        <v>Володарский район, п. Володарский</v>
      </c>
      <c r="C2680" s="43">
        <f t="shared" si="84"/>
        <v>151.76943943661971</v>
      </c>
      <c r="D2680" s="43">
        <f t="shared" si="85"/>
        <v>6.6957105633802811</v>
      </c>
      <c r="E2680" s="49">
        <v>0</v>
      </c>
      <c r="F2680" s="29">
        <v>6.6957105633802811</v>
      </c>
      <c r="G2680" s="50">
        <v>0</v>
      </c>
      <c r="H2680" s="50">
        <v>0</v>
      </c>
      <c r="I2680" s="50">
        <v>0</v>
      </c>
      <c r="J2680" s="30"/>
      <c r="K2680" s="169">
        <f>Лист4!E2678/1000</f>
        <v>158.46514999999999</v>
      </c>
      <c r="L2680" s="51"/>
      <c r="M2680" s="51"/>
    </row>
    <row r="2681" spans="1:13" s="53" customFormat="1" ht="18.75" customHeight="1" x14ac:dyDescent="0.25">
      <c r="A2681" s="42" t="str">
        <f>Лист4!A2679</f>
        <v xml:space="preserve">Спортивная ул. д.3 </v>
      </c>
      <c r="B2681" s="64" t="str">
        <f>Лист4!C2679</f>
        <v>Володарский район, п. Володарский</v>
      </c>
      <c r="C2681" s="43">
        <f t="shared" si="84"/>
        <v>128.78936619718309</v>
      </c>
      <c r="D2681" s="43">
        <f t="shared" si="85"/>
        <v>5.6818838028169019</v>
      </c>
      <c r="E2681" s="49">
        <v>0</v>
      </c>
      <c r="F2681" s="29">
        <v>5.6818838028169019</v>
      </c>
      <c r="G2681" s="50">
        <v>0</v>
      </c>
      <c r="H2681" s="50">
        <v>0</v>
      </c>
      <c r="I2681" s="50">
        <v>0</v>
      </c>
      <c r="J2681" s="30"/>
      <c r="K2681" s="169">
        <f>Лист4!E2679/1000-J2681</f>
        <v>134.47125</v>
      </c>
      <c r="L2681" s="51"/>
      <c r="M2681" s="51"/>
    </row>
    <row r="2682" spans="1:13" s="52" customFormat="1" ht="18.75" customHeight="1" x14ac:dyDescent="0.25">
      <c r="A2682" s="42" t="str">
        <f>Лист4!A2680</f>
        <v xml:space="preserve">Фрунзе ул. д.14 </v>
      </c>
      <c r="B2682" s="64" t="str">
        <f>Лист4!C2680</f>
        <v>Володарский район, п. Володарский</v>
      </c>
      <c r="C2682" s="43">
        <f t="shared" si="84"/>
        <v>108.01685070422538</v>
      </c>
      <c r="D2682" s="43">
        <f t="shared" si="85"/>
        <v>4.7654492957746495</v>
      </c>
      <c r="E2682" s="49">
        <v>0</v>
      </c>
      <c r="F2682" s="29">
        <v>4.7654492957746495</v>
      </c>
      <c r="G2682" s="50">
        <v>0</v>
      </c>
      <c r="H2682" s="50">
        <v>0</v>
      </c>
      <c r="I2682" s="50">
        <v>0</v>
      </c>
      <c r="J2682" s="30"/>
      <c r="K2682" s="169">
        <f>Лист4!E2680/1000</f>
        <v>112.78230000000002</v>
      </c>
      <c r="L2682" s="51"/>
      <c r="M2682" s="51"/>
    </row>
    <row r="2683" spans="1:13" s="53" customFormat="1" ht="18.75" customHeight="1" x14ac:dyDescent="0.25">
      <c r="A2683" s="42" t="str">
        <f>Лист4!A2681</f>
        <v xml:space="preserve">Фрунзе ул. д.16 </v>
      </c>
      <c r="B2683" s="64" t="str">
        <f>Лист4!C2681</f>
        <v>Володарский район, п. Володарский</v>
      </c>
      <c r="C2683" s="43">
        <f t="shared" si="84"/>
        <v>61.916107042253522</v>
      </c>
      <c r="D2683" s="43">
        <f t="shared" si="85"/>
        <v>2.731592957746479</v>
      </c>
      <c r="E2683" s="49">
        <v>0</v>
      </c>
      <c r="F2683" s="29">
        <v>2.731592957746479</v>
      </c>
      <c r="G2683" s="50">
        <v>0</v>
      </c>
      <c r="H2683" s="50">
        <v>0</v>
      </c>
      <c r="I2683" s="50">
        <v>0</v>
      </c>
      <c r="J2683" s="153"/>
      <c r="K2683" s="169">
        <f>Лист4!E2681/1000-J2683</f>
        <v>64.6477</v>
      </c>
      <c r="L2683" s="31"/>
      <c r="M2683" s="51"/>
    </row>
    <row r="2684" spans="1:13" s="53" customFormat="1" ht="18.75" customHeight="1" x14ac:dyDescent="0.25">
      <c r="A2684" s="42" t="str">
        <f>Лист4!A2682</f>
        <v xml:space="preserve">Фрунзе ул. д.18 </v>
      </c>
      <c r="B2684" s="64" t="str">
        <f>Лист4!C2682</f>
        <v>Володарский район, п. Володарский</v>
      </c>
      <c r="C2684" s="43">
        <f t="shared" si="84"/>
        <v>227.36307605633803</v>
      </c>
      <c r="D2684" s="43">
        <f t="shared" si="85"/>
        <v>10.030723943661972</v>
      </c>
      <c r="E2684" s="49">
        <v>0</v>
      </c>
      <c r="F2684" s="29">
        <v>10.030723943661972</v>
      </c>
      <c r="G2684" s="50">
        <v>0</v>
      </c>
      <c r="H2684" s="50">
        <v>0</v>
      </c>
      <c r="I2684" s="50">
        <v>0</v>
      </c>
      <c r="J2684" s="30"/>
      <c r="K2684" s="169">
        <f>Лист4!E2682/1000-J2684</f>
        <v>237.3938</v>
      </c>
      <c r="L2684" s="51"/>
      <c r="M2684" s="51"/>
    </row>
    <row r="2685" spans="1:13" s="53" customFormat="1" ht="18.75" customHeight="1" x14ac:dyDescent="0.25">
      <c r="A2685" s="42" t="str">
        <f>Лист4!A2683</f>
        <v xml:space="preserve">Фрунзе ул. д.24 </v>
      </c>
      <c r="B2685" s="64" t="str">
        <f>Лист4!C2683</f>
        <v>Володарский район, п. Володарский</v>
      </c>
      <c r="C2685" s="43">
        <f t="shared" si="84"/>
        <v>196.22253352112679</v>
      </c>
      <c r="D2685" s="43">
        <f t="shared" si="85"/>
        <v>8.656876478873242</v>
      </c>
      <c r="E2685" s="49">
        <v>0</v>
      </c>
      <c r="F2685" s="29">
        <v>8.656876478873242</v>
      </c>
      <c r="G2685" s="50">
        <v>0</v>
      </c>
      <c r="H2685" s="50">
        <v>0</v>
      </c>
      <c r="I2685" s="50">
        <v>0</v>
      </c>
      <c r="J2685" s="30"/>
      <c r="K2685" s="169">
        <f>Лист4!E2683/1000-J2685</f>
        <v>204.87941000000004</v>
      </c>
      <c r="L2685" s="51"/>
      <c r="M2685" s="51"/>
    </row>
    <row r="2686" spans="1:13" s="53" customFormat="1" ht="18.75" customHeight="1" x14ac:dyDescent="0.25">
      <c r="A2686" s="42" t="str">
        <f>Лист4!A2684</f>
        <v xml:space="preserve">Фрунзе ул. д.26 </v>
      </c>
      <c r="B2686" s="64" t="str">
        <f>Лист4!C2684</f>
        <v>Володарский район, п. Володарский</v>
      </c>
      <c r="C2686" s="43">
        <f t="shared" si="84"/>
        <v>178.85958591549294</v>
      </c>
      <c r="D2686" s="43">
        <f t="shared" si="85"/>
        <v>7.8908640845070401</v>
      </c>
      <c r="E2686" s="49">
        <v>0</v>
      </c>
      <c r="F2686" s="29">
        <v>7.8908640845070401</v>
      </c>
      <c r="G2686" s="50">
        <v>0</v>
      </c>
      <c r="H2686" s="50">
        <v>0</v>
      </c>
      <c r="I2686" s="50">
        <v>0</v>
      </c>
      <c r="J2686" s="153"/>
      <c r="K2686" s="169">
        <f>Лист4!E2684/1000-J2686</f>
        <v>186.75044999999997</v>
      </c>
      <c r="L2686" s="31"/>
      <c r="M2686" s="51"/>
    </row>
    <row r="2687" spans="1:13" s="53" customFormat="1" ht="18.75" customHeight="1" x14ac:dyDescent="0.25">
      <c r="A2687" s="42" t="str">
        <f>Лист4!A2685</f>
        <v xml:space="preserve">Школьная ул. д.1 </v>
      </c>
      <c r="B2687" s="64" t="str">
        <f>Лист4!C2685</f>
        <v>Володарский район, пос. Козлово</v>
      </c>
      <c r="C2687" s="43">
        <f t="shared" si="84"/>
        <v>128.16770253521125</v>
      </c>
      <c r="D2687" s="43">
        <f t="shared" si="85"/>
        <v>5.6544574647887309</v>
      </c>
      <c r="E2687" s="49">
        <v>0</v>
      </c>
      <c r="F2687" s="29">
        <v>5.6544574647887309</v>
      </c>
      <c r="G2687" s="50">
        <v>0</v>
      </c>
      <c r="H2687" s="50">
        <v>0</v>
      </c>
      <c r="I2687" s="50">
        <v>0</v>
      </c>
      <c r="J2687" s="30"/>
      <c r="K2687" s="169">
        <f>Лист4!E2685/1000-J2687</f>
        <v>133.82215999999997</v>
      </c>
      <c r="L2687" s="51"/>
      <c r="M2687" s="51"/>
    </row>
    <row r="2688" spans="1:13" s="53" customFormat="1" ht="18.75" customHeight="1" x14ac:dyDescent="0.25">
      <c r="A2688" s="42" t="str">
        <f>Лист4!A2686</f>
        <v xml:space="preserve">Школьная ул. д.2 </v>
      </c>
      <c r="B2688" s="64" t="str">
        <f>Лист4!C2686</f>
        <v>Володарский район, пос. Козлово</v>
      </c>
      <c r="C2688" s="43">
        <f t="shared" si="84"/>
        <v>61.743818028169002</v>
      </c>
      <c r="D2688" s="43">
        <f t="shared" si="85"/>
        <v>2.7239919718309853</v>
      </c>
      <c r="E2688" s="49">
        <v>0</v>
      </c>
      <c r="F2688" s="29">
        <v>2.7239919718309853</v>
      </c>
      <c r="G2688" s="50">
        <v>0</v>
      </c>
      <c r="H2688" s="50">
        <v>0</v>
      </c>
      <c r="I2688" s="50">
        <v>0</v>
      </c>
      <c r="J2688" s="30"/>
      <c r="K2688" s="169">
        <f>Лист4!E2686/1000-J2688</f>
        <v>64.467809999999986</v>
      </c>
      <c r="L2688" s="51"/>
      <c r="M2688" s="51"/>
    </row>
    <row r="2689" spans="1:13" s="53" customFormat="1" ht="18.75" customHeight="1" x14ac:dyDescent="0.25">
      <c r="A2689" s="42" t="str">
        <f>Лист4!A2687</f>
        <v xml:space="preserve">Школьная ул. д.3Б </v>
      </c>
      <c r="B2689" s="64" t="str">
        <f>Лист4!C2687</f>
        <v>Володарский район, пос. Козлово</v>
      </c>
      <c r="C2689" s="43">
        <f t="shared" si="84"/>
        <v>0</v>
      </c>
      <c r="D2689" s="43">
        <f t="shared" si="85"/>
        <v>0</v>
      </c>
      <c r="E2689" s="49">
        <v>0</v>
      </c>
      <c r="F2689" s="29">
        <v>0</v>
      </c>
      <c r="G2689" s="50">
        <v>0</v>
      </c>
      <c r="H2689" s="50">
        <v>0</v>
      </c>
      <c r="I2689" s="50">
        <v>0</v>
      </c>
      <c r="J2689" s="30"/>
      <c r="K2689" s="169">
        <f>Лист4!E2687/1000-J2689</f>
        <v>0</v>
      </c>
      <c r="L2689" s="51"/>
      <c r="M2689" s="51"/>
    </row>
    <row r="2690" spans="1:13" s="53" customFormat="1" ht="18.75" customHeight="1" x14ac:dyDescent="0.25">
      <c r="A2690" s="42" t="str">
        <f>Лист4!A2688</f>
        <v xml:space="preserve">Школьная ул. д.4Б </v>
      </c>
      <c r="B2690" s="64" t="str">
        <f>Лист4!C2688</f>
        <v>Володарский район, пос. Козлово</v>
      </c>
      <c r="C2690" s="43">
        <f t="shared" si="84"/>
        <v>18.082780281690134</v>
      </c>
      <c r="D2690" s="43">
        <f t="shared" si="85"/>
        <v>0.79776971830985888</v>
      </c>
      <c r="E2690" s="49">
        <v>0</v>
      </c>
      <c r="F2690" s="29">
        <v>0.79776971830985888</v>
      </c>
      <c r="G2690" s="50">
        <v>0</v>
      </c>
      <c r="H2690" s="50">
        <v>0</v>
      </c>
      <c r="I2690" s="50">
        <v>0</v>
      </c>
      <c r="J2690" s="30"/>
      <c r="K2690" s="169">
        <f>Лист4!E2688/1000</f>
        <v>18.880549999999992</v>
      </c>
      <c r="L2690" s="51"/>
      <c r="M2690" s="51"/>
    </row>
    <row r="2691" spans="1:13" s="53" customFormat="1" ht="18.75" customHeight="1" x14ac:dyDescent="0.25">
      <c r="A2691" s="42" t="str">
        <f>Лист4!A2689</f>
        <v xml:space="preserve">Школьная ул. д.6Б </v>
      </c>
      <c r="B2691" s="64" t="str">
        <f>Лист4!C2689</f>
        <v>Володарский район, пос. Козлово</v>
      </c>
      <c r="C2691" s="43">
        <f t="shared" si="84"/>
        <v>21.739073239436621</v>
      </c>
      <c r="D2691" s="43">
        <f t="shared" si="85"/>
        <v>0.95907676056338032</v>
      </c>
      <c r="E2691" s="49">
        <v>0</v>
      </c>
      <c r="F2691" s="29">
        <v>0.95907676056338032</v>
      </c>
      <c r="G2691" s="50">
        <v>0</v>
      </c>
      <c r="H2691" s="50">
        <v>0</v>
      </c>
      <c r="I2691" s="50">
        <v>0</v>
      </c>
      <c r="J2691" s="30"/>
      <c r="K2691" s="169">
        <f>Лист4!E2689/1000</f>
        <v>22.698150000000002</v>
      </c>
      <c r="L2691" s="51"/>
      <c r="M2691" s="51"/>
    </row>
    <row r="2692" spans="1:13" s="53" customFormat="1" ht="18.75" customHeight="1" x14ac:dyDescent="0.25">
      <c r="A2692" s="42" t="str">
        <f>Лист4!A2690</f>
        <v xml:space="preserve">Школьная ул. д.7Б </v>
      </c>
      <c r="B2692" s="64" t="str">
        <f>Лист4!C2690</f>
        <v>Володарский район, пос. Козлово</v>
      </c>
      <c r="C2692" s="43">
        <f t="shared" si="84"/>
        <v>0</v>
      </c>
      <c r="D2692" s="43">
        <f t="shared" si="85"/>
        <v>0</v>
      </c>
      <c r="E2692" s="49">
        <v>0</v>
      </c>
      <c r="F2692" s="29">
        <v>0</v>
      </c>
      <c r="G2692" s="50">
        <v>0</v>
      </c>
      <c r="H2692" s="50">
        <v>0</v>
      </c>
      <c r="I2692" s="50">
        <v>0</v>
      </c>
      <c r="J2692" s="30"/>
      <c r="K2692" s="169">
        <f>Лист4!E2690/1000</f>
        <v>0</v>
      </c>
      <c r="L2692" s="51"/>
      <c r="M2692" s="51"/>
    </row>
    <row r="2693" spans="1:13" s="52" customFormat="1" ht="18.75" customHeight="1" x14ac:dyDescent="0.25">
      <c r="A2693" s="42" t="str">
        <f>Лист4!A2691</f>
        <v xml:space="preserve">Школьная ул. д.9Б </v>
      </c>
      <c r="B2693" s="64" t="str">
        <f>Лист4!C2691</f>
        <v>Володарский район, пос. Козлово</v>
      </c>
      <c r="C2693" s="43">
        <f t="shared" si="84"/>
        <v>0</v>
      </c>
      <c r="D2693" s="43">
        <f t="shared" si="85"/>
        <v>0</v>
      </c>
      <c r="E2693" s="49">
        <v>0</v>
      </c>
      <c r="F2693" s="29">
        <v>0</v>
      </c>
      <c r="G2693" s="50">
        <v>0</v>
      </c>
      <c r="H2693" s="50">
        <v>0</v>
      </c>
      <c r="I2693" s="50">
        <v>0</v>
      </c>
      <c r="J2693" s="153"/>
      <c r="K2693" s="169">
        <f>Лист4!E2691/1000-J2693</f>
        <v>0</v>
      </c>
      <c r="L2693" s="31"/>
      <c r="M2693" s="51"/>
    </row>
    <row r="2694" spans="1:13" s="52" customFormat="1" ht="25.5" customHeight="1" x14ac:dyDescent="0.25">
      <c r="A2694" s="42" t="str">
        <f>Лист4!A2692</f>
        <v xml:space="preserve">Октябрьская ул. д.1 </v>
      </c>
      <c r="B2694" s="64" t="str">
        <f>Лист4!C2692</f>
        <v>Володарский район, с. Винный</v>
      </c>
      <c r="C2694" s="43">
        <f t="shared" si="84"/>
        <v>0</v>
      </c>
      <c r="D2694" s="43">
        <f t="shared" si="85"/>
        <v>0</v>
      </c>
      <c r="E2694" s="49">
        <v>0</v>
      </c>
      <c r="F2694" s="29">
        <v>0</v>
      </c>
      <c r="G2694" s="50">
        <v>0</v>
      </c>
      <c r="H2694" s="50">
        <v>0</v>
      </c>
      <c r="I2694" s="50">
        <v>0</v>
      </c>
      <c r="J2694" s="30"/>
      <c r="K2694" s="169">
        <f>Лист4!E2692/1000-J2694</f>
        <v>0</v>
      </c>
      <c r="L2694" s="51"/>
      <c r="M2694" s="51"/>
    </row>
    <row r="2695" spans="1:13" s="52" customFormat="1" ht="18.75" customHeight="1" x14ac:dyDescent="0.25">
      <c r="A2695" s="42" t="str">
        <f>Лист4!A2693</f>
        <v xml:space="preserve">Клубная ул. д.54 </v>
      </c>
      <c r="B2695" s="64" t="str">
        <f>Лист4!C2693</f>
        <v>Володарский район, с. Зеленга</v>
      </c>
      <c r="C2695" s="43">
        <f t="shared" si="84"/>
        <v>9.7943943661971833</v>
      </c>
      <c r="D2695" s="43">
        <f t="shared" si="85"/>
        <v>0.43210563380281686</v>
      </c>
      <c r="E2695" s="49">
        <v>0</v>
      </c>
      <c r="F2695" s="29">
        <v>0.43210563380281686</v>
      </c>
      <c r="G2695" s="50">
        <v>0</v>
      </c>
      <c r="H2695" s="50">
        <v>0</v>
      </c>
      <c r="I2695" s="50">
        <v>0</v>
      </c>
      <c r="J2695" s="30"/>
      <c r="K2695" s="169">
        <f>Лист4!E2693/1000-J2695</f>
        <v>10.2265</v>
      </c>
      <c r="L2695" s="51"/>
      <c r="M2695" s="51"/>
    </row>
    <row r="2696" spans="1:13" s="52" customFormat="1" ht="18.75" customHeight="1" x14ac:dyDescent="0.25">
      <c r="A2696" s="42" t="str">
        <f>Лист4!A2694</f>
        <v xml:space="preserve">Клубная ул. д.89 </v>
      </c>
      <c r="B2696" s="64" t="str">
        <f>Лист4!C2694</f>
        <v>Володарский район, с. Зеленга</v>
      </c>
      <c r="C2696" s="43">
        <f t="shared" si="84"/>
        <v>67.969965070422518</v>
      </c>
      <c r="D2696" s="43">
        <f t="shared" si="85"/>
        <v>2.9986749295774637</v>
      </c>
      <c r="E2696" s="49">
        <v>0</v>
      </c>
      <c r="F2696" s="29">
        <v>2.9986749295774637</v>
      </c>
      <c r="G2696" s="50">
        <v>0</v>
      </c>
      <c r="H2696" s="50">
        <v>0</v>
      </c>
      <c r="I2696" s="50">
        <v>0</v>
      </c>
      <c r="J2696" s="30"/>
      <c r="K2696" s="169">
        <f>Лист4!E2694/1000-J2696</f>
        <v>70.968639999999979</v>
      </c>
      <c r="L2696" s="51"/>
      <c r="M2696" s="51"/>
    </row>
    <row r="2697" spans="1:13" s="52" customFormat="1" ht="18.75" customHeight="1" x14ac:dyDescent="0.25">
      <c r="A2697" s="42" t="str">
        <f>Лист4!A2695</f>
        <v xml:space="preserve">Советская ул. д.101 </v>
      </c>
      <c r="B2697" s="64" t="str">
        <f>Лист4!C2695</f>
        <v>Володарский район, с. Зеленга</v>
      </c>
      <c r="C2697" s="43">
        <f t="shared" si="84"/>
        <v>4.9715661971830967</v>
      </c>
      <c r="D2697" s="43">
        <f t="shared" si="85"/>
        <v>0.21933380281690132</v>
      </c>
      <c r="E2697" s="49">
        <v>0</v>
      </c>
      <c r="F2697" s="29">
        <v>0.21933380281690132</v>
      </c>
      <c r="G2697" s="50">
        <v>0</v>
      </c>
      <c r="H2697" s="50">
        <v>0</v>
      </c>
      <c r="I2697" s="50">
        <v>0</v>
      </c>
      <c r="J2697" s="153"/>
      <c r="K2697" s="169">
        <f>Лист4!E2695/1000-J2697</f>
        <v>5.1908999999999983</v>
      </c>
      <c r="L2697" s="31"/>
      <c r="M2697" s="51"/>
    </row>
    <row r="2698" spans="1:13" s="52" customFormat="1" ht="18.75" customHeight="1" x14ac:dyDescent="0.25">
      <c r="A2698" s="42" t="str">
        <f>Лист4!A2696</f>
        <v xml:space="preserve">Советская ул. д.95 </v>
      </c>
      <c r="B2698" s="64" t="str">
        <f>Лист4!C2696</f>
        <v>Володарский район, с. Зеленга</v>
      </c>
      <c r="C2698" s="43">
        <f t="shared" si="84"/>
        <v>71.504921126760564</v>
      </c>
      <c r="D2698" s="43">
        <f t="shared" si="85"/>
        <v>3.1546288732394361</v>
      </c>
      <c r="E2698" s="49">
        <v>0</v>
      </c>
      <c r="F2698" s="29">
        <v>3.1546288732394361</v>
      </c>
      <c r="G2698" s="50">
        <v>0</v>
      </c>
      <c r="H2698" s="50">
        <v>0</v>
      </c>
      <c r="I2698" s="50">
        <v>0</v>
      </c>
      <c r="J2698" s="30"/>
      <c r="K2698" s="169">
        <f>Лист4!E2696/1000</f>
        <v>74.659549999999996</v>
      </c>
      <c r="L2698" s="51"/>
      <c r="M2698" s="51"/>
    </row>
    <row r="2699" spans="1:13" s="52" customFormat="1" ht="18.75" customHeight="1" x14ac:dyDescent="0.25">
      <c r="A2699" s="42" t="str">
        <f>Лист4!A2697</f>
        <v xml:space="preserve">Гагарина ул. д.1 </v>
      </c>
      <c r="B2699" s="64" t="str">
        <f>Лист4!C2697</f>
        <v>Володарский район, с. Марфино</v>
      </c>
      <c r="C2699" s="43">
        <f t="shared" si="84"/>
        <v>19.232985915492957</v>
      </c>
      <c r="D2699" s="43">
        <f t="shared" si="85"/>
        <v>0.84851408450704213</v>
      </c>
      <c r="E2699" s="49">
        <v>0</v>
      </c>
      <c r="F2699" s="29">
        <v>0.84851408450704213</v>
      </c>
      <c r="G2699" s="50">
        <v>0</v>
      </c>
      <c r="H2699" s="50">
        <v>0</v>
      </c>
      <c r="I2699" s="50">
        <v>0</v>
      </c>
      <c r="J2699" s="153"/>
      <c r="K2699" s="169">
        <f>Лист4!E2697/1000-J2699</f>
        <v>20.081499999999998</v>
      </c>
      <c r="L2699" s="31"/>
      <c r="M2699" s="51"/>
    </row>
    <row r="2700" spans="1:13" s="53" customFormat="1" ht="18.75" customHeight="1" x14ac:dyDescent="0.25">
      <c r="A2700" s="42" t="str">
        <f>Лист4!A2698</f>
        <v xml:space="preserve">Гагарина ул. д.2 </v>
      </c>
      <c r="B2700" s="64" t="str">
        <f>Лист4!C2698</f>
        <v>Володарский район, с. Марфино</v>
      </c>
      <c r="C2700" s="43">
        <f t="shared" si="84"/>
        <v>60.106445070422531</v>
      </c>
      <c r="D2700" s="43">
        <f t="shared" si="85"/>
        <v>2.6517549295774647</v>
      </c>
      <c r="E2700" s="49">
        <v>0</v>
      </c>
      <c r="F2700" s="29">
        <v>2.6517549295774647</v>
      </c>
      <c r="G2700" s="50">
        <v>0</v>
      </c>
      <c r="H2700" s="50">
        <v>0</v>
      </c>
      <c r="I2700" s="50">
        <v>0</v>
      </c>
      <c r="J2700" s="153"/>
      <c r="K2700" s="169">
        <f>Лист4!E2698/1000-J2700</f>
        <v>62.758199999999995</v>
      </c>
      <c r="L2700" s="31"/>
      <c r="M2700" s="51"/>
    </row>
    <row r="2701" spans="1:13" s="53" customFormat="1" ht="18.75" customHeight="1" x14ac:dyDescent="0.25">
      <c r="A2701" s="42" t="str">
        <f>Лист4!A2699</f>
        <v xml:space="preserve">Гагарина ул. д.3 </v>
      </c>
      <c r="B2701" s="64" t="str">
        <f>Лист4!C2699</f>
        <v>Володарский район, с. Марфино</v>
      </c>
      <c r="C2701" s="43">
        <f t="shared" si="84"/>
        <v>48.74733239436619</v>
      </c>
      <c r="D2701" s="43">
        <f t="shared" si="85"/>
        <v>2.1506176056338022</v>
      </c>
      <c r="E2701" s="49">
        <v>0</v>
      </c>
      <c r="F2701" s="29">
        <v>2.1506176056338022</v>
      </c>
      <c r="G2701" s="50">
        <v>0</v>
      </c>
      <c r="H2701" s="50">
        <v>0</v>
      </c>
      <c r="I2701" s="50">
        <v>0</v>
      </c>
      <c r="J2701" s="153"/>
      <c r="K2701" s="169">
        <f>Лист4!E2699/1000-J2701</f>
        <v>50.897949999999994</v>
      </c>
      <c r="L2701" s="31"/>
      <c r="M2701" s="51"/>
    </row>
    <row r="2702" spans="1:13" s="53" customFormat="1" ht="18.75" customHeight="1" x14ac:dyDescent="0.25">
      <c r="A2702" s="42" t="str">
        <f>Лист4!A2700</f>
        <v xml:space="preserve">Гагарина ул. д.4 </v>
      </c>
      <c r="B2702" s="64" t="str">
        <f>Лист4!C2700</f>
        <v>Володарский район, с. Марфино</v>
      </c>
      <c r="C2702" s="43">
        <f t="shared" si="84"/>
        <v>72.396008450704244</v>
      </c>
      <c r="D2702" s="43">
        <f t="shared" si="85"/>
        <v>3.1939415492957752</v>
      </c>
      <c r="E2702" s="49">
        <v>0</v>
      </c>
      <c r="F2702" s="29">
        <v>3.1939415492957752</v>
      </c>
      <c r="G2702" s="50">
        <v>0</v>
      </c>
      <c r="H2702" s="50">
        <v>0</v>
      </c>
      <c r="I2702" s="50">
        <v>0</v>
      </c>
      <c r="J2702" s="30"/>
      <c r="K2702" s="169">
        <f>Лист4!E2700/1000-J2702</f>
        <v>75.589950000000016</v>
      </c>
      <c r="L2702" s="51"/>
      <c r="M2702" s="51"/>
    </row>
    <row r="2703" spans="1:13" s="53" customFormat="1" ht="18.75" customHeight="1" x14ac:dyDescent="0.25">
      <c r="A2703" s="42" t="str">
        <f>Лист4!A2701</f>
        <v xml:space="preserve">Гагарина ул. д.6 </v>
      </c>
      <c r="B2703" s="64" t="str">
        <f>Лист4!C2701</f>
        <v>Володарский район, с. Марфино</v>
      </c>
      <c r="C2703" s="43">
        <f t="shared" si="84"/>
        <v>12.856788732394365</v>
      </c>
      <c r="D2703" s="43">
        <f t="shared" si="85"/>
        <v>0.56721126760563378</v>
      </c>
      <c r="E2703" s="49">
        <v>0</v>
      </c>
      <c r="F2703" s="29">
        <v>0.56721126760563378</v>
      </c>
      <c r="G2703" s="50">
        <v>0</v>
      </c>
      <c r="H2703" s="50">
        <v>0</v>
      </c>
      <c r="I2703" s="50">
        <v>0</v>
      </c>
      <c r="J2703" s="30"/>
      <c r="K2703" s="169">
        <f>Лист4!E2701/1000-J2703</f>
        <v>13.423999999999999</v>
      </c>
      <c r="L2703" s="51"/>
      <c r="M2703" s="51"/>
    </row>
    <row r="2704" spans="1:13" s="53" customFormat="1" ht="18.75" customHeight="1" x14ac:dyDescent="0.25">
      <c r="A2704" s="42" t="str">
        <f>Лист4!A2702</f>
        <v xml:space="preserve">Гагарина ул. д.7 </v>
      </c>
      <c r="B2704" s="64" t="str">
        <f>Лист4!C2702</f>
        <v>Володарский район, с. Марфино</v>
      </c>
      <c r="C2704" s="43">
        <f t="shared" si="84"/>
        <v>26.356416901408448</v>
      </c>
      <c r="D2704" s="43">
        <f t="shared" si="85"/>
        <v>1.1627830985915493</v>
      </c>
      <c r="E2704" s="49">
        <v>0</v>
      </c>
      <c r="F2704" s="29">
        <v>1.1627830985915493</v>
      </c>
      <c r="G2704" s="50">
        <v>0</v>
      </c>
      <c r="H2704" s="50">
        <v>0</v>
      </c>
      <c r="I2704" s="50">
        <v>0</v>
      </c>
      <c r="J2704" s="30"/>
      <c r="K2704" s="169">
        <f>Лист4!E2702/1000-J2704</f>
        <v>27.519199999999998</v>
      </c>
      <c r="L2704" s="51"/>
      <c r="M2704" s="51"/>
    </row>
    <row r="2705" spans="1:13" s="53" customFormat="1" ht="18.75" customHeight="1" x14ac:dyDescent="0.25">
      <c r="A2705" s="42" t="str">
        <f>Лист4!A2703</f>
        <v xml:space="preserve">Нариманова ул. д.68 </v>
      </c>
      <c r="B2705" s="64" t="str">
        <f>Лист4!C2703</f>
        <v>Володарский район, с. Сизый Бугор</v>
      </c>
      <c r="C2705" s="43">
        <f t="shared" si="84"/>
        <v>0.25399436619718307</v>
      </c>
      <c r="D2705" s="43">
        <f t="shared" si="85"/>
        <v>1.1205633802816901E-2</v>
      </c>
      <c r="E2705" s="49">
        <v>0</v>
      </c>
      <c r="F2705" s="29">
        <v>1.1205633802816901E-2</v>
      </c>
      <c r="G2705" s="50">
        <v>0</v>
      </c>
      <c r="H2705" s="50">
        <v>0</v>
      </c>
      <c r="I2705" s="50">
        <v>0</v>
      </c>
      <c r="J2705" s="30"/>
      <c r="K2705" s="169">
        <f>Лист4!E2703/1000-J2705</f>
        <v>0.26519999999999999</v>
      </c>
      <c r="L2705" s="51"/>
      <c r="M2705" s="51"/>
    </row>
    <row r="2706" spans="1:13" s="52" customFormat="1" ht="18.75" customHeight="1" x14ac:dyDescent="0.25">
      <c r="A2706" s="42" t="str">
        <f>Лист4!A2704</f>
        <v xml:space="preserve">Полевая ул. д.6 </v>
      </c>
      <c r="B2706" s="64" t="str">
        <f>Лист4!C2704</f>
        <v>Володарский район, с. Тишково</v>
      </c>
      <c r="C2706" s="43">
        <f t="shared" si="84"/>
        <v>122.88667887323942</v>
      </c>
      <c r="D2706" s="43">
        <f t="shared" si="85"/>
        <v>5.4214711267605624</v>
      </c>
      <c r="E2706" s="49">
        <v>0</v>
      </c>
      <c r="F2706" s="29">
        <v>5.4214711267605624</v>
      </c>
      <c r="G2706" s="50">
        <v>0</v>
      </c>
      <c r="H2706" s="50">
        <v>0</v>
      </c>
      <c r="I2706" s="50">
        <v>0</v>
      </c>
      <c r="J2706" s="30"/>
      <c r="K2706" s="169">
        <f>Лист4!E2704/1000</f>
        <v>128.30814999999998</v>
      </c>
      <c r="L2706" s="51"/>
      <c r="M2706" s="51"/>
    </row>
    <row r="2707" spans="1:13" s="52" customFormat="1" ht="18.75" customHeight="1" x14ac:dyDescent="0.25">
      <c r="A2707" s="42" t="str">
        <f>Лист4!A2705</f>
        <v xml:space="preserve">Пионерская ул. д.16 </v>
      </c>
      <c r="B2707" s="64" t="str">
        <f>Лист4!C2705</f>
        <v>Володарский район, с. Тумак</v>
      </c>
      <c r="C2707" s="43">
        <f t="shared" si="84"/>
        <v>12.393430985915494</v>
      </c>
      <c r="D2707" s="43">
        <f t="shared" si="85"/>
        <v>0.54676901408450707</v>
      </c>
      <c r="E2707" s="49">
        <v>0</v>
      </c>
      <c r="F2707" s="29">
        <v>0.54676901408450707</v>
      </c>
      <c r="G2707" s="50">
        <v>0</v>
      </c>
      <c r="H2707" s="50">
        <v>0</v>
      </c>
      <c r="I2707" s="50">
        <v>0</v>
      </c>
      <c r="J2707" s="30"/>
      <c r="K2707" s="169">
        <f>Лист4!E2705/1000-J2707</f>
        <v>12.940200000000001</v>
      </c>
      <c r="L2707" s="51"/>
      <c r="M2707" s="51"/>
    </row>
    <row r="2708" spans="1:13" s="52" customFormat="1" ht="18.75" customHeight="1" x14ac:dyDescent="0.25">
      <c r="A2708" s="42" t="str">
        <f>Лист4!A2706</f>
        <v xml:space="preserve">Школьная ул. д.10А </v>
      </c>
      <c r="B2708" s="64" t="str">
        <f>Лист4!C2706</f>
        <v>Володарский район, с. Тумак</v>
      </c>
      <c r="C2708" s="43">
        <f t="shared" si="84"/>
        <v>153.14351830985916</v>
      </c>
      <c r="D2708" s="43">
        <f t="shared" si="85"/>
        <v>6.7563316901408461</v>
      </c>
      <c r="E2708" s="49">
        <v>0</v>
      </c>
      <c r="F2708" s="29">
        <v>6.7563316901408461</v>
      </c>
      <c r="G2708" s="50">
        <v>0</v>
      </c>
      <c r="H2708" s="50">
        <v>0</v>
      </c>
      <c r="I2708" s="50">
        <v>0</v>
      </c>
      <c r="J2708" s="30"/>
      <c r="K2708" s="169">
        <f>Лист4!E2706/1000-J2708</f>
        <v>159.89985000000001</v>
      </c>
      <c r="L2708" s="51"/>
      <c r="M2708" s="51"/>
    </row>
    <row r="2709" spans="1:13" s="52" customFormat="1" ht="18.75" customHeight="1" x14ac:dyDescent="0.25">
      <c r="A2709" s="42" t="str">
        <f>Лист4!A2707</f>
        <v xml:space="preserve">Школьная ул. д.4 </v>
      </c>
      <c r="B2709" s="64" t="str">
        <f>Лист4!C2707</f>
        <v>Володарский район, с. Тумак</v>
      </c>
      <c r="C2709" s="43">
        <f t="shared" si="84"/>
        <v>120.01075774647887</v>
      </c>
      <c r="D2709" s="43">
        <f t="shared" si="85"/>
        <v>5.2945922535211265</v>
      </c>
      <c r="E2709" s="49">
        <v>0</v>
      </c>
      <c r="F2709" s="29">
        <v>5.2945922535211265</v>
      </c>
      <c r="G2709" s="50">
        <v>0</v>
      </c>
      <c r="H2709" s="50">
        <v>0</v>
      </c>
      <c r="I2709" s="50">
        <v>0</v>
      </c>
      <c r="J2709" s="30"/>
      <c r="K2709" s="169">
        <f>Лист4!E2707/1000-J2709</f>
        <v>125.30535</v>
      </c>
      <c r="L2709" s="51"/>
      <c r="M2709" s="51"/>
    </row>
    <row r="2710" spans="1:13" s="52" customFormat="1" ht="18.75" customHeight="1" x14ac:dyDescent="0.25">
      <c r="A2710" s="42" t="str">
        <f>Лист4!A2708</f>
        <v xml:space="preserve">Школьная ул. д.6 </v>
      </c>
      <c r="B2710" s="64" t="str">
        <f>Лист4!C2708</f>
        <v>Володарский район, с. Тумак</v>
      </c>
      <c r="C2710" s="43">
        <f t="shared" ref="C2710:C2773" si="86">K2710+J2710-F2710</f>
        <v>136.49194647887327</v>
      </c>
      <c r="D2710" s="43">
        <f t="shared" ref="D2710:D2773" si="87">F2710</f>
        <v>6.0217035211267618</v>
      </c>
      <c r="E2710" s="49">
        <v>0</v>
      </c>
      <c r="F2710" s="29">
        <v>6.0217035211267618</v>
      </c>
      <c r="G2710" s="50">
        <v>0</v>
      </c>
      <c r="H2710" s="50">
        <v>0</v>
      </c>
      <c r="I2710" s="50">
        <v>0</v>
      </c>
      <c r="J2710" s="153"/>
      <c r="K2710" s="169">
        <f>Лист4!E2708/1000-J2710</f>
        <v>142.51365000000004</v>
      </c>
      <c r="L2710" s="31"/>
      <c r="M2710" s="51"/>
    </row>
    <row r="2711" spans="1:13" s="52" customFormat="1" ht="18.75" customHeight="1" x14ac:dyDescent="0.25">
      <c r="A2711" s="42" t="str">
        <f>Лист4!A2709</f>
        <v xml:space="preserve">Школьная ул. д.7 </v>
      </c>
      <c r="B2711" s="64" t="str">
        <f>Лист4!C2709</f>
        <v>Володарский район, с. Тумак</v>
      </c>
      <c r="C2711" s="43">
        <f t="shared" si="86"/>
        <v>63.034084507042252</v>
      </c>
      <c r="D2711" s="43">
        <f t="shared" si="87"/>
        <v>2.7809154929577464</v>
      </c>
      <c r="E2711" s="49">
        <v>0</v>
      </c>
      <c r="F2711" s="29">
        <v>2.7809154929577464</v>
      </c>
      <c r="G2711" s="50">
        <v>0</v>
      </c>
      <c r="H2711" s="50">
        <v>0</v>
      </c>
      <c r="I2711" s="50">
        <v>0</v>
      </c>
      <c r="J2711" s="30"/>
      <c r="K2711" s="169">
        <f>Лист4!E2709/1000-J2711</f>
        <v>65.814999999999998</v>
      </c>
      <c r="L2711" s="51"/>
      <c r="M2711" s="51"/>
    </row>
    <row r="2712" spans="1:13" s="52" customFormat="1" ht="18.75" customHeight="1" x14ac:dyDescent="0.25">
      <c r="A2712" s="42" t="str">
        <f>Лист4!A2710</f>
        <v xml:space="preserve">Школьная ул. д.9 </v>
      </c>
      <c r="B2712" s="64" t="str">
        <f>Лист4!C2710</f>
        <v>Володарский район, с. Тумак</v>
      </c>
      <c r="C2712" s="43">
        <f t="shared" si="86"/>
        <v>213.06972507042252</v>
      </c>
      <c r="D2712" s="43">
        <f t="shared" si="87"/>
        <v>9.4001349295774652</v>
      </c>
      <c r="E2712" s="49">
        <v>0</v>
      </c>
      <c r="F2712" s="29">
        <v>9.4001349295774652</v>
      </c>
      <c r="G2712" s="50">
        <v>0</v>
      </c>
      <c r="H2712" s="50">
        <v>0</v>
      </c>
      <c r="I2712" s="50">
        <v>0</v>
      </c>
      <c r="J2712" s="153"/>
      <c r="K2712" s="169">
        <f>Лист4!E2710/1000-J2712</f>
        <v>222.46985999999998</v>
      </c>
      <c r="L2712" s="31"/>
      <c r="M2712" s="51"/>
    </row>
    <row r="2713" spans="1:13" s="52" customFormat="1" ht="18.75" customHeight="1" x14ac:dyDescent="0.25">
      <c r="A2713" s="42" t="str">
        <f>Лист4!A2711</f>
        <v xml:space="preserve">Горького ул. д.2 </v>
      </c>
      <c r="B2713" s="64" t="str">
        <f>Лист4!C2711</f>
        <v>Енотаевский район, п. Волжский</v>
      </c>
      <c r="C2713" s="43">
        <f t="shared" si="86"/>
        <v>44.472287323943668</v>
      </c>
      <c r="D2713" s="43">
        <f t="shared" si="87"/>
        <v>1.9620126760563383</v>
      </c>
      <c r="E2713" s="49">
        <v>0</v>
      </c>
      <c r="F2713" s="29">
        <v>1.9620126760563383</v>
      </c>
      <c r="G2713" s="50">
        <v>0</v>
      </c>
      <c r="H2713" s="50">
        <v>0</v>
      </c>
      <c r="I2713" s="50">
        <v>0</v>
      </c>
      <c r="J2713" s="30"/>
      <c r="K2713" s="169">
        <f>Лист4!E2711/1000</f>
        <v>46.434300000000007</v>
      </c>
      <c r="L2713" s="51"/>
      <c r="M2713" s="51"/>
    </row>
    <row r="2714" spans="1:13" s="52" customFormat="1" ht="18.75" customHeight="1" x14ac:dyDescent="0.25">
      <c r="A2714" s="42" t="str">
        <f>Лист4!A2712</f>
        <v xml:space="preserve">Горького ул. д.4 </v>
      </c>
      <c r="B2714" s="64" t="str">
        <f>Лист4!C2712</f>
        <v>Енотаевский район, п. Волжский</v>
      </c>
      <c r="C2714" s="43">
        <f t="shared" si="86"/>
        <v>87.238741971830976</v>
      </c>
      <c r="D2714" s="43">
        <f t="shared" si="87"/>
        <v>3.8487680281690135</v>
      </c>
      <c r="E2714" s="49">
        <v>0</v>
      </c>
      <c r="F2714" s="29">
        <v>3.8487680281690135</v>
      </c>
      <c r="G2714" s="50">
        <v>0</v>
      </c>
      <c r="H2714" s="50">
        <v>0</v>
      </c>
      <c r="I2714" s="50">
        <v>0</v>
      </c>
      <c r="J2714" s="30"/>
      <c r="K2714" s="169">
        <f>Лист4!E2712/1000-J2714</f>
        <v>91.087509999999995</v>
      </c>
      <c r="L2714" s="51"/>
      <c r="M2714" s="51"/>
    </row>
    <row r="2715" spans="1:13" s="52" customFormat="1" ht="18.75" customHeight="1" x14ac:dyDescent="0.25">
      <c r="A2715" s="42" t="str">
        <f>Лист4!A2713</f>
        <v xml:space="preserve">Горького ул. д.6 </v>
      </c>
      <c r="B2715" s="64" t="str">
        <f>Лист4!C2713</f>
        <v>Енотаевский район, п. Волжский</v>
      </c>
      <c r="C2715" s="43">
        <f t="shared" si="86"/>
        <v>37.097189295774655</v>
      </c>
      <c r="D2715" s="43">
        <f t="shared" si="87"/>
        <v>1.6366407042253521</v>
      </c>
      <c r="E2715" s="49">
        <v>0</v>
      </c>
      <c r="F2715" s="29">
        <v>1.6366407042253521</v>
      </c>
      <c r="G2715" s="50">
        <v>0</v>
      </c>
      <c r="H2715" s="50">
        <v>0</v>
      </c>
      <c r="I2715" s="50">
        <v>0</v>
      </c>
      <c r="J2715" s="30"/>
      <c r="K2715" s="169">
        <f>Лист4!E2713/1000-J2715</f>
        <v>38.733830000000005</v>
      </c>
      <c r="L2715" s="51"/>
      <c r="M2715" s="51"/>
    </row>
    <row r="2716" spans="1:13" s="52" customFormat="1" ht="18.75" customHeight="1" x14ac:dyDescent="0.25">
      <c r="A2716" s="42" t="str">
        <f>Лист4!A2714</f>
        <v xml:space="preserve">Почтовая ул. д.16 </v>
      </c>
      <c r="B2716" s="64" t="str">
        <f>Лист4!C2714</f>
        <v>Енотаевский район, п. Волжский</v>
      </c>
      <c r="C2716" s="43">
        <f t="shared" si="86"/>
        <v>63.746169014084501</v>
      </c>
      <c r="D2716" s="43">
        <f t="shared" si="87"/>
        <v>2.8123309859154926</v>
      </c>
      <c r="E2716" s="49">
        <v>0</v>
      </c>
      <c r="F2716" s="29">
        <v>2.8123309859154926</v>
      </c>
      <c r="G2716" s="50">
        <v>0</v>
      </c>
      <c r="H2716" s="50">
        <v>0</v>
      </c>
      <c r="I2716" s="50">
        <v>0</v>
      </c>
      <c r="J2716" s="30"/>
      <c r="K2716" s="169">
        <f>Лист4!E2714/1000</f>
        <v>66.558499999999995</v>
      </c>
      <c r="L2716" s="51"/>
      <c r="M2716" s="51"/>
    </row>
    <row r="2717" spans="1:13" s="52" customFormat="1" ht="18.75" customHeight="1" x14ac:dyDescent="0.25">
      <c r="A2717" s="42" t="str">
        <f>Лист4!A2715</f>
        <v xml:space="preserve">Почтовая ул. д.26 </v>
      </c>
      <c r="B2717" s="64" t="str">
        <f>Лист4!C2715</f>
        <v>Енотаевский район, п. Волжский</v>
      </c>
      <c r="C2717" s="43">
        <f t="shared" si="86"/>
        <v>30.249416901408456</v>
      </c>
      <c r="D2717" s="43">
        <f t="shared" si="87"/>
        <v>1.3345330985915496</v>
      </c>
      <c r="E2717" s="49">
        <v>0</v>
      </c>
      <c r="F2717" s="29">
        <v>1.3345330985915496</v>
      </c>
      <c r="G2717" s="50">
        <v>0</v>
      </c>
      <c r="H2717" s="50">
        <v>0</v>
      </c>
      <c r="I2717" s="50">
        <v>0</v>
      </c>
      <c r="J2717" s="30"/>
      <c r="K2717" s="169">
        <f>Лист4!E2715/1000</f>
        <v>31.583950000000005</v>
      </c>
      <c r="L2717" s="51"/>
      <c r="M2717" s="51"/>
    </row>
    <row r="2718" spans="1:13" s="52" customFormat="1" ht="18.75" customHeight="1" x14ac:dyDescent="0.25">
      <c r="A2718" s="42" t="str">
        <f>Лист4!A2716</f>
        <v xml:space="preserve">Почтовая ул. д.28 </v>
      </c>
      <c r="B2718" s="64" t="str">
        <f>Лист4!C2716</f>
        <v>Енотаевский район, п. Волжский</v>
      </c>
      <c r="C2718" s="43">
        <f t="shared" si="86"/>
        <v>28.127175211267609</v>
      </c>
      <c r="D2718" s="43">
        <f t="shared" si="87"/>
        <v>1.2409047887323945</v>
      </c>
      <c r="E2718" s="49">
        <v>0</v>
      </c>
      <c r="F2718" s="29">
        <v>1.2409047887323945</v>
      </c>
      <c r="G2718" s="50">
        <v>0</v>
      </c>
      <c r="H2718" s="50">
        <v>0</v>
      </c>
      <c r="I2718" s="50">
        <v>0</v>
      </c>
      <c r="J2718" s="30"/>
      <c r="K2718" s="169">
        <f>Лист4!E2716/1000-J2718</f>
        <v>29.368080000000003</v>
      </c>
      <c r="L2718" s="51"/>
      <c r="M2718" s="51"/>
    </row>
    <row r="2719" spans="1:13" s="52" customFormat="1" ht="18.75" customHeight="1" x14ac:dyDescent="0.25">
      <c r="A2719" s="42" t="str">
        <f>Лист4!A2717</f>
        <v xml:space="preserve">Почтовая ул. д.33 </v>
      </c>
      <c r="B2719" s="64" t="str">
        <f>Лист4!C2717</f>
        <v>Енотаевский район, п. Волжский</v>
      </c>
      <c r="C2719" s="43">
        <f t="shared" si="86"/>
        <v>120.40166197183098</v>
      </c>
      <c r="D2719" s="43">
        <f t="shared" si="87"/>
        <v>5.3118380281690136</v>
      </c>
      <c r="E2719" s="49">
        <v>0</v>
      </c>
      <c r="F2719" s="29">
        <v>5.3118380281690136</v>
      </c>
      <c r="G2719" s="50">
        <v>0</v>
      </c>
      <c r="H2719" s="50">
        <v>0</v>
      </c>
      <c r="I2719" s="50">
        <v>0</v>
      </c>
      <c r="J2719" s="30"/>
      <c r="K2719" s="169">
        <f>Лист4!E2717/1000-J2719</f>
        <v>125.7135</v>
      </c>
      <c r="L2719" s="51"/>
      <c r="M2719" s="51"/>
    </row>
    <row r="2720" spans="1:13" s="52" customFormat="1" ht="18.75" customHeight="1" x14ac:dyDescent="0.25">
      <c r="A2720" s="42" t="str">
        <f>Лист4!A2718</f>
        <v xml:space="preserve">Почтовая ул. д.35 </v>
      </c>
      <c r="B2720" s="64" t="str">
        <f>Лист4!C2718</f>
        <v>Енотаевский район, п. Волжский</v>
      </c>
      <c r="C2720" s="43">
        <f t="shared" si="86"/>
        <v>95.724366197183116</v>
      </c>
      <c r="D2720" s="43">
        <f t="shared" si="87"/>
        <v>4.2231338028169016</v>
      </c>
      <c r="E2720" s="49">
        <v>0</v>
      </c>
      <c r="F2720" s="29">
        <v>4.2231338028169016</v>
      </c>
      <c r="G2720" s="50">
        <v>0</v>
      </c>
      <c r="H2720" s="50">
        <v>0</v>
      </c>
      <c r="I2720" s="50">
        <v>0</v>
      </c>
      <c r="J2720" s="153"/>
      <c r="K2720" s="169">
        <f>Лист4!E2718/1000-J2720</f>
        <v>99.947500000000019</v>
      </c>
      <c r="L2720" s="31"/>
      <c r="M2720" s="51"/>
    </row>
    <row r="2721" spans="1:13" s="52" customFormat="1" ht="18.75" customHeight="1" x14ac:dyDescent="0.25">
      <c r="A2721" s="42" t="str">
        <f>Лист4!A2719</f>
        <v xml:space="preserve">Почтовая ул. д.37 </v>
      </c>
      <c r="B2721" s="64" t="str">
        <f>Лист4!C2719</f>
        <v>Енотаевский район, п. Волжский</v>
      </c>
      <c r="C2721" s="43">
        <f t="shared" si="86"/>
        <v>76.914943661971847</v>
      </c>
      <c r="D2721" s="43">
        <f t="shared" si="87"/>
        <v>3.3933063380281698</v>
      </c>
      <c r="E2721" s="49">
        <v>0</v>
      </c>
      <c r="F2721" s="29">
        <v>3.3933063380281698</v>
      </c>
      <c r="G2721" s="50">
        <v>0</v>
      </c>
      <c r="H2721" s="50">
        <v>0</v>
      </c>
      <c r="I2721" s="50">
        <v>0</v>
      </c>
      <c r="J2721" s="30"/>
      <c r="K2721" s="169">
        <f>Лист4!E2719/1000-J2721</f>
        <v>80.308250000000015</v>
      </c>
      <c r="L2721" s="51"/>
      <c r="M2721" s="51"/>
    </row>
    <row r="2722" spans="1:13" s="52" customFormat="1" ht="18.75" customHeight="1" x14ac:dyDescent="0.25">
      <c r="A2722" s="42" t="str">
        <f>Лист4!A2720</f>
        <v xml:space="preserve">Почтовая ул. д.39 </v>
      </c>
      <c r="B2722" s="64" t="str">
        <f>Лист4!C2720</f>
        <v>Енотаевский район, п. Волжский</v>
      </c>
      <c r="C2722" s="43">
        <f t="shared" si="86"/>
        <v>54.360349295774647</v>
      </c>
      <c r="D2722" s="43">
        <f t="shared" si="87"/>
        <v>2.3982507042253518</v>
      </c>
      <c r="E2722" s="49">
        <v>0</v>
      </c>
      <c r="F2722" s="29">
        <v>2.3982507042253518</v>
      </c>
      <c r="G2722" s="50">
        <v>0</v>
      </c>
      <c r="H2722" s="50">
        <v>0</v>
      </c>
      <c r="I2722" s="50">
        <v>0</v>
      </c>
      <c r="J2722" s="153"/>
      <c r="K2722" s="169">
        <f>Лист4!E2720/1000-J2722</f>
        <v>56.758600000000001</v>
      </c>
      <c r="L2722" s="31"/>
      <c r="M2722" s="51"/>
    </row>
    <row r="2723" spans="1:13" s="52" customFormat="1" ht="18.75" customHeight="1" x14ac:dyDescent="0.25">
      <c r="A2723" s="42" t="str">
        <f>Лист4!A2721</f>
        <v xml:space="preserve">Почтовая ул. д.41 </v>
      </c>
      <c r="B2723" s="64" t="str">
        <f>Лист4!C2721</f>
        <v>Енотаевский район, п. Волжский</v>
      </c>
      <c r="C2723" s="43">
        <f t="shared" si="86"/>
        <v>111.64661408450705</v>
      </c>
      <c r="D2723" s="43">
        <f t="shared" si="87"/>
        <v>4.9255859154929587</v>
      </c>
      <c r="E2723" s="49">
        <v>0</v>
      </c>
      <c r="F2723" s="29">
        <v>4.9255859154929587</v>
      </c>
      <c r="G2723" s="50">
        <v>0</v>
      </c>
      <c r="H2723" s="50">
        <v>0</v>
      </c>
      <c r="I2723" s="50">
        <v>0</v>
      </c>
      <c r="J2723" s="153"/>
      <c r="K2723" s="169">
        <f>Лист4!E2721/1000-J2723</f>
        <v>116.57220000000001</v>
      </c>
      <c r="L2723" s="31"/>
      <c r="M2723" s="51"/>
    </row>
    <row r="2724" spans="1:13" s="52" customFormat="1" ht="18.75" customHeight="1" x14ac:dyDescent="0.25">
      <c r="A2724" s="42" t="str">
        <f>Лист4!A2722</f>
        <v xml:space="preserve">Октябрьская ул. д.1 </v>
      </c>
      <c r="B2724" s="64" t="str">
        <f>Лист4!C2722</f>
        <v>Енотаевский район, с. Восток</v>
      </c>
      <c r="C2724" s="43">
        <f t="shared" si="86"/>
        <v>38.643901971830985</v>
      </c>
      <c r="D2724" s="43">
        <f t="shared" si="87"/>
        <v>1.7048780281690141</v>
      </c>
      <c r="E2724" s="49">
        <v>0</v>
      </c>
      <c r="F2724" s="29">
        <v>1.7048780281690141</v>
      </c>
      <c r="G2724" s="50">
        <v>0</v>
      </c>
      <c r="H2724" s="50">
        <v>0</v>
      </c>
      <c r="I2724" s="50">
        <v>0</v>
      </c>
      <c r="J2724" s="30"/>
      <c r="K2724" s="169">
        <f>Лист4!E2722/1000</f>
        <v>40.348779999999998</v>
      </c>
      <c r="L2724" s="51"/>
      <c r="M2724" s="51"/>
    </row>
    <row r="2725" spans="1:13" s="52" customFormat="1" ht="18.75" customHeight="1" x14ac:dyDescent="0.25">
      <c r="A2725" s="42" t="str">
        <f>Лист4!A2723</f>
        <v xml:space="preserve">Октябрьская ул. д.2 </v>
      </c>
      <c r="B2725" s="64" t="str">
        <f>Лист4!C2723</f>
        <v>Енотаевский район, с. Восток</v>
      </c>
      <c r="C2725" s="43">
        <f t="shared" si="86"/>
        <v>37.107063661971836</v>
      </c>
      <c r="D2725" s="43">
        <f t="shared" si="87"/>
        <v>1.6370763380281694</v>
      </c>
      <c r="E2725" s="49">
        <v>0</v>
      </c>
      <c r="F2725" s="29">
        <v>1.6370763380281694</v>
      </c>
      <c r="G2725" s="50">
        <v>0</v>
      </c>
      <c r="H2725" s="50">
        <v>0</v>
      </c>
      <c r="I2725" s="50">
        <v>0</v>
      </c>
      <c r="J2725" s="153"/>
      <c r="K2725" s="169">
        <f>Лист4!E2723/1000-J2725</f>
        <v>38.744140000000009</v>
      </c>
      <c r="L2725" s="31"/>
      <c r="M2725" s="51"/>
    </row>
    <row r="2726" spans="1:13" s="52" customFormat="1" ht="18.75" customHeight="1" x14ac:dyDescent="0.25">
      <c r="A2726" s="42" t="str">
        <f>Лист4!A2724</f>
        <v xml:space="preserve">Октябрьская ул. д.3 </v>
      </c>
      <c r="B2726" s="64" t="str">
        <f>Лист4!C2724</f>
        <v>Енотаевский район, с. Восток</v>
      </c>
      <c r="C2726" s="43">
        <f t="shared" si="86"/>
        <v>63.377474929577453</v>
      </c>
      <c r="D2726" s="43">
        <f t="shared" si="87"/>
        <v>2.7960650704225349</v>
      </c>
      <c r="E2726" s="49">
        <v>0</v>
      </c>
      <c r="F2726" s="29">
        <v>2.7960650704225349</v>
      </c>
      <c r="G2726" s="50">
        <v>0</v>
      </c>
      <c r="H2726" s="50">
        <v>0</v>
      </c>
      <c r="I2726" s="50">
        <v>0</v>
      </c>
      <c r="J2726" s="30"/>
      <c r="K2726" s="169">
        <f>Лист4!E2724/1000</f>
        <v>66.173539999999988</v>
      </c>
      <c r="L2726" s="51"/>
      <c r="M2726" s="51"/>
    </row>
    <row r="2727" spans="1:13" s="52" customFormat="1" ht="18.75" customHeight="1" x14ac:dyDescent="0.25">
      <c r="A2727" s="42" t="str">
        <f>Лист4!A2725</f>
        <v xml:space="preserve">Октябрьская ул. д.4 </v>
      </c>
      <c r="B2727" s="64" t="str">
        <f>Лист4!C2725</f>
        <v>Енотаевский район, с. Восток</v>
      </c>
      <c r="C2727" s="43">
        <f t="shared" si="86"/>
        <v>10.236700845070422</v>
      </c>
      <c r="D2727" s="43">
        <f t="shared" si="87"/>
        <v>0.45161915492957749</v>
      </c>
      <c r="E2727" s="49">
        <v>0</v>
      </c>
      <c r="F2727" s="29">
        <v>0.45161915492957749</v>
      </c>
      <c r="G2727" s="50">
        <v>0</v>
      </c>
      <c r="H2727" s="50">
        <v>0</v>
      </c>
      <c r="I2727" s="50">
        <v>0</v>
      </c>
      <c r="J2727" s="30"/>
      <c r="K2727" s="169">
        <f>Лист4!E2725/1000</f>
        <v>10.688319999999999</v>
      </c>
      <c r="L2727" s="51"/>
      <c r="M2727" s="51"/>
    </row>
    <row r="2728" spans="1:13" s="52" customFormat="1" ht="18.75" customHeight="1" x14ac:dyDescent="0.25">
      <c r="A2728" s="42" t="str">
        <f>Лист4!A2726</f>
        <v xml:space="preserve">Октябрьская ул. д.5 </v>
      </c>
      <c r="B2728" s="64" t="str">
        <f>Лист4!C2726</f>
        <v>Енотаевский район, с. Восток</v>
      </c>
      <c r="C2728" s="43">
        <f t="shared" si="86"/>
        <v>21.463146478873234</v>
      </c>
      <c r="D2728" s="43">
        <f t="shared" si="87"/>
        <v>0.94690352112676024</v>
      </c>
      <c r="E2728" s="49">
        <v>0</v>
      </c>
      <c r="F2728" s="29">
        <v>0.94690352112676024</v>
      </c>
      <c r="G2728" s="50">
        <v>0</v>
      </c>
      <c r="H2728" s="50">
        <v>0</v>
      </c>
      <c r="I2728" s="50">
        <v>0</v>
      </c>
      <c r="J2728" s="30"/>
      <c r="K2728" s="169">
        <f>Лист4!E2726/1000</f>
        <v>22.410049999999995</v>
      </c>
      <c r="L2728" s="51"/>
      <c r="M2728" s="51"/>
    </row>
    <row r="2729" spans="1:13" s="52" customFormat="1" ht="18.75" customHeight="1" x14ac:dyDescent="0.25">
      <c r="A2729" s="42" t="str">
        <f>Лист4!A2727</f>
        <v xml:space="preserve">Октябрьская ул. д.6 </v>
      </c>
      <c r="B2729" s="64" t="str">
        <f>Лист4!C2727</f>
        <v>Енотаевский район, с. Восток</v>
      </c>
      <c r="C2729" s="43">
        <f t="shared" si="86"/>
        <v>49.328828169014074</v>
      </c>
      <c r="D2729" s="43">
        <f t="shared" si="87"/>
        <v>2.176271830985915</v>
      </c>
      <c r="E2729" s="49">
        <v>0</v>
      </c>
      <c r="F2729" s="29">
        <v>2.176271830985915</v>
      </c>
      <c r="G2729" s="50">
        <v>0</v>
      </c>
      <c r="H2729" s="50">
        <v>0</v>
      </c>
      <c r="I2729" s="50">
        <v>0</v>
      </c>
      <c r="J2729" s="30"/>
      <c r="K2729" s="169">
        <f>Лист4!E2727/1000-J2729</f>
        <v>51.505099999999992</v>
      </c>
      <c r="L2729" s="51"/>
      <c r="M2729" s="51"/>
    </row>
    <row r="2730" spans="1:13" s="52" customFormat="1" ht="18.75" customHeight="1" x14ac:dyDescent="0.25">
      <c r="A2730" s="42" t="str">
        <f>Лист4!A2728</f>
        <v xml:space="preserve">Октябрьская ул. д.7 </v>
      </c>
      <c r="B2730" s="64" t="str">
        <f>Лист4!C2728</f>
        <v>Енотаевский район, с. Восток</v>
      </c>
      <c r="C2730" s="43">
        <f t="shared" si="86"/>
        <v>14.691304225352116</v>
      </c>
      <c r="D2730" s="43">
        <f t="shared" si="87"/>
        <v>0.64814577464788747</v>
      </c>
      <c r="E2730" s="49">
        <v>0</v>
      </c>
      <c r="F2730" s="29">
        <v>0.64814577464788747</v>
      </c>
      <c r="G2730" s="50">
        <v>0</v>
      </c>
      <c r="H2730" s="50">
        <v>0</v>
      </c>
      <c r="I2730" s="50">
        <v>0</v>
      </c>
      <c r="J2730" s="30"/>
      <c r="K2730" s="169">
        <f>Лист4!E2728/1000</f>
        <v>15.339450000000003</v>
      </c>
      <c r="L2730" s="51"/>
      <c r="M2730" s="51"/>
    </row>
    <row r="2731" spans="1:13" s="52" customFormat="1" ht="25.5" customHeight="1" x14ac:dyDescent="0.25">
      <c r="A2731" s="42" t="str">
        <f>Лист4!A2729</f>
        <v xml:space="preserve">Октябрьская ул. д.8 </v>
      </c>
      <c r="B2731" s="64" t="str">
        <f>Лист4!C2729</f>
        <v>Енотаевский район, с. Восток</v>
      </c>
      <c r="C2731" s="43">
        <f t="shared" si="86"/>
        <v>0</v>
      </c>
      <c r="D2731" s="43">
        <f t="shared" si="87"/>
        <v>0</v>
      </c>
      <c r="E2731" s="49">
        <v>0</v>
      </c>
      <c r="F2731" s="29">
        <v>0</v>
      </c>
      <c r="G2731" s="50">
        <v>0</v>
      </c>
      <c r="H2731" s="50">
        <v>0</v>
      </c>
      <c r="I2731" s="50">
        <v>0</v>
      </c>
      <c r="J2731" s="30"/>
      <c r="K2731" s="169">
        <f>Лист4!E2729/1000-J2731</f>
        <v>0</v>
      </c>
      <c r="L2731" s="51"/>
      <c r="M2731" s="51"/>
    </row>
    <row r="2732" spans="1:13" s="52" customFormat="1" ht="18.75" customHeight="1" x14ac:dyDescent="0.25">
      <c r="A2732" s="42" t="str">
        <f>Лист4!A2730</f>
        <v xml:space="preserve">Волжская ул. д.1 </v>
      </c>
      <c r="B2732" s="64" t="str">
        <f>Лист4!C2730</f>
        <v>Енотаевский район, с. Енотаевка</v>
      </c>
      <c r="C2732" s="43">
        <f t="shared" si="86"/>
        <v>218.78487605633805</v>
      </c>
      <c r="D2732" s="43">
        <f t="shared" si="87"/>
        <v>9.6522739436619744</v>
      </c>
      <c r="E2732" s="49">
        <v>0</v>
      </c>
      <c r="F2732" s="29">
        <v>9.6522739436619744</v>
      </c>
      <c r="G2732" s="50">
        <v>0</v>
      </c>
      <c r="H2732" s="50">
        <v>0</v>
      </c>
      <c r="I2732" s="50">
        <v>0</v>
      </c>
      <c r="J2732" s="30"/>
      <c r="K2732" s="169">
        <f>Лист4!E2730/1000-J2732</f>
        <v>228.43715000000003</v>
      </c>
      <c r="L2732" s="51"/>
      <c r="M2732" s="51"/>
    </row>
    <row r="2733" spans="1:13" s="52" customFormat="1" ht="18.75" customHeight="1" x14ac:dyDescent="0.25">
      <c r="A2733" s="42" t="str">
        <f>Лист4!A2731</f>
        <v xml:space="preserve">Донская ул. д.12 </v>
      </c>
      <c r="B2733" s="64" t="str">
        <f>Лист4!C2731</f>
        <v>Енотаевский район, с. Енотаевка</v>
      </c>
      <c r="C2733" s="43">
        <f t="shared" si="86"/>
        <v>124.71793802816902</v>
      </c>
      <c r="D2733" s="43">
        <f t="shared" si="87"/>
        <v>5.5022619718309862</v>
      </c>
      <c r="E2733" s="49">
        <v>0</v>
      </c>
      <c r="F2733" s="29">
        <v>5.5022619718309862</v>
      </c>
      <c r="G2733" s="50">
        <v>0</v>
      </c>
      <c r="H2733" s="50">
        <v>0</v>
      </c>
      <c r="I2733" s="50">
        <v>0</v>
      </c>
      <c r="J2733" s="153"/>
      <c r="K2733" s="169">
        <f>Лист4!E2731/1000-J2733</f>
        <v>130.22020000000001</v>
      </c>
      <c r="L2733" s="31"/>
      <c r="M2733" s="51"/>
    </row>
    <row r="2734" spans="1:13" s="53" customFormat="1" ht="18.75" customHeight="1" x14ac:dyDescent="0.25">
      <c r="A2734" s="42" t="str">
        <f>Лист4!A2732</f>
        <v xml:space="preserve">Заречная ул. д.1 </v>
      </c>
      <c r="B2734" s="64" t="str">
        <f>Лист4!C2732</f>
        <v>Енотаевский район, с. Енотаевка</v>
      </c>
      <c r="C2734" s="43">
        <f t="shared" si="86"/>
        <v>390.72412112676051</v>
      </c>
      <c r="D2734" s="43">
        <f t="shared" si="87"/>
        <v>17.237828873239433</v>
      </c>
      <c r="E2734" s="49">
        <v>0</v>
      </c>
      <c r="F2734" s="29">
        <v>17.237828873239433</v>
      </c>
      <c r="G2734" s="50">
        <v>0</v>
      </c>
      <c r="H2734" s="50">
        <v>0</v>
      </c>
      <c r="I2734" s="50">
        <v>0</v>
      </c>
      <c r="J2734" s="30"/>
      <c r="K2734" s="169">
        <f>Лист4!E2732/1000-J2734</f>
        <v>407.96194999999994</v>
      </c>
      <c r="L2734" s="51"/>
      <c r="M2734" s="51"/>
    </row>
    <row r="2735" spans="1:13" s="53" customFormat="1" ht="18.75" customHeight="1" x14ac:dyDescent="0.25">
      <c r="A2735" s="42" t="str">
        <f>Лист4!A2733</f>
        <v xml:space="preserve">Заречная ул. д.3 </v>
      </c>
      <c r="B2735" s="64" t="str">
        <f>Лист4!C2733</f>
        <v>Енотаевский район, с. Енотаевка</v>
      </c>
      <c r="C2735" s="43">
        <f t="shared" si="86"/>
        <v>371.8523684507042</v>
      </c>
      <c r="D2735" s="43">
        <f t="shared" si="87"/>
        <v>16.405251549295773</v>
      </c>
      <c r="E2735" s="49">
        <v>0</v>
      </c>
      <c r="F2735" s="29">
        <v>16.405251549295773</v>
      </c>
      <c r="G2735" s="50">
        <v>0</v>
      </c>
      <c r="H2735" s="50">
        <v>0</v>
      </c>
      <c r="I2735" s="50">
        <v>0</v>
      </c>
      <c r="J2735" s="30"/>
      <c r="K2735" s="169">
        <f>Лист4!E2733/1000-J2735</f>
        <v>388.25761999999997</v>
      </c>
      <c r="L2735" s="51"/>
      <c r="M2735" s="51"/>
    </row>
    <row r="2736" spans="1:13" s="53" customFormat="1" ht="18.75" customHeight="1" x14ac:dyDescent="0.25">
      <c r="A2736" s="42" t="str">
        <f>Лист4!A2734</f>
        <v xml:space="preserve">Заречная ул. д.5 </v>
      </c>
      <c r="B2736" s="64" t="str">
        <f>Лист4!C2734</f>
        <v>Енотаевский район, с. Енотаевка</v>
      </c>
      <c r="C2736" s="43">
        <f t="shared" si="86"/>
        <v>217.16261633802819</v>
      </c>
      <c r="D2736" s="43">
        <f t="shared" si="87"/>
        <v>9.5807036619718318</v>
      </c>
      <c r="E2736" s="49">
        <v>0</v>
      </c>
      <c r="F2736" s="29">
        <v>9.5807036619718318</v>
      </c>
      <c r="G2736" s="50">
        <v>0</v>
      </c>
      <c r="H2736" s="50">
        <v>0</v>
      </c>
      <c r="I2736" s="50">
        <v>0</v>
      </c>
      <c r="J2736" s="30"/>
      <c r="K2736" s="169">
        <f>Лист4!E2734/1000-J2736</f>
        <v>226.74332000000001</v>
      </c>
      <c r="L2736" s="51"/>
      <c r="M2736" s="51"/>
    </row>
    <row r="2737" spans="1:13" s="53" customFormat="1" ht="18.75" customHeight="1" x14ac:dyDescent="0.25">
      <c r="A2737" s="42" t="str">
        <f>Лист4!A2735</f>
        <v xml:space="preserve">Коммунистическая ул. д.11 </v>
      </c>
      <c r="B2737" s="64" t="str">
        <f>Лист4!C2735</f>
        <v>Енотаевский район, с. Енотаевка</v>
      </c>
      <c r="C2737" s="43">
        <f t="shared" si="86"/>
        <v>32.132250704225349</v>
      </c>
      <c r="D2737" s="43">
        <f t="shared" si="87"/>
        <v>1.4175992957746479</v>
      </c>
      <c r="E2737" s="49">
        <v>0</v>
      </c>
      <c r="F2737" s="29">
        <v>1.4175992957746479</v>
      </c>
      <c r="G2737" s="50">
        <v>0</v>
      </c>
      <c r="H2737" s="50">
        <v>0</v>
      </c>
      <c r="I2737" s="50">
        <v>0</v>
      </c>
      <c r="J2737" s="30"/>
      <c r="K2737" s="169">
        <f>Лист4!E2735/1000</f>
        <v>33.549849999999999</v>
      </c>
      <c r="L2737" s="51"/>
      <c r="M2737" s="51"/>
    </row>
    <row r="2738" spans="1:13" s="53" customFormat="1" ht="18.75" customHeight="1" x14ac:dyDescent="0.25">
      <c r="A2738" s="42" t="str">
        <f>Лист4!A2736</f>
        <v xml:space="preserve">Мира ул. д.15 </v>
      </c>
      <c r="B2738" s="64" t="str">
        <f>Лист4!C2736</f>
        <v>Енотаевский район, с. Енотаевка</v>
      </c>
      <c r="C2738" s="43">
        <f t="shared" si="86"/>
        <v>91.597915492957711</v>
      </c>
      <c r="D2738" s="43">
        <f t="shared" si="87"/>
        <v>4.0410845070422514</v>
      </c>
      <c r="E2738" s="49">
        <v>0</v>
      </c>
      <c r="F2738" s="29">
        <v>4.0410845070422514</v>
      </c>
      <c r="G2738" s="50">
        <v>0</v>
      </c>
      <c r="H2738" s="50">
        <v>0</v>
      </c>
      <c r="I2738" s="50">
        <v>0</v>
      </c>
      <c r="J2738" s="30"/>
      <c r="K2738" s="169">
        <f>Лист4!E2736/1000-J2738</f>
        <v>95.638999999999967</v>
      </c>
      <c r="L2738" s="51"/>
      <c r="M2738" s="51"/>
    </row>
    <row r="2739" spans="1:13" s="53" customFormat="1" ht="18.75" customHeight="1" x14ac:dyDescent="0.25">
      <c r="A2739" s="42" t="str">
        <f>Лист4!A2737</f>
        <v xml:space="preserve">Московская ул. д.22 </v>
      </c>
      <c r="B2739" s="64" t="str">
        <f>Лист4!C2737</f>
        <v>Енотаевский район, с. Енотаевка</v>
      </c>
      <c r="C2739" s="43">
        <f t="shared" si="86"/>
        <v>106.896861971831</v>
      </c>
      <c r="D2739" s="43">
        <f t="shared" si="87"/>
        <v>4.7160380281690149</v>
      </c>
      <c r="E2739" s="49">
        <v>0</v>
      </c>
      <c r="F2739" s="29">
        <v>4.7160380281690149</v>
      </c>
      <c r="G2739" s="50">
        <v>0</v>
      </c>
      <c r="H2739" s="50">
        <v>0</v>
      </c>
      <c r="I2739" s="50">
        <v>0</v>
      </c>
      <c r="J2739" s="153"/>
      <c r="K2739" s="169">
        <f>Лист4!E2737/1000-J2739</f>
        <v>111.61290000000001</v>
      </c>
      <c r="L2739" s="31"/>
      <c r="M2739" s="51"/>
    </row>
    <row r="2740" spans="1:13" s="53" customFormat="1" ht="18.75" customHeight="1" x14ac:dyDescent="0.25">
      <c r="A2740" s="42" t="str">
        <f>Лист4!A2738</f>
        <v xml:space="preserve">Московская ул. д.24 </v>
      </c>
      <c r="B2740" s="64" t="str">
        <f>Лист4!C2738</f>
        <v>Енотаевский район, с. Енотаевка</v>
      </c>
      <c r="C2740" s="43">
        <f t="shared" si="86"/>
        <v>90.0428991549296</v>
      </c>
      <c r="D2740" s="43">
        <f t="shared" si="87"/>
        <v>3.9724808450704234</v>
      </c>
      <c r="E2740" s="49">
        <v>0</v>
      </c>
      <c r="F2740" s="29">
        <v>3.9724808450704234</v>
      </c>
      <c r="G2740" s="50">
        <v>0</v>
      </c>
      <c r="H2740" s="50">
        <v>0</v>
      </c>
      <c r="I2740" s="50">
        <v>0</v>
      </c>
      <c r="J2740" s="153"/>
      <c r="K2740" s="169">
        <f>Лист4!E2738/1000-J2740</f>
        <v>94.015380000000022</v>
      </c>
      <c r="L2740" s="31"/>
      <c r="M2740" s="51"/>
    </row>
    <row r="2741" spans="1:13" s="53" customFormat="1" ht="18.75" customHeight="1" x14ac:dyDescent="0.25">
      <c r="A2741" s="42" t="str">
        <f>Лист4!A2739</f>
        <v xml:space="preserve">Мусаева ул. д.38 </v>
      </c>
      <c r="B2741" s="64" t="str">
        <f>Лист4!C2739</f>
        <v>Енотаевский район, с. Енотаевка</v>
      </c>
      <c r="C2741" s="43">
        <f t="shared" si="86"/>
        <v>63.805501408450695</v>
      </c>
      <c r="D2741" s="43">
        <f t="shared" si="87"/>
        <v>2.8149485915492951</v>
      </c>
      <c r="E2741" s="49">
        <v>0</v>
      </c>
      <c r="F2741" s="29">
        <v>2.8149485915492951</v>
      </c>
      <c r="G2741" s="50">
        <v>0</v>
      </c>
      <c r="H2741" s="50">
        <v>0</v>
      </c>
      <c r="I2741" s="50">
        <v>0</v>
      </c>
      <c r="J2741" s="30"/>
      <c r="K2741" s="169">
        <f>Лист4!E2739/1000</f>
        <v>66.620449999999991</v>
      </c>
      <c r="L2741" s="51"/>
      <c r="M2741" s="51"/>
    </row>
    <row r="2742" spans="1:13" s="53" customFormat="1" ht="18.75" customHeight="1" x14ac:dyDescent="0.25">
      <c r="A2742" s="42" t="str">
        <f>Лист4!A2740</f>
        <v xml:space="preserve">Мусаева ул. д.40 </v>
      </c>
      <c r="B2742" s="64" t="str">
        <f>Лист4!C2740</f>
        <v>Енотаевский район, с. Енотаевка</v>
      </c>
      <c r="C2742" s="43">
        <f t="shared" si="86"/>
        <v>64.343707042253527</v>
      </c>
      <c r="D2742" s="43">
        <f t="shared" si="87"/>
        <v>2.8386929577464786</v>
      </c>
      <c r="E2742" s="49">
        <v>0</v>
      </c>
      <c r="F2742" s="29">
        <v>2.8386929577464786</v>
      </c>
      <c r="G2742" s="50">
        <v>0</v>
      </c>
      <c r="H2742" s="50">
        <v>0</v>
      </c>
      <c r="I2742" s="50">
        <v>0</v>
      </c>
      <c r="J2742" s="153"/>
      <c r="K2742" s="169">
        <f>Лист4!E2740/1000-J2742</f>
        <v>67.182400000000001</v>
      </c>
      <c r="L2742" s="31"/>
      <c r="M2742" s="51"/>
    </row>
    <row r="2743" spans="1:13" s="53" customFormat="1" ht="18.75" customHeight="1" x14ac:dyDescent="0.25">
      <c r="A2743" s="42" t="str">
        <f>Лист4!A2741</f>
        <v xml:space="preserve">Мусаева ул. д.42 </v>
      </c>
      <c r="B2743" s="64" t="str">
        <f>Лист4!C2741</f>
        <v>Енотаевский район, с. Енотаевка</v>
      </c>
      <c r="C2743" s="43">
        <f t="shared" si="86"/>
        <v>23.59197746478873</v>
      </c>
      <c r="D2743" s="43">
        <f t="shared" si="87"/>
        <v>1.0408225352112674</v>
      </c>
      <c r="E2743" s="49">
        <v>0</v>
      </c>
      <c r="F2743" s="29">
        <v>1.0408225352112674</v>
      </c>
      <c r="G2743" s="50">
        <v>0</v>
      </c>
      <c r="H2743" s="50">
        <v>0</v>
      </c>
      <c r="I2743" s="50">
        <v>0</v>
      </c>
      <c r="J2743" s="30"/>
      <c r="K2743" s="169">
        <f>Лист4!E2741/1000-J2743</f>
        <v>24.632799999999996</v>
      </c>
      <c r="L2743" s="51"/>
      <c r="M2743" s="51"/>
    </row>
    <row r="2744" spans="1:13" s="53" customFormat="1" ht="18.75" customHeight="1" x14ac:dyDescent="0.25">
      <c r="A2744" s="42" t="str">
        <f>Лист4!A2742</f>
        <v xml:space="preserve">Мусаева ул. д.44 </v>
      </c>
      <c r="B2744" s="64" t="str">
        <f>Лист4!C2742</f>
        <v>Енотаевский район, с. Енотаевка</v>
      </c>
      <c r="C2744" s="43">
        <f t="shared" si="86"/>
        <v>46.977369014084502</v>
      </c>
      <c r="D2744" s="43">
        <f t="shared" si="87"/>
        <v>2.0725309859154928</v>
      </c>
      <c r="E2744" s="49">
        <v>0</v>
      </c>
      <c r="F2744" s="29">
        <v>2.0725309859154928</v>
      </c>
      <c r="G2744" s="50">
        <v>0</v>
      </c>
      <c r="H2744" s="50">
        <v>0</v>
      </c>
      <c r="I2744" s="50">
        <v>0</v>
      </c>
      <c r="J2744" s="30"/>
      <c r="K2744" s="169">
        <f>Лист4!E2742/1000-J2744</f>
        <v>49.049899999999994</v>
      </c>
      <c r="L2744" s="51"/>
      <c r="M2744" s="51"/>
    </row>
    <row r="2745" spans="1:13" s="53" customFormat="1" ht="18.75" customHeight="1" x14ac:dyDescent="0.25">
      <c r="A2745" s="42" t="str">
        <f>Лист4!A2743</f>
        <v xml:space="preserve">Мусаева ул. д.46 </v>
      </c>
      <c r="B2745" s="64" t="str">
        <f>Лист4!C2743</f>
        <v>Енотаевский район, с. Енотаевка</v>
      </c>
      <c r="C2745" s="43">
        <f t="shared" si="86"/>
        <v>68.383673239436646</v>
      </c>
      <c r="D2745" s="43">
        <f t="shared" si="87"/>
        <v>3.0169267605633814</v>
      </c>
      <c r="E2745" s="49">
        <v>0</v>
      </c>
      <c r="F2745" s="29">
        <v>3.0169267605633814</v>
      </c>
      <c r="G2745" s="50">
        <v>0</v>
      </c>
      <c r="H2745" s="50">
        <v>0</v>
      </c>
      <c r="I2745" s="50">
        <v>0</v>
      </c>
      <c r="J2745" s="30"/>
      <c r="K2745" s="169">
        <f>Лист4!E2743/1000-J2745</f>
        <v>71.400600000000026</v>
      </c>
      <c r="L2745" s="51"/>
      <c r="M2745" s="51"/>
    </row>
    <row r="2746" spans="1:13" s="52" customFormat="1" ht="18.75" customHeight="1" x14ac:dyDescent="0.25">
      <c r="A2746" s="42" t="str">
        <f>Лист4!A2744</f>
        <v xml:space="preserve">Мусаева ул. д.48 </v>
      </c>
      <c r="B2746" s="64" t="str">
        <f>Лист4!C2744</f>
        <v>Енотаевский район, с. Енотаевка</v>
      </c>
      <c r="C2746" s="43">
        <f t="shared" si="86"/>
        <v>32.127605633802823</v>
      </c>
      <c r="D2746" s="43">
        <f t="shared" si="87"/>
        <v>1.4173943661971835</v>
      </c>
      <c r="E2746" s="49">
        <v>0</v>
      </c>
      <c r="F2746" s="29">
        <v>1.4173943661971835</v>
      </c>
      <c r="G2746" s="50">
        <v>0</v>
      </c>
      <c r="H2746" s="50">
        <v>0</v>
      </c>
      <c r="I2746" s="50">
        <v>0</v>
      </c>
      <c r="J2746" s="30"/>
      <c r="K2746" s="169">
        <f>Лист4!E2744/1000-J2746</f>
        <v>33.545000000000009</v>
      </c>
      <c r="L2746" s="51"/>
      <c r="M2746" s="51"/>
    </row>
    <row r="2747" spans="1:13" s="53" customFormat="1" ht="18.75" customHeight="1" x14ac:dyDescent="0.25">
      <c r="A2747" s="42" t="str">
        <f>Лист4!A2745</f>
        <v xml:space="preserve">Мусаева ул. д.50 </v>
      </c>
      <c r="B2747" s="64" t="str">
        <f>Лист4!C2745</f>
        <v>Енотаевский район, с. Енотаевка</v>
      </c>
      <c r="C2747" s="43">
        <f t="shared" si="86"/>
        <v>68.130253521126747</v>
      </c>
      <c r="D2747" s="43">
        <f t="shared" si="87"/>
        <v>3.0057464788732391</v>
      </c>
      <c r="E2747" s="49">
        <v>0</v>
      </c>
      <c r="F2747" s="29">
        <v>3.0057464788732391</v>
      </c>
      <c r="G2747" s="50">
        <v>0</v>
      </c>
      <c r="H2747" s="50">
        <v>0</v>
      </c>
      <c r="I2747" s="50">
        <v>0</v>
      </c>
      <c r="J2747" s="30"/>
      <c r="K2747" s="169">
        <f>Лист4!E2745/1000-J2747</f>
        <v>71.135999999999981</v>
      </c>
      <c r="L2747" s="51"/>
      <c r="M2747" s="51"/>
    </row>
    <row r="2748" spans="1:13" s="53" customFormat="1" ht="25.5" customHeight="1" x14ac:dyDescent="0.25">
      <c r="A2748" s="42" t="str">
        <f>Лист4!A2746</f>
        <v xml:space="preserve">Мусаева ул. д.52 </v>
      </c>
      <c r="B2748" s="64" t="str">
        <f>Лист4!C2746</f>
        <v>Енотаевский район, с. Енотаевка</v>
      </c>
      <c r="C2748" s="43">
        <f t="shared" si="86"/>
        <v>38.389926760563377</v>
      </c>
      <c r="D2748" s="43">
        <f t="shared" si="87"/>
        <v>1.6936732394366198</v>
      </c>
      <c r="E2748" s="49">
        <v>0</v>
      </c>
      <c r="F2748" s="29">
        <v>1.6936732394366198</v>
      </c>
      <c r="G2748" s="50">
        <v>0</v>
      </c>
      <c r="H2748" s="50">
        <v>0</v>
      </c>
      <c r="I2748" s="50">
        <v>0</v>
      </c>
      <c r="J2748" s="153"/>
      <c r="K2748" s="169">
        <f>Лист4!E2746/1000-J2748</f>
        <v>40.083599999999997</v>
      </c>
      <c r="L2748" s="31"/>
      <c r="M2748" s="51"/>
    </row>
    <row r="2749" spans="1:13" s="53" customFormat="1" ht="18.75" customHeight="1" x14ac:dyDescent="0.25">
      <c r="A2749" s="42" t="str">
        <f>Лист4!A2747</f>
        <v xml:space="preserve">Мусаева ул. д.54 </v>
      </c>
      <c r="B2749" s="64" t="str">
        <f>Лист4!C2747</f>
        <v>Енотаевский район, с. Енотаевка</v>
      </c>
      <c r="C2749" s="43">
        <f t="shared" si="86"/>
        <v>54.506836619718307</v>
      </c>
      <c r="D2749" s="43">
        <f t="shared" si="87"/>
        <v>2.4047133802816898</v>
      </c>
      <c r="E2749" s="49">
        <v>0</v>
      </c>
      <c r="F2749" s="29">
        <v>2.4047133802816898</v>
      </c>
      <c r="G2749" s="50">
        <v>0</v>
      </c>
      <c r="H2749" s="50">
        <v>0</v>
      </c>
      <c r="I2749" s="50">
        <v>0</v>
      </c>
      <c r="J2749" s="153"/>
      <c r="K2749" s="169">
        <f>Лист4!E2747/1000-J2749</f>
        <v>56.911549999999998</v>
      </c>
      <c r="L2749" s="31"/>
      <c r="M2749" s="51"/>
    </row>
    <row r="2750" spans="1:13" s="52" customFormat="1" ht="25.5" customHeight="1" x14ac:dyDescent="0.25">
      <c r="A2750" s="42" t="str">
        <f>Лист4!A2748</f>
        <v xml:space="preserve">Мусаева ул. д.62 </v>
      </c>
      <c r="B2750" s="64" t="str">
        <f>Лист4!C2748</f>
        <v>Енотаевский район, с. Енотаевка</v>
      </c>
      <c r="C2750" s="43">
        <f t="shared" si="86"/>
        <v>175.07937014084507</v>
      </c>
      <c r="D2750" s="43">
        <f t="shared" si="87"/>
        <v>7.7240898591549296</v>
      </c>
      <c r="E2750" s="49">
        <v>0</v>
      </c>
      <c r="F2750" s="29">
        <v>7.7240898591549296</v>
      </c>
      <c r="G2750" s="50">
        <v>0</v>
      </c>
      <c r="H2750" s="50">
        <v>0</v>
      </c>
      <c r="I2750" s="50">
        <v>0</v>
      </c>
      <c r="J2750" s="30"/>
      <c r="K2750" s="169">
        <f>Лист4!E2748/1000-J2750</f>
        <v>182.80346</v>
      </c>
      <c r="L2750" s="51"/>
      <c r="M2750" s="51"/>
    </row>
    <row r="2751" spans="1:13" s="52" customFormat="1" ht="18.75" customHeight="1" x14ac:dyDescent="0.25">
      <c r="A2751" s="42" t="str">
        <f>Лист4!A2749</f>
        <v xml:space="preserve">Мусаева ул. д.64 </v>
      </c>
      <c r="B2751" s="64" t="str">
        <f>Лист4!C2749</f>
        <v>Енотаевский район, с. Енотаевка</v>
      </c>
      <c r="C2751" s="43">
        <f t="shared" si="86"/>
        <v>67.516318873239442</v>
      </c>
      <c r="D2751" s="43">
        <f t="shared" si="87"/>
        <v>2.978661126760564</v>
      </c>
      <c r="E2751" s="49">
        <v>0</v>
      </c>
      <c r="F2751" s="29">
        <v>2.978661126760564</v>
      </c>
      <c r="G2751" s="50">
        <v>0</v>
      </c>
      <c r="H2751" s="50">
        <v>0</v>
      </c>
      <c r="I2751" s="50">
        <v>0</v>
      </c>
      <c r="J2751" s="30"/>
      <c r="K2751" s="169">
        <f>Лист4!E2749/1000-J2751</f>
        <v>70.494980000000012</v>
      </c>
      <c r="L2751" s="51"/>
      <c r="M2751" s="51"/>
    </row>
    <row r="2752" spans="1:13" s="52" customFormat="1" ht="18.75" customHeight="1" x14ac:dyDescent="0.25">
      <c r="A2752" s="42" t="str">
        <f>Лист4!A2750</f>
        <v xml:space="preserve">Октябрьская ул. д.60 </v>
      </c>
      <c r="B2752" s="64" t="str">
        <f>Лист4!C2750</f>
        <v>Енотаевский район, с. Енотаевка</v>
      </c>
      <c r="C2752" s="43">
        <f t="shared" si="86"/>
        <v>101.10553183098591</v>
      </c>
      <c r="D2752" s="43">
        <f t="shared" si="87"/>
        <v>4.4605381690140842</v>
      </c>
      <c r="E2752" s="49">
        <v>0</v>
      </c>
      <c r="F2752" s="29">
        <v>4.4605381690140842</v>
      </c>
      <c r="G2752" s="50">
        <v>0</v>
      </c>
      <c r="H2752" s="50">
        <v>0</v>
      </c>
      <c r="I2752" s="50">
        <v>0</v>
      </c>
      <c r="J2752" s="153"/>
      <c r="K2752" s="169">
        <f>Лист4!E2750/1000-J2752</f>
        <v>105.56607</v>
      </c>
      <c r="L2752" s="31"/>
      <c r="M2752" s="51"/>
    </row>
    <row r="2753" spans="1:13" s="52" customFormat="1" ht="18.75" customHeight="1" x14ac:dyDescent="0.25">
      <c r="A2753" s="42" t="str">
        <f>Лист4!A2751</f>
        <v xml:space="preserve">Пушкина ул. д.48 </v>
      </c>
      <c r="B2753" s="64" t="str">
        <f>Лист4!C2751</f>
        <v>Енотаевский район, с. Енотаевка</v>
      </c>
      <c r="C2753" s="43">
        <f t="shared" si="86"/>
        <v>146.050083943662</v>
      </c>
      <c r="D2753" s="43">
        <f t="shared" si="87"/>
        <v>6.4433860563380296</v>
      </c>
      <c r="E2753" s="49">
        <v>0</v>
      </c>
      <c r="F2753" s="29">
        <v>6.4433860563380296</v>
      </c>
      <c r="G2753" s="50">
        <v>0</v>
      </c>
      <c r="H2753" s="50">
        <v>0</v>
      </c>
      <c r="I2753" s="50">
        <v>0</v>
      </c>
      <c r="J2753" s="30"/>
      <c r="K2753" s="169">
        <f>Лист4!E2751/1000-J2753</f>
        <v>152.49347000000003</v>
      </c>
      <c r="L2753" s="51"/>
      <c r="M2753" s="51"/>
    </row>
    <row r="2754" spans="1:13" s="52" customFormat="1" ht="18.75" customHeight="1" x14ac:dyDescent="0.25">
      <c r="A2754" s="42" t="str">
        <f>Лист4!A2752</f>
        <v xml:space="preserve">Пушкина ул. д.50 </v>
      </c>
      <c r="B2754" s="64" t="str">
        <f>Лист4!C2752</f>
        <v>Енотаевский район, с. Енотаевка</v>
      </c>
      <c r="C2754" s="43">
        <f t="shared" si="86"/>
        <v>99.990504225352083</v>
      </c>
      <c r="D2754" s="43">
        <f t="shared" si="87"/>
        <v>4.4113457746478861</v>
      </c>
      <c r="E2754" s="49">
        <v>0</v>
      </c>
      <c r="F2754" s="29">
        <v>4.4113457746478861</v>
      </c>
      <c r="G2754" s="50">
        <v>0</v>
      </c>
      <c r="H2754" s="50">
        <v>0</v>
      </c>
      <c r="I2754" s="50">
        <v>0</v>
      </c>
      <c r="J2754" s="153"/>
      <c r="K2754" s="169">
        <f>Лист4!E2752/1000-J2754</f>
        <v>104.40184999999997</v>
      </c>
      <c r="L2754" s="31"/>
      <c r="M2754" s="51"/>
    </row>
    <row r="2755" spans="1:13" s="52" customFormat="1" ht="18.75" customHeight="1" x14ac:dyDescent="0.25">
      <c r="A2755" s="42" t="str">
        <f>Лист4!A2753</f>
        <v xml:space="preserve">Пушкина ул. д.52 </v>
      </c>
      <c r="B2755" s="64" t="str">
        <f>Лист4!C2753</f>
        <v>Енотаевский район, с. Енотаевка</v>
      </c>
      <c r="C2755" s="43">
        <f t="shared" si="86"/>
        <v>77.652887323943688</v>
      </c>
      <c r="D2755" s="43">
        <f t="shared" si="87"/>
        <v>3.4258626760563393</v>
      </c>
      <c r="E2755" s="49">
        <v>0</v>
      </c>
      <c r="F2755" s="29">
        <v>3.4258626760563393</v>
      </c>
      <c r="G2755" s="50">
        <v>0</v>
      </c>
      <c r="H2755" s="50">
        <v>0</v>
      </c>
      <c r="I2755" s="50">
        <v>0</v>
      </c>
      <c r="J2755" s="30"/>
      <c r="K2755" s="169">
        <f>Лист4!E2753/1000-J2755</f>
        <v>81.078750000000028</v>
      </c>
      <c r="L2755" s="51"/>
      <c r="M2755" s="51"/>
    </row>
    <row r="2756" spans="1:13" s="52" customFormat="1" ht="18.75" customHeight="1" x14ac:dyDescent="0.25">
      <c r="A2756" s="42" t="str">
        <f>Лист4!A2754</f>
        <v xml:space="preserve">Советская ул. д.129 </v>
      </c>
      <c r="B2756" s="64" t="str">
        <f>Лист4!C2754</f>
        <v>Енотаевский район, с. Енотаевка</v>
      </c>
      <c r="C2756" s="43">
        <f t="shared" si="86"/>
        <v>22.194002816901413</v>
      </c>
      <c r="D2756" s="43">
        <f t="shared" si="87"/>
        <v>0.97914718309859183</v>
      </c>
      <c r="E2756" s="49">
        <v>0</v>
      </c>
      <c r="F2756" s="29">
        <v>0.97914718309859183</v>
      </c>
      <c r="G2756" s="50">
        <v>0</v>
      </c>
      <c r="H2756" s="50">
        <v>0</v>
      </c>
      <c r="I2756" s="50">
        <v>0</v>
      </c>
      <c r="J2756" s="30"/>
      <c r="K2756" s="169">
        <f>Лист4!E2754/1000-J2756</f>
        <v>23.173150000000007</v>
      </c>
      <c r="L2756" s="51"/>
      <c r="M2756" s="51"/>
    </row>
    <row r="2757" spans="1:13" s="52" customFormat="1" ht="25.5" customHeight="1" x14ac:dyDescent="0.25">
      <c r="A2757" s="42" t="str">
        <f>Лист4!A2755</f>
        <v xml:space="preserve">Татищева ул. д.42 </v>
      </c>
      <c r="B2757" s="64" t="str">
        <f>Лист4!C2755</f>
        <v>Енотаевский район, с. Енотаевка</v>
      </c>
      <c r="C2757" s="43">
        <f t="shared" si="86"/>
        <v>111.11200000000001</v>
      </c>
      <c r="D2757" s="43">
        <f t="shared" si="87"/>
        <v>4.9020000000000001</v>
      </c>
      <c r="E2757" s="49">
        <v>0</v>
      </c>
      <c r="F2757" s="29">
        <v>4.9020000000000001</v>
      </c>
      <c r="G2757" s="50">
        <v>0</v>
      </c>
      <c r="H2757" s="50">
        <v>0</v>
      </c>
      <c r="I2757" s="50">
        <v>0</v>
      </c>
      <c r="J2757" s="30"/>
      <c r="K2757" s="169">
        <f>Лист4!E2755/1000-J2757</f>
        <v>116.01400000000001</v>
      </c>
      <c r="L2757" s="51"/>
      <c r="M2757" s="51"/>
    </row>
    <row r="2758" spans="1:13" s="52" customFormat="1" ht="18.75" customHeight="1" x14ac:dyDescent="0.25">
      <c r="A2758" s="42" t="str">
        <f>Лист4!A2756</f>
        <v xml:space="preserve">Татищева ул. д.44 </v>
      </c>
      <c r="B2758" s="64" t="str">
        <f>Лист4!C2756</f>
        <v>Енотаевский район, с. Енотаевка</v>
      </c>
      <c r="C2758" s="43">
        <f t="shared" si="86"/>
        <v>248.81010366197182</v>
      </c>
      <c r="D2758" s="43">
        <f t="shared" si="87"/>
        <v>10.976916338028168</v>
      </c>
      <c r="E2758" s="49">
        <v>0</v>
      </c>
      <c r="F2758" s="29">
        <v>10.976916338028168</v>
      </c>
      <c r="G2758" s="50">
        <v>0</v>
      </c>
      <c r="H2758" s="50">
        <v>0</v>
      </c>
      <c r="I2758" s="50">
        <v>0</v>
      </c>
      <c r="J2758" s="30"/>
      <c r="K2758" s="169">
        <f>Лист4!E2756/1000-J2758</f>
        <v>259.78701999999998</v>
      </c>
      <c r="L2758" s="51"/>
      <c r="M2758" s="51"/>
    </row>
    <row r="2759" spans="1:13" s="52" customFormat="1" ht="18.75" customHeight="1" x14ac:dyDescent="0.25">
      <c r="A2759" s="42" t="str">
        <f>Лист4!A2757</f>
        <v xml:space="preserve">Татищева ул. д.46 </v>
      </c>
      <c r="B2759" s="64" t="str">
        <f>Лист4!C2757</f>
        <v>Енотаевский район, с. Енотаевка</v>
      </c>
      <c r="C2759" s="43">
        <f t="shared" si="86"/>
        <v>74.638715492957758</v>
      </c>
      <c r="D2759" s="43">
        <f t="shared" si="87"/>
        <v>3.2928845070422543</v>
      </c>
      <c r="E2759" s="49">
        <v>0</v>
      </c>
      <c r="F2759" s="29">
        <v>3.2928845070422543</v>
      </c>
      <c r="G2759" s="50">
        <v>0</v>
      </c>
      <c r="H2759" s="50">
        <v>0</v>
      </c>
      <c r="I2759" s="50">
        <v>0</v>
      </c>
      <c r="J2759" s="153"/>
      <c r="K2759" s="169">
        <f>Лист4!E2757/1000-J2759</f>
        <v>77.931600000000017</v>
      </c>
      <c r="L2759" s="31"/>
      <c r="M2759" s="51"/>
    </row>
    <row r="2760" spans="1:13" s="52" customFormat="1" ht="18.75" customHeight="1" x14ac:dyDescent="0.25">
      <c r="A2760" s="42" t="str">
        <f>Лист4!A2758</f>
        <v xml:space="preserve">Татищева ул. д.48 </v>
      </c>
      <c r="B2760" s="64" t="str">
        <f>Лист4!C2758</f>
        <v>Енотаевский район, с. Енотаевка</v>
      </c>
      <c r="C2760" s="43">
        <f t="shared" si="86"/>
        <v>123.55954366197184</v>
      </c>
      <c r="D2760" s="43">
        <f t="shared" si="87"/>
        <v>5.45115633802817</v>
      </c>
      <c r="E2760" s="49">
        <v>0</v>
      </c>
      <c r="F2760" s="29">
        <v>5.45115633802817</v>
      </c>
      <c r="G2760" s="50">
        <v>0</v>
      </c>
      <c r="H2760" s="50">
        <v>0</v>
      </c>
      <c r="I2760" s="50">
        <v>0</v>
      </c>
      <c r="J2760" s="30"/>
      <c r="K2760" s="169">
        <f>Лист4!E2758/1000-J2760</f>
        <v>129.01070000000001</v>
      </c>
      <c r="L2760" s="51"/>
      <c r="M2760" s="51"/>
    </row>
    <row r="2761" spans="1:13" s="52" customFormat="1" ht="18.75" customHeight="1" x14ac:dyDescent="0.25">
      <c r="A2761" s="42" t="str">
        <f>Лист4!A2759</f>
        <v xml:space="preserve">Татищева ул. д.48А </v>
      </c>
      <c r="B2761" s="64" t="str">
        <f>Лист4!C2759</f>
        <v>Енотаевский район, с. Енотаевка</v>
      </c>
      <c r="C2761" s="43">
        <f t="shared" si="86"/>
        <v>171.62797746478873</v>
      </c>
      <c r="D2761" s="43">
        <f t="shared" si="87"/>
        <v>7.5718225352112665</v>
      </c>
      <c r="E2761" s="49">
        <v>0</v>
      </c>
      <c r="F2761" s="29">
        <v>7.5718225352112665</v>
      </c>
      <c r="G2761" s="50">
        <v>0</v>
      </c>
      <c r="H2761" s="50">
        <v>0</v>
      </c>
      <c r="I2761" s="50">
        <v>0</v>
      </c>
      <c r="J2761" s="30"/>
      <c r="K2761" s="169">
        <f>Лист4!E2759/1000-J2761</f>
        <v>179.19979999999998</v>
      </c>
      <c r="L2761" s="51"/>
      <c r="M2761" s="51"/>
    </row>
    <row r="2762" spans="1:13" s="52" customFormat="1" ht="25.5" customHeight="1" x14ac:dyDescent="0.25">
      <c r="A2762" s="42" t="str">
        <f>Лист4!A2760</f>
        <v xml:space="preserve">Татищева ул. д.65 </v>
      </c>
      <c r="B2762" s="64" t="str">
        <f>Лист4!C2760</f>
        <v>Енотаевский район, с. Енотаевка</v>
      </c>
      <c r="C2762" s="43">
        <f t="shared" si="86"/>
        <v>228.28002253521129</v>
      </c>
      <c r="D2762" s="43">
        <f t="shared" si="87"/>
        <v>10.071177464788734</v>
      </c>
      <c r="E2762" s="49">
        <v>0</v>
      </c>
      <c r="F2762" s="29">
        <v>10.071177464788734</v>
      </c>
      <c r="G2762" s="50">
        <v>0</v>
      </c>
      <c r="H2762" s="50">
        <v>0</v>
      </c>
      <c r="I2762" s="50">
        <v>0</v>
      </c>
      <c r="J2762" s="153"/>
      <c r="K2762" s="169">
        <f>Лист4!E2760/1000-J2762</f>
        <v>238.35120000000003</v>
      </c>
      <c r="L2762" s="31"/>
      <c r="M2762" s="51"/>
    </row>
    <row r="2763" spans="1:13" s="52" customFormat="1" ht="25.5" customHeight="1" x14ac:dyDescent="0.25">
      <c r="A2763" s="42" t="str">
        <f>Лист4!A2761</f>
        <v xml:space="preserve">Татищева ул. д.67 </v>
      </c>
      <c r="B2763" s="64" t="str">
        <f>Лист4!C2761</f>
        <v>Енотаевский район, с. Енотаевка</v>
      </c>
      <c r="C2763" s="43">
        <f t="shared" si="86"/>
        <v>210.3794056338028</v>
      </c>
      <c r="D2763" s="43">
        <f t="shared" si="87"/>
        <v>9.2814443661971815</v>
      </c>
      <c r="E2763" s="49">
        <v>0</v>
      </c>
      <c r="F2763" s="29">
        <v>9.2814443661971815</v>
      </c>
      <c r="G2763" s="50">
        <v>0</v>
      </c>
      <c r="H2763" s="50">
        <v>0</v>
      </c>
      <c r="I2763" s="50">
        <v>0</v>
      </c>
      <c r="J2763" s="30"/>
      <c r="K2763" s="169">
        <f>Лист4!E2761/1000-J2763</f>
        <v>219.66084999999998</v>
      </c>
      <c r="L2763" s="51"/>
      <c r="M2763" s="51"/>
    </row>
    <row r="2764" spans="1:13" s="53" customFormat="1" ht="25.5" customHeight="1" x14ac:dyDescent="0.25">
      <c r="A2764" s="42" t="str">
        <f>Лист4!A2762</f>
        <v xml:space="preserve">Татищева ул. д.69 </v>
      </c>
      <c r="B2764" s="64" t="str">
        <f>Лист4!C2762</f>
        <v>Енотаевский район, с. Енотаевка</v>
      </c>
      <c r="C2764" s="43">
        <f t="shared" si="86"/>
        <v>229.76912676056338</v>
      </c>
      <c r="D2764" s="43">
        <f t="shared" si="87"/>
        <v>10.136873239436619</v>
      </c>
      <c r="E2764" s="49">
        <v>0</v>
      </c>
      <c r="F2764" s="29">
        <v>10.136873239436619</v>
      </c>
      <c r="G2764" s="50">
        <v>0</v>
      </c>
      <c r="H2764" s="50">
        <v>0</v>
      </c>
      <c r="I2764" s="50">
        <v>0</v>
      </c>
      <c r="J2764" s="153"/>
      <c r="K2764" s="169">
        <f>Лист4!E2762/1000-J2764</f>
        <v>239.90600000000001</v>
      </c>
      <c r="L2764" s="31"/>
      <c r="M2764" s="51"/>
    </row>
    <row r="2765" spans="1:13" s="52" customFormat="1" ht="18.75" customHeight="1" x14ac:dyDescent="0.25">
      <c r="A2765" s="42" t="str">
        <f>Лист4!A2763</f>
        <v xml:space="preserve">Татищева ул. д.71 </v>
      </c>
      <c r="B2765" s="64" t="str">
        <f>Лист4!C2763</f>
        <v>Енотаевский район, с. Енотаевка</v>
      </c>
      <c r="C2765" s="43">
        <f t="shared" si="86"/>
        <v>161.19572394366196</v>
      </c>
      <c r="D2765" s="43">
        <f t="shared" si="87"/>
        <v>7.1115760563380288</v>
      </c>
      <c r="E2765" s="49">
        <v>0</v>
      </c>
      <c r="F2765" s="29">
        <v>7.1115760563380288</v>
      </c>
      <c r="G2765" s="50">
        <v>0</v>
      </c>
      <c r="H2765" s="50">
        <v>0</v>
      </c>
      <c r="I2765" s="50">
        <v>0</v>
      </c>
      <c r="J2765" s="30"/>
      <c r="K2765" s="169">
        <f>Лист4!E2763/1000</f>
        <v>168.3073</v>
      </c>
      <c r="L2765" s="51"/>
      <c r="M2765" s="51"/>
    </row>
    <row r="2766" spans="1:13" s="52" customFormat="1" ht="18.75" customHeight="1" x14ac:dyDescent="0.25">
      <c r="A2766" s="42" t="str">
        <f>Лист4!A2764</f>
        <v xml:space="preserve">Татищева ул. д.73 </v>
      </c>
      <c r="B2766" s="64" t="str">
        <f>Лист4!C2764</f>
        <v>Енотаевский район, с. Енотаевка</v>
      </c>
      <c r="C2766" s="43">
        <f t="shared" si="86"/>
        <v>249.89892732394367</v>
      </c>
      <c r="D2766" s="43">
        <f t="shared" si="87"/>
        <v>11.024952676056339</v>
      </c>
      <c r="E2766" s="49">
        <v>0</v>
      </c>
      <c r="F2766" s="29">
        <v>11.024952676056339</v>
      </c>
      <c r="G2766" s="50">
        <v>0</v>
      </c>
      <c r="H2766" s="50">
        <v>0</v>
      </c>
      <c r="I2766" s="50">
        <v>0</v>
      </c>
      <c r="J2766" s="30"/>
      <c r="K2766" s="169">
        <f>Лист4!E2764/1000-J2766</f>
        <v>260.92388</v>
      </c>
      <c r="L2766" s="51"/>
      <c r="M2766" s="51"/>
    </row>
    <row r="2767" spans="1:13" s="52" customFormat="1" ht="18.75" customHeight="1" x14ac:dyDescent="0.25">
      <c r="A2767" s="42" t="str">
        <f>Лист4!A2765</f>
        <v xml:space="preserve">Татищева ул. д.75 </v>
      </c>
      <c r="B2767" s="64" t="str">
        <f>Лист4!C2765</f>
        <v>Енотаевский район, с. Енотаевка</v>
      </c>
      <c r="C2767" s="43">
        <f t="shared" si="86"/>
        <v>48.783200000000015</v>
      </c>
      <c r="D2767" s="43">
        <f t="shared" si="87"/>
        <v>2.1522000000000006</v>
      </c>
      <c r="E2767" s="49">
        <v>0</v>
      </c>
      <c r="F2767" s="29">
        <v>2.1522000000000006</v>
      </c>
      <c r="G2767" s="50">
        <v>0</v>
      </c>
      <c r="H2767" s="50">
        <v>0</v>
      </c>
      <c r="I2767" s="50">
        <v>0</v>
      </c>
      <c r="J2767" s="153"/>
      <c r="K2767" s="169">
        <f>Лист4!E2765/1000-J2767</f>
        <v>50.935400000000016</v>
      </c>
      <c r="L2767" s="31"/>
      <c r="M2767" s="51"/>
    </row>
    <row r="2768" spans="1:13" s="52" customFormat="1" ht="18.75" customHeight="1" x14ac:dyDescent="0.25">
      <c r="A2768" s="42" t="str">
        <f>Лист4!A2766</f>
        <v xml:space="preserve">Чичерина ул. д.19 </v>
      </c>
      <c r="B2768" s="64" t="str">
        <f>Лист4!C2766</f>
        <v>Енотаевский район, с. Енотаевка</v>
      </c>
      <c r="C2768" s="43">
        <f t="shared" si="86"/>
        <v>258.52129859154923</v>
      </c>
      <c r="D2768" s="43">
        <f t="shared" si="87"/>
        <v>11.405351408450702</v>
      </c>
      <c r="E2768" s="49">
        <v>0</v>
      </c>
      <c r="F2768" s="29">
        <v>11.405351408450702</v>
      </c>
      <c r="G2768" s="50">
        <v>0</v>
      </c>
      <c r="H2768" s="50">
        <v>0</v>
      </c>
      <c r="I2768" s="50">
        <v>0</v>
      </c>
      <c r="J2768" s="30"/>
      <c r="K2768" s="169">
        <f>Лист4!E2766/1000-J2768</f>
        <v>269.92664999999994</v>
      </c>
      <c r="L2768" s="51"/>
      <c r="M2768" s="51"/>
    </row>
    <row r="2769" spans="1:13" s="52" customFormat="1" ht="18.75" customHeight="1" x14ac:dyDescent="0.25">
      <c r="A2769" s="42" t="str">
        <f>Лист4!A2767</f>
        <v xml:space="preserve">Чичерина ул. д.19А </v>
      </c>
      <c r="B2769" s="64" t="str">
        <f>Лист4!C2767</f>
        <v>Енотаевский район, с. Енотаевка</v>
      </c>
      <c r="C2769" s="43">
        <f t="shared" si="86"/>
        <v>224.16281408450706</v>
      </c>
      <c r="D2769" s="43">
        <f t="shared" si="87"/>
        <v>9.8895359154929583</v>
      </c>
      <c r="E2769" s="49">
        <v>0</v>
      </c>
      <c r="F2769" s="29">
        <v>9.8895359154929583</v>
      </c>
      <c r="G2769" s="50">
        <v>0</v>
      </c>
      <c r="H2769" s="50">
        <v>0</v>
      </c>
      <c r="I2769" s="50">
        <v>0</v>
      </c>
      <c r="J2769" s="30"/>
      <c r="K2769" s="169">
        <f>Лист4!E2767/1000-J2769</f>
        <v>234.05235000000002</v>
      </c>
      <c r="L2769" s="51"/>
      <c r="M2769" s="51"/>
    </row>
    <row r="2770" spans="1:13" s="52" customFormat="1" ht="18.75" customHeight="1" x14ac:dyDescent="0.25">
      <c r="A2770" s="42" t="str">
        <f>Лист4!A2768</f>
        <v xml:space="preserve">Чичерина ул. д.21 </v>
      </c>
      <c r="B2770" s="64" t="str">
        <f>Лист4!C2768</f>
        <v>Енотаевский район, с. Енотаевка</v>
      </c>
      <c r="C2770" s="43">
        <f t="shared" si="86"/>
        <v>136.34225070422534</v>
      </c>
      <c r="D2770" s="43">
        <f t="shared" si="87"/>
        <v>6.0150992957746476</v>
      </c>
      <c r="E2770" s="49">
        <v>0</v>
      </c>
      <c r="F2770" s="29">
        <v>6.0150992957746476</v>
      </c>
      <c r="G2770" s="50">
        <v>0</v>
      </c>
      <c r="H2770" s="50">
        <v>0</v>
      </c>
      <c r="I2770" s="50">
        <v>0</v>
      </c>
      <c r="J2770" s="30"/>
      <c r="K2770" s="169">
        <f>Лист4!E2768/1000-J2770</f>
        <v>142.35735</v>
      </c>
      <c r="L2770" s="51"/>
      <c r="M2770" s="51"/>
    </row>
    <row r="2771" spans="1:13" s="52" customFormat="1" ht="18.75" customHeight="1" x14ac:dyDescent="0.25">
      <c r="A2771" s="42" t="str">
        <f>Лист4!A2769</f>
        <v xml:space="preserve">Чичерина ул. д.23 </v>
      </c>
      <c r="B2771" s="64" t="str">
        <f>Лист4!C2769</f>
        <v>Енотаевский район, с. Енотаевка</v>
      </c>
      <c r="C2771" s="43">
        <f t="shared" si="86"/>
        <v>151.15431718309856</v>
      </c>
      <c r="D2771" s="43">
        <f t="shared" si="87"/>
        <v>6.668572816901408</v>
      </c>
      <c r="E2771" s="49">
        <v>0</v>
      </c>
      <c r="F2771" s="29">
        <v>6.668572816901408</v>
      </c>
      <c r="G2771" s="50">
        <v>0</v>
      </c>
      <c r="H2771" s="50">
        <v>0</v>
      </c>
      <c r="I2771" s="50">
        <v>0</v>
      </c>
      <c r="J2771" s="30"/>
      <c r="K2771" s="169">
        <f>Лист4!E2769/1000-J2771</f>
        <v>157.82288999999997</v>
      </c>
      <c r="L2771" s="51"/>
      <c r="M2771" s="51"/>
    </row>
    <row r="2772" spans="1:13" s="52" customFormat="1" ht="18.75" customHeight="1" x14ac:dyDescent="0.25">
      <c r="A2772" s="42" t="str">
        <f>Лист4!A2770</f>
        <v xml:space="preserve">1 Мая ул. д.50 </v>
      </c>
      <c r="B2772" s="64" t="str">
        <f>Лист4!C2770</f>
        <v>Енотаевский район, с. Никольское</v>
      </c>
      <c r="C2772" s="43">
        <f t="shared" si="86"/>
        <v>77.768247887323952</v>
      </c>
      <c r="D2772" s="43">
        <f t="shared" si="87"/>
        <v>3.4309521126760565</v>
      </c>
      <c r="E2772" s="49">
        <v>0</v>
      </c>
      <c r="F2772" s="29">
        <v>3.4309521126760565</v>
      </c>
      <c r="G2772" s="50">
        <v>0</v>
      </c>
      <c r="H2772" s="50">
        <v>0</v>
      </c>
      <c r="I2772" s="50">
        <v>0</v>
      </c>
      <c r="J2772" s="30"/>
      <c r="K2772" s="169">
        <f>Лист4!E2770/1000-J2772</f>
        <v>81.199200000000005</v>
      </c>
      <c r="L2772" s="51"/>
      <c r="M2772" s="51"/>
    </row>
    <row r="2773" spans="1:13" s="52" customFormat="1" ht="18.75" customHeight="1" x14ac:dyDescent="0.25">
      <c r="A2773" s="42" t="str">
        <f>Лист4!A2771</f>
        <v xml:space="preserve">8 Марта ул. д.34 </v>
      </c>
      <c r="B2773" s="64" t="str">
        <f>Лист4!C2771</f>
        <v>Енотаевский район, с. Никольское</v>
      </c>
      <c r="C2773" s="43">
        <f t="shared" si="86"/>
        <v>16.116574647887322</v>
      </c>
      <c r="D2773" s="43">
        <f t="shared" si="87"/>
        <v>0.71102535211267592</v>
      </c>
      <c r="E2773" s="49">
        <v>0</v>
      </c>
      <c r="F2773" s="29">
        <v>0.71102535211267592</v>
      </c>
      <c r="G2773" s="50">
        <v>0</v>
      </c>
      <c r="H2773" s="50">
        <v>0</v>
      </c>
      <c r="I2773" s="50">
        <v>0</v>
      </c>
      <c r="J2773" s="30"/>
      <c r="K2773" s="169">
        <f>Лист4!E2771/1000-J2773</f>
        <v>16.827599999999997</v>
      </c>
      <c r="L2773" s="51"/>
      <c r="M2773" s="51"/>
    </row>
    <row r="2774" spans="1:13" s="52" customFormat="1" ht="18.75" customHeight="1" x14ac:dyDescent="0.25">
      <c r="A2774" s="42" t="str">
        <f>Лист4!A2772</f>
        <v xml:space="preserve">8 Марта ул. д.36 </v>
      </c>
      <c r="B2774" s="64" t="str">
        <f>Лист4!C2772</f>
        <v>Енотаевский район, с. Никольское</v>
      </c>
      <c r="C2774" s="43">
        <f t="shared" ref="C2774:C2835" si="88">K2774+J2774-F2774</f>
        <v>132.29246760563379</v>
      </c>
      <c r="D2774" s="43">
        <f t="shared" ref="D2774:D2835" si="89">F2774</f>
        <v>5.8364323943661969</v>
      </c>
      <c r="E2774" s="49">
        <v>0</v>
      </c>
      <c r="F2774" s="29">
        <v>5.8364323943661969</v>
      </c>
      <c r="G2774" s="50">
        <v>0</v>
      </c>
      <c r="H2774" s="50">
        <v>0</v>
      </c>
      <c r="I2774" s="50">
        <v>0</v>
      </c>
      <c r="J2774" s="30"/>
      <c r="K2774" s="169">
        <f>Лист4!E2772/1000-J2774</f>
        <v>138.12889999999999</v>
      </c>
      <c r="L2774" s="51"/>
      <c r="M2774" s="51"/>
    </row>
    <row r="2775" spans="1:13" s="52" customFormat="1" ht="25.5" customHeight="1" x14ac:dyDescent="0.25">
      <c r="A2775" s="42" t="str">
        <f>Лист4!A2773</f>
        <v xml:space="preserve">Московская ул. д.47 </v>
      </c>
      <c r="B2775" s="64" t="str">
        <f>Лист4!C2773</f>
        <v>Енотаевский район, с. Никольское</v>
      </c>
      <c r="C2775" s="43">
        <f t="shared" si="88"/>
        <v>133.33392112676057</v>
      </c>
      <c r="D2775" s="43">
        <f t="shared" si="89"/>
        <v>5.8823788732394373</v>
      </c>
      <c r="E2775" s="49">
        <v>0</v>
      </c>
      <c r="F2775" s="29">
        <v>5.8823788732394373</v>
      </c>
      <c r="G2775" s="50">
        <v>0</v>
      </c>
      <c r="H2775" s="50">
        <v>0</v>
      </c>
      <c r="I2775" s="50">
        <v>0</v>
      </c>
      <c r="J2775" s="30"/>
      <c r="K2775" s="169">
        <f>Лист4!E2773/1000-J2775</f>
        <v>139.21630000000002</v>
      </c>
      <c r="L2775" s="51"/>
      <c r="M2775" s="51"/>
    </row>
    <row r="2776" spans="1:13" s="52" customFormat="1" ht="25.5" customHeight="1" x14ac:dyDescent="0.25">
      <c r="A2776" s="42" t="str">
        <f>Лист4!A2774</f>
        <v xml:space="preserve">Московская ул. д.49 </v>
      </c>
      <c r="B2776" s="64" t="str">
        <f>Лист4!C2774</f>
        <v>Енотаевский район, с. Никольское</v>
      </c>
      <c r="C2776" s="43">
        <f t="shared" si="88"/>
        <v>56.312811267605639</v>
      </c>
      <c r="D2776" s="43">
        <f t="shared" si="89"/>
        <v>2.4843887323943665</v>
      </c>
      <c r="E2776" s="49">
        <v>0</v>
      </c>
      <c r="F2776" s="29">
        <v>2.4843887323943665</v>
      </c>
      <c r="G2776" s="50">
        <v>0</v>
      </c>
      <c r="H2776" s="50">
        <v>0</v>
      </c>
      <c r="I2776" s="50">
        <v>0</v>
      </c>
      <c r="J2776" s="30"/>
      <c r="K2776" s="169">
        <f>Лист4!E2774/1000-J2776</f>
        <v>58.797200000000004</v>
      </c>
      <c r="L2776" s="51"/>
      <c r="M2776" s="51"/>
    </row>
    <row r="2777" spans="1:13" s="52" customFormat="1" ht="25.5" customHeight="1" x14ac:dyDescent="0.25">
      <c r="A2777" s="42" t="str">
        <f>Лист4!A2775</f>
        <v xml:space="preserve">Московская ул. д.53 </v>
      </c>
      <c r="B2777" s="64" t="str">
        <f>Лист4!C2775</f>
        <v>Енотаевский район, с. Никольское</v>
      </c>
      <c r="C2777" s="43">
        <f t="shared" si="88"/>
        <v>173.7678704225352</v>
      </c>
      <c r="D2777" s="43">
        <f t="shared" si="89"/>
        <v>7.6662295774647866</v>
      </c>
      <c r="E2777" s="49">
        <v>0</v>
      </c>
      <c r="F2777" s="29">
        <v>7.6662295774647866</v>
      </c>
      <c r="G2777" s="50">
        <v>0</v>
      </c>
      <c r="H2777" s="50">
        <v>0</v>
      </c>
      <c r="I2777" s="50">
        <v>0</v>
      </c>
      <c r="J2777" s="153"/>
      <c r="K2777" s="169">
        <f>Лист4!E2775/1000-J2777</f>
        <v>181.43409999999997</v>
      </c>
      <c r="L2777" s="31"/>
      <c r="M2777" s="51"/>
    </row>
    <row r="2778" spans="1:13" s="52" customFormat="1" ht="25.5" customHeight="1" x14ac:dyDescent="0.25">
      <c r="A2778" s="42" t="str">
        <f>Лист4!A2776</f>
        <v xml:space="preserve">Степная ул. д.10 </v>
      </c>
      <c r="B2778" s="64" t="str">
        <f>Лист4!C2776</f>
        <v>Енотаевский район, с. Никольское</v>
      </c>
      <c r="C2778" s="43">
        <f t="shared" si="88"/>
        <v>17.727600000000002</v>
      </c>
      <c r="D2778" s="43">
        <f t="shared" si="89"/>
        <v>0.78210000000000013</v>
      </c>
      <c r="E2778" s="49">
        <v>0</v>
      </c>
      <c r="F2778" s="29">
        <v>0.78210000000000013</v>
      </c>
      <c r="G2778" s="50">
        <v>0</v>
      </c>
      <c r="H2778" s="50">
        <v>0</v>
      </c>
      <c r="I2778" s="50">
        <v>0</v>
      </c>
      <c r="J2778" s="30"/>
      <c r="K2778" s="169">
        <f>Лист4!E2776/1000</f>
        <v>18.509700000000002</v>
      </c>
      <c r="L2778" s="51"/>
      <c r="M2778" s="51"/>
    </row>
    <row r="2779" spans="1:13" s="52" customFormat="1" ht="18.75" customHeight="1" x14ac:dyDescent="0.25">
      <c r="A2779" s="42" t="str">
        <f>Лист4!A2777</f>
        <v xml:space="preserve">Чкалова ул. д.32 </v>
      </c>
      <c r="B2779" s="64" t="str">
        <f>Лист4!C2777</f>
        <v>Енотаевский район, с. Никольское</v>
      </c>
      <c r="C2779" s="43">
        <f t="shared" si="88"/>
        <v>43.142504225352113</v>
      </c>
      <c r="D2779" s="43">
        <f t="shared" si="89"/>
        <v>1.9033457746478875</v>
      </c>
      <c r="E2779" s="49">
        <v>0</v>
      </c>
      <c r="F2779" s="29">
        <v>1.9033457746478875</v>
      </c>
      <c r="G2779" s="50">
        <v>0</v>
      </c>
      <c r="H2779" s="50">
        <v>0</v>
      </c>
      <c r="I2779" s="50">
        <v>0</v>
      </c>
      <c r="J2779" s="30"/>
      <c r="K2779" s="169">
        <f>Лист4!E2777/1000</f>
        <v>45.045850000000002</v>
      </c>
      <c r="L2779" s="51"/>
      <c r="M2779" s="51"/>
    </row>
    <row r="2780" spans="1:13" s="52" customFormat="1" ht="25.5" customHeight="1" x14ac:dyDescent="0.25">
      <c r="A2780" s="42" t="str">
        <f>Лист4!A2778</f>
        <v xml:space="preserve">Шуваева ул. д.10 </v>
      </c>
      <c r="B2780" s="64" t="str">
        <f>Лист4!C2778</f>
        <v>Енотаевский район, с. Никольское</v>
      </c>
      <c r="C2780" s="43">
        <f t="shared" si="88"/>
        <v>92.580276056338036</v>
      </c>
      <c r="D2780" s="43">
        <f t="shared" si="89"/>
        <v>4.0844239436619727</v>
      </c>
      <c r="E2780" s="49">
        <v>0</v>
      </c>
      <c r="F2780" s="29">
        <v>4.0844239436619727</v>
      </c>
      <c r="G2780" s="50">
        <v>0</v>
      </c>
      <c r="H2780" s="50">
        <v>0</v>
      </c>
      <c r="I2780" s="50">
        <v>0</v>
      </c>
      <c r="J2780" s="30"/>
      <c r="K2780" s="169">
        <f>Лист4!E2778/1000</f>
        <v>96.664700000000011</v>
      </c>
      <c r="L2780" s="51"/>
      <c r="M2780" s="51"/>
    </row>
    <row r="2781" spans="1:13" s="52" customFormat="1" ht="18.75" customHeight="1" x14ac:dyDescent="0.25">
      <c r="A2781" s="42" t="str">
        <f>Лист4!A2779</f>
        <v xml:space="preserve">Шуваева ул. д.12 </v>
      </c>
      <c r="B2781" s="64" t="str">
        <f>Лист4!C2779</f>
        <v>Енотаевский район, с. Никольское</v>
      </c>
      <c r="C2781" s="43">
        <f t="shared" si="88"/>
        <v>15.294492957746481</v>
      </c>
      <c r="D2781" s="43">
        <f t="shared" si="89"/>
        <v>0.67475704225352118</v>
      </c>
      <c r="E2781" s="49">
        <v>0</v>
      </c>
      <c r="F2781" s="29">
        <v>0.67475704225352118</v>
      </c>
      <c r="G2781" s="50">
        <v>0</v>
      </c>
      <c r="H2781" s="50">
        <v>0</v>
      </c>
      <c r="I2781" s="50">
        <v>0</v>
      </c>
      <c r="J2781" s="30"/>
      <c r="K2781" s="169">
        <f>Лист4!E2779/1000-J2781</f>
        <v>15.969250000000002</v>
      </c>
      <c r="L2781" s="51"/>
      <c r="M2781" s="51"/>
    </row>
    <row r="2782" spans="1:13" s="53" customFormat="1" ht="18.75" customHeight="1" x14ac:dyDescent="0.25">
      <c r="A2782" s="42" t="str">
        <f>Лист4!A2780</f>
        <v xml:space="preserve">Шуваева ул. д.14 </v>
      </c>
      <c r="B2782" s="64" t="str">
        <f>Лист4!C2780</f>
        <v>Енотаевский район, с. Никольское</v>
      </c>
      <c r="C2782" s="43">
        <f t="shared" si="88"/>
        <v>56.068327323943656</v>
      </c>
      <c r="D2782" s="43">
        <f t="shared" si="89"/>
        <v>2.4736026760563377</v>
      </c>
      <c r="E2782" s="49">
        <v>0</v>
      </c>
      <c r="F2782" s="29">
        <v>2.4736026760563377</v>
      </c>
      <c r="G2782" s="50">
        <v>0</v>
      </c>
      <c r="H2782" s="50">
        <v>0</v>
      </c>
      <c r="I2782" s="50">
        <v>0</v>
      </c>
      <c r="J2782" s="30"/>
      <c r="K2782" s="169">
        <f>Лист4!E2780/1000</f>
        <v>58.541929999999994</v>
      </c>
      <c r="L2782" s="51"/>
      <c r="M2782" s="51"/>
    </row>
    <row r="2783" spans="1:13" s="52" customFormat="1" ht="25.5" customHeight="1" x14ac:dyDescent="0.25">
      <c r="A2783" s="42" t="str">
        <f>Лист4!A2781</f>
        <v xml:space="preserve">Шуваева ул. д.16 </v>
      </c>
      <c r="B2783" s="64" t="str">
        <f>Лист4!C2781</f>
        <v>Енотаевский район, с. Никольское</v>
      </c>
      <c r="C2783" s="43">
        <f t="shared" si="88"/>
        <v>136.06728169014082</v>
      </c>
      <c r="D2783" s="43">
        <f t="shared" si="89"/>
        <v>6.0029683098591535</v>
      </c>
      <c r="E2783" s="49">
        <v>0</v>
      </c>
      <c r="F2783" s="29">
        <v>6.0029683098591535</v>
      </c>
      <c r="G2783" s="50">
        <v>0</v>
      </c>
      <c r="H2783" s="50">
        <v>0</v>
      </c>
      <c r="I2783" s="50">
        <v>0</v>
      </c>
      <c r="J2783" s="30"/>
      <c r="K2783" s="169">
        <f>Лист4!E2781/1000-J2783</f>
        <v>142.07024999999996</v>
      </c>
      <c r="L2783" s="51"/>
      <c r="M2783" s="51"/>
    </row>
    <row r="2784" spans="1:13" s="52" customFormat="1" ht="25.5" customHeight="1" x14ac:dyDescent="0.25">
      <c r="A2784" s="42" t="str">
        <f>Лист4!A2782</f>
        <v xml:space="preserve">Шуваева ул. д.18 </v>
      </c>
      <c r="B2784" s="64" t="str">
        <f>Лист4!C2782</f>
        <v>Енотаевский район, с. Никольское</v>
      </c>
      <c r="C2784" s="43">
        <f t="shared" si="88"/>
        <v>81.270918309859127</v>
      </c>
      <c r="D2784" s="43">
        <f t="shared" si="89"/>
        <v>3.5854816901408433</v>
      </c>
      <c r="E2784" s="49">
        <v>0</v>
      </c>
      <c r="F2784" s="29">
        <v>3.5854816901408433</v>
      </c>
      <c r="G2784" s="50">
        <v>0</v>
      </c>
      <c r="H2784" s="50">
        <v>0</v>
      </c>
      <c r="I2784" s="50">
        <v>0</v>
      </c>
      <c r="J2784" s="30"/>
      <c r="K2784" s="169">
        <f>Лист4!E2782/1000-J2784</f>
        <v>84.856399999999965</v>
      </c>
      <c r="L2784" s="51"/>
      <c r="M2784" s="51"/>
    </row>
    <row r="2785" spans="1:13" s="52" customFormat="1" ht="18.75" customHeight="1" x14ac:dyDescent="0.25">
      <c r="A2785" s="42" t="str">
        <f>Лист4!A2783</f>
        <v xml:space="preserve">Шуваева ул. д.20 </v>
      </c>
      <c r="B2785" s="64" t="str">
        <f>Лист4!C2783</f>
        <v>Енотаевский район, с. Никольское</v>
      </c>
      <c r="C2785" s="43">
        <f t="shared" si="88"/>
        <v>127.69174084507047</v>
      </c>
      <c r="D2785" s="43">
        <f t="shared" si="89"/>
        <v>5.6334591549295796</v>
      </c>
      <c r="E2785" s="49">
        <v>0</v>
      </c>
      <c r="F2785" s="29">
        <v>5.6334591549295796</v>
      </c>
      <c r="G2785" s="50">
        <v>0</v>
      </c>
      <c r="H2785" s="50">
        <v>0</v>
      </c>
      <c r="I2785" s="50">
        <v>0</v>
      </c>
      <c r="J2785" s="30"/>
      <c r="K2785" s="169">
        <f>Лист4!E2783/1000-J2785</f>
        <v>133.32520000000005</v>
      </c>
      <c r="L2785" s="51"/>
      <c r="M2785" s="51"/>
    </row>
    <row r="2786" spans="1:13" s="52" customFormat="1" ht="25.5" customHeight="1" x14ac:dyDescent="0.25">
      <c r="A2786" s="42" t="str">
        <f>Лист4!A2784</f>
        <v xml:space="preserve">Шуваева ул. д.22 </v>
      </c>
      <c r="B2786" s="64" t="str">
        <f>Лист4!C2784</f>
        <v>Енотаевский район, с. Никольское</v>
      </c>
      <c r="C2786" s="43">
        <f t="shared" si="88"/>
        <v>37.050997183098609</v>
      </c>
      <c r="D2786" s="43">
        <f t="shared" si="89"/>
        <v>1.6346028169014089</v>
      </c>
      <c r="E2786" s="49">
        <v>0</v>
      </c>
      <c r="F2786" s="29">
        <v>1.6346028169014089</v>
      </c>
      <c r="G2786" s="50">
        <v>0</v>
      </c>
      <c r="H2786" s="50">
        <v>0</v>
      </c>
      <c r="I2786" s="50">
        <v>0</v>
      </c>
      <c r="J2786" s="30"/>
      <c r="K2786" s="169">
        <f>Лист4!E2784/1000-J2786</f>
        <v>38.685600000000015</v>
      </c>
      <c r="L2786" s="51"/>
      <c r="M2786" s="51"/>
    </row>
    <row r="2787" spans="1:13" s="52" customFormat="1" ht="18.75" customHeight="1" x14ac:dyDescent="0.25">
      <c r="A2787" s="42" t="str">
        <f>Лист4!A2785</f>
        <v xml:space="preserve">Шуваева ул. д.24 </v>
      </c>
      <c r="B2787" s="64" t="str">
        <f>Лист4!C2785</f>
        <v>Енотаевский район, с. Никольское</v>
      </c>
      <c r="C2787" s="43">
        <f t="shared" si="88"/>
        <v>94.052619718309842</v>
      </c>
      <c r="D2787" s="43">
        <f t="shared" si="89"/>
        <v>4.1493802816901404</v>
      </c>
      <c r="E2787" s="49">
        <v>0</v>
      </c>
      <c r="F2787" s="29">
        <v>4.1493802816901404</v>
      </c>
      <c r="G2787" s="50">
        <v>0</v>
      </c>
      <c r="H2787" s="50">
        <v>0</v>
      </c>
      <c r="I2787" s="50">
        <v>0</v>
      </c>
      <c r="J2787" s="30"/>
      <c r="K2787" s="169">
        <f>Лист4!E2785/1000-J2787</f>
        <v>98.201999999999984</v>
      </c>
      <c r="L2787" s="51"/>
      <c r="M2787" s="51"/>
    </row>
    <row r="2788" spans="1:13" s="52" customFormat="1" ht="18.75" customHeight="1" x14ac:dyDescent="0.25">
      <c r="A2788" s="42" t="str">
        <f>Лист4!A2786</f>
        <v xml:space="preserve">Шуваева ул. д.26 </v>
      </c>
      <c r="B2788" s="64" t="str">
        <f>Лист4!C2786</f>
        <v>Енотаевский район, с. Никольское</v>
      </c>
      <c r="C2788" s="43">
        <f t="shared" si="88"/>
        <v>21.929808450704225</v>
      </c>
      <c r="D2788" s="43">
        <f t="shared" si="89"/>
        <v>0.96749154929577463</v>
      </c>
      <c r="E2788" s="49">
        <v>0</v>
      </c>
      <c r="F2788" s="29">
        <v>0.96749154929577463</v>
      </c>
      <c r="G2788" s="50">
        <v>0</v>
      </c>
      <c r="H2788" s="50">
        <v>0</v>
      </c>
      <c r="I2788" s="50">
        <v>0</v>
      </c>
      <c r="J2788" s="30"/>
      <c r="K2788" s="169">
        <f>Лист4!E2786/1000-J2788</f>
        <v>22.897300000000001</v>
      </c>
      <c r="L2788" s="51"/>
      <c r="M2788" s="51"/>
    </row>
    <row r="2789" spans="1:13" s="52" customFormat="1" ht="25.5" customHeight="1" x14ac:dyDescent="0.25">
      <c r="A2789" s="42" t="str">
        <f>Лист4!A2787</f>
        <v xml:space="preserve">Шуваева ул. д.28 </v>
      </c>
      <c r="B2789" s="64" t="str">
        <f>Лист4!C2787</f>
        <v>Енотаевский район, с. Никольское</v>
      </c>
      <c r="C2789" s="43">
        <f t="shared" si="88"/>
        <v>80.017515492957742</v>
      </c>
      <c r="D2789" s="43">
        <f t="shared" si="89"/>
        <v>3.5301845070422537</v>
      </c>
      <c r="E2789" s="49">
        <v>0</v>
      </c>
      <c r="F2789" s="29">
        <v>3.5301845070422537</v>
      </c>
      <c r="G2789" s="50">
        <v>0</v>
      </c>
      <c r="H2789" s="50">
        <v>0</v>
      </c>
      <c r="I2789" s="50">
        <v>0</v>
      </c>
      <c r="J2789" s="30"/>
      <c r="K2789" s="169">
        <f>Лист4!E2787/1000-J2789</f>
        <v>83.547699999999992</v>
      </c>
      <c r="L2789" s="51"/>
      <c r="M2789" s="51"/>
    </row>
    <row r="2790" spans="1:13" s="52" customFormat="1" ht="18.75" customHeight="1" x14ac:dyDescent="0.25">
      <c r="A2790" s="42" t="str">
        <f>Лист4!A2788</f>
        <v xml:space="preserve">Шуваева ул. д.6 </v>
      </c>
      <c r="B2790" s="64" t="str">
        <f>Лист4!C2788</f>
        <v>Енотаевский район, с. Никольское</v>
      </c>
      <c r="C2790" s="43">
        <f t="shared" si="88"/>
        <v>84.402078873239432</v>
      </c>
      <c r="D2790" s="43">
        <f t="shared" si="89"/>
        <v>3.7236211267605634</v>
      </c>
      <c r="E2790" s="49">
        <v>0</v>
      </c>
      <c r="F2790" s="29">
        <v>3.7236211267605634</v>
      </c>
      <c r="G2790" s="50">
        <v>0</v>
      </c>
      <c r="H2790" s="50">
        <v>0</v>
      </c>
      <c r="I2790" s="50">
        <v>0</v>
      </c>
      <c r="J2790" s="30"/>
      <c r="K2790" s="169">
        <f>Лист4!E2788/1000</f>
        <v>88.125699999999995</v>
      </c>
      <c r="L2790" s="51"/>
      <c r="M2790" s="51"/>
    </row>
    <row r="2791" spans="1:13" s="52" customFormat="1" ht="18.75" customHeight="1" x14ac:dyDescent="0.25">
      <c r="A2791" s="42" t="str">
        <f>Лист4!A2789</f>
        <v xml:space="preserve">Шуваева ул. д.8 </v>
      </c>
      <c r="B2791" s="64" t="str">
        <f>Лист4!C2789</f>
        <v>Енотаевский район, с. Никольское</v>
      </c>
      <c r="C2791" s="43">
        <f t="shared" si="88"/>
        <v>114.61352112676056</v>
      </c>
      <c r="D2791" s="43">
        <f t="shared" si="89"/>
        <v>5.0564788732394366</v>
      </c>
      <c r="E2791" s="49">
        <v>0</v>
      </c>
      <c r="F2791" s="29">
        <v>5.0564788732394366</v>
      </c>
      <c r="G2791" s="50">
        <v>0</v>
      </c>
      <c r="H2791" s="50">
        <v>0</v>
      </c>
      <c r="I2791" s="50">
        <v>0</v>
      </c>
      <c r="J2791" s="153"/>
      <c r="K2791" s="169">
        <f>Лист4!E2789/1000-J2791</f>
        <v>119.67</v>
      </c>
      <c r="L2791" s="31"/>
      <c r="M2791" s="51"/>
    </row>
    <row r="2792" spans="1:13" s="52" customFormat="1" ht="18.75" customHeight="1" x14ac:dyDescent="0.25">
      <c r="A2792" s="42" t="str">
        <f>Лист4!A2790</f>
        <v xml:space="preserve">Гагарина ул. д.10 </v>
      </c>
      <c r="B2792" s="64" t="str">
        <f>Лист4!C2790</f>
        <v>Икрянинский район, п. Троицкий</v>
      </c>
      <c r="C2792" s="43">
        <f t="shared" si="88"/>
        <v>0.35992112676056343</v>
      </c>
      <c r="D2792" s="43">
        <f t="shared" si="89"/>
        <v>1.5878873239436622E-2</v>
      </c>
      <c r="E2792" s="49">
        <v>0</v>
      </c>
      <c r="F2792" s="29">
        <v>1.5878873239436622E-2</v>
      </c>
      <c r="G2792" s="50">
        <v>0</v>
      </c>
      <c r="H2792" s="50">
        <v>0</v>
      </c>
      <c r="I2792" s="50">
        <v>0</v>
      </c>
      <c r="J2792" s="30"/>
      <c r="K2792" s="169">
        <f>Лист4!E2790/1000</f>
        <v>0.37580000000000002</v>
      </c>
      <c r="L2792" s="51"/>
      <c r="M2792" s="51"/>
    </row>
    <row r="2793" spans="1:13" s="52" customFormat="1" ht="25.5" customHeight="1" x14ac:dyDescent="0.25">
      <c r="A2793" s="42" t="str">
        <f>Лист4!A2791</f>
        <v xml:space="preserve">Гагарина ул. д.10А </v>
      </c>
      <c r="B2793" s="64" t="str">
        <f>Лист4!C2791</f>
        <v>Икрянинский район, п. Троицкий</v>
      </c>
      <c r="C2793" s="43">
        <f t="shared" si="88"/>
        <v>3.4205915492957746</v>
      </c>
      <c r="D2793" s="43">
        <f t="shared" si="89"/>
        <v>0.15090845070422534</v>
      </c>
      <c r="E2793" s="49">
        <v>0</v>
      </c>
      <c r="F2793" s="29">
        <v>0.15090845070422534</v>
      </c>
      <c r="G2793" s="50">
        <v>0</v>
      </c>
      <c r="H2793" s="50">
        <v>0</v>
      </c>
      <c r="I2793" s="50">
        <v>0</v>
      </c>
      <c r="J2793" s="30"/>
      <c r="K2793" s="169">
        <f>Лист4!E2791/1000-J2793</f>
        <v>3.5714999999999999</v>
      </c>
      <c r="L2793" s="51"/>
      <c r="M2793" s="51"/>
    </row>
    <row r="2794" spans="1:13" s="52" customFormat="1" ht="18.75" customHeight="1" x14ac:dyDescent="0.25">
      <c r="A2794" s="42" t="str">
        <f>Лист4!A2792</f>
        <v xml:space="preserve">Гагарина ул. д.12 </v>
      </c>
      <c r="B2794" s="64" t="str">
        <f>Лист4!C2792</f>
        <v>Икрянинский район, п. Троицкий</v>
      </c>
      <c r="C2794" s="43">
        <f t="shared" si="88"/>
        <v>0</v>
      </c>
      <c r="D2794" s="43">
        <f t="shared" si="89"/>
        <v>0</v>
      </c>
      <c r="E2794" s="49">
        <v>0</v>
      </c>
      <c r="F2794" s="29">
        <v>0</v>
      </c>
      <c r="G2794" s="50">
        <v>0</v>
      </c>
      <c r="H2794" s="50">
        <v>0</v>
      </c>
      <c r="I2794" s="50">
        <v>0</v>
      </c>
      <c r="J2794" s="30"/>
      <c r="K2794" s="169">
        <f>Лист4!E2792/1000-J2794</f>
        <v>0</v>
      </c>
      <c r="L2794" s="51"/>
      <c r="M2794" s="51"/>
    </row>
    <row r="2795" spans="1:13" s="52" customFormat="1" ht="18.75" customHeight="1" x14ac:dyDescent="0.25">
      <c r="A2795" s="42" t="str">
        <f>Лист4!A2793</f>
        <v xml:space="preserve">Гоголя ул. д.1 </v>
      </c>
      <c r="B2795" s="64" t="str">
        <f>Лист4!C2793</f>
        <v>Икрянинский район, рп. Ильинка</v>
      </c>
      <c r="C2795" s="43">
        <f t="shared" si="88"/>
        <v>20.053822535211268</v>
      </c>
      <c r="D2795" s="43">
        <f t="shared" si="89"/>
        <v>0.88472746478873243</v>
      </c>
      <c r="E2795" s="49">
        <v>0</v>
      </c>
      <c r="F2795" s="29">
        <v>0.88472746478873243</v>
      </c>
      <c r="G2795" s="50">
        <v>0</v>
      </c>
      <c r="H2795" s="50">
        <v>0</v>
      </c>
      <c r="I2795" s="50">
        <v>0</v>
      </c>
      <c r="J2795" s="30"/>
      <c r="K2795" s="169">
        <f>Лист4!E2793/1000-J2795</f>
        <v>20.938549999999999</v>
      </c>
      <c r="L2795" s="51"/>
      <c r="M2795" s="51"/>
    </row>
    <row r="2796" spans="1:13" s="52" customFormat="1" ht="18.75" customHeight="1" x14ac:dyDescent="0.25">
      <c r="A2796" s="42" t="str">
        <f>Лист4!A2794</f>
        <v xml:space="preserve">Гоголя ул. д.12 </v>
      </c>
      <c r="B2796" s="64" t="str">
        <f>Лист4!C2794</f>
        <v>Икрянинский район, рп. Ильинка</v>
      </c>
      <c r="C2796" s="43">
        <f t="shared" si="88"/>
        <v>155.76238028169016</v>
      </c>
      <c r="D2796" s="43">
        <f t="shared" si="89"/>
        <v>6.8718697183098598</v>
      </c>
      <c r="E2796" s="49">
        <v>0</v>
      </c>
      <c r="F2796" s="29">
        <v>6.8718697183098598</v>
      </c>
      <c r="G2796" s="50">
        <v>0</v>
      </c>
      <c r="H2796" s="50">
        <v>0</v>
      </c>
      <c r="I2796" s="50">
        <v>0</v>
      </c>
      <c r="J2796" s="30"/>
      <c r="K2796" s="169">
        <f>Лист4!E2794/1000-J2796</f>
        <v>162.63425000000001</v>
      </c>
      <c r="L2796" s="51"/>
      <c r="M2796" s="51"/>
    </row>
    <row r="2797" spans="1:13" s="52" customFormat="1" ht="18.75" customHeight="1" x14ac:dyDescent="0.25">
      <c r="A2797" s="42" t="str">
        <f>Лист4!A2795</f>
        <v xml:space="preserve">Гоголя ул. д.14 </v>
      </c>
      <c r="B2797" s="64" t="str">
        <f>Лист4!C2795</f>
        <v>Икрянинский район, рп. Ильинка</v>
      </c>
      <c r="C2797" s="43">
        <f t="shared" si="88"/>
        <v>117.53656338028168</v>
      </c>
      <c r="D2797" s="43">
        <f t="shared" si="89"/>
        <v>5.1854366197183088</v>
      </c>
      <c r="E2797" s="49">
        <v>0</v>
      </c>
      <c r="F2797" s="29">
        <v>5.1854366197183088</v>
      </c>
      <c r="G2797" s="50">
        <v>0</v>
      </c>
      <c r="H2797" s="50">
        <v>0</v>
      </c>
      <c r="I2797" s="50">
        <v>0</v>
      </c>
      <c r="J2797" s="30"/>
      <c r="K2797" s="169">
        <f>Лист4!E2795/1000-J2797</f>
        <v>122.72199999999998</v>
      </c>
      <c r="L2797" s="51"/>
      <c r="M2797" s="51"/>
    </row>
    <row r="2798" spans="1:13" s="52" customFormat="1" ht="18.75" customHeight="1" x14ac:dyDescent="0.25">
      <c r="A2798" s="42" t="str">
        <f>Лист4!A2796</f>
        <v xml:space="preserve">Гоголя ул. д.16 </v>
      </c>
      <c r="B2798" s="64" t="str">
        <f>Лист4!C2796</f>
        <v>Икрянинский район, рп. Ильинка</v>
      </c>
      <c r="C2798" s="43">
        <f t="shared" si="88"/>
        <v>23.034473239436615</v>
      </c>
      <c r="D2798" s="43">
        <f t="shared" si="89"/>
        <v>1.0162267605633801</v>
      </c>
      <c r="E2798" s="49">
        <v>0</v>
      </c>
      <c r="F2798" s="29">
        <v>1.0162267605633801</v>
      </c>
      <c r="G2798" s="50">
        <v>0</v>
      </c>
      <c r="H2798" s="50">
        <v>0</v>
      </c>
      <c r="I2798" s="50">
        <v>0</v>
      </c>
      <c r="J2798" s="30"/>
      <c r="K2798" s="169">
        <f>Лист4!E2796/1000-J2798</f>
        <v>24.050699999999996</v>
      </c>
      <c r="L2798" s="51"/>
      <c r="M2798" s="51"/>
    </row>
    <row r="2799" spans="1:13" s="52" customFormat="1" ht="25.5" customHeight="1" x14ac:dyDescent="0.25">
      <c r="A2799" s="42" t="str">
        <f>Лист4!A2797</f>
        <v xml:space="preserve">Гоголя ул. д.5 </v>
      </c>
      <c r="B2799" s="64" t="str">
        <f>Лист4!C2797</f>
        <v>Икрянинский район, рп. Ильинка</v>
      </c>
      <c r="C2799" s="43">
        <f t="shared" si="88"/>
        <v>47.078267605633812</v>
      </c>
      <c r="D2799" s="43">
        <f t="shared" si="89"/>
        <v>2.0769823943661976</v>
      </c>
      <c r="E2799" s="49">
        <v>0</v>
      </c>
      <c r="F2799" s="29">
        <v>2.0769823943661976</v>
      </c>
      <c r="G2799" s="50">
        <v>0</v>
      </c>
      <c r="H2799" s="50">
        <v>0</v>
      </c>
      <c r="I2799" s="50">
        <v>0</v>
      </c>
      <c r="J2799" s="153"/>
      <c r="K2799" s="169">
        <f>Лист4!E2797/1000-J2799</f>
        <v>49.155250000000009</v>
      </c>
      <c r="L2799" s="31"/>
      <c r="M2799" s="51"/>
    </row>
    <row r="2800" spans="1:13" s="52" customFormat="1" ht="25.5" customHeight="1" x14ac:dyDescent="0.25">
      <c r="A2800" s="42" t="str">
        <f>Лист4!A2798</f>
        <v xml:space="preserve">Гоголя ул. д.7 </v>
      </c>
      <c r="B2800" s="64" t="str">
        <f>Лист4!C2798</f>
        <v>Икрянинский район, рп. Ильинка</v>
      </c>
      <c r="C2800" s="43">
        <f t="shared" si="88"/>
        <v>22.311278873239438</v>
      </c>
      <c r="D2800" s="43">
        <f t="shared" si="89"/>
        <v>0.98432112676056338</v>
      </c>
      <c r="E2800" s="49">
        <v>0</v>
      </c>
      <c r="F2800" s="29">
        <v>0.98432112676056338</v>
      </c>
      <c r="G2800" s="50">
        <v>0</v>
      </c>
      <c r="H2800" s="50">
        <v>0</v>
      </c>
      <c r="I2800" s="50">
        <v>0</v>
      </c>
      <c r="J2800" s="30"/>
      <c r="K2800" s="169">
        <f>Лист4!E2798/1000-J2800</f>
        <v>23.2956</v>
      </c>
      <c r="L2800" s="51"/>
      <c r="M2800" s="51"/>
    </row>
    <row r="2801" spans="1:13" s="52" customFormat="1" ht="18.75" customHeight="1" x14ac:dyDescent="0.25">
      <c r="A2801" s="42" t="str">
        <f>Лист4!A2799</f>
        <v xml:space="preserve">Кирова ул. д.13 </v>
      </c>
      <c r="B2801" s="64" t="str">
        <f>Лист4!C2799</f>
        <v>Икрянинский район, рп. Ильинка</v>
      </c>
      <c r="C2801" s="43">
        <f t="shared" si="88"/>
        <v>41.822825352112673</v>
      </c>
      <c r="D2801" s="43">
        <f t="shared" si="89"/>
        <v>1.8451246478873238</v>
      </c>
      <c r="E2801" s="49">
        <v>0</v>
      </c>
      <c r="F2801" s="29">
        <v>1.8451246478873238</v>
      </c>
      <c r="G2801" s="50">
        <v>0</v>
      </c>
      <c r="H2801" s="50">
        <v>0</v>
      </c>
      <c r="I2801" s="50">
        <v>0</v>
      </c>
      <c r="J2801" s="30"/>
      <c r="K2801" s="169">
        <f>Лист4!E2799/1000-J2801</f>
        <v>43.667949999999998</v>
      </c>
      <c r="L2801" s="51"/>
      <c r="M2801" s="51"/>
    </row>
    <row r="2802" spans="1:13" s="52" customFormat="1" ht="25.5" customHeight="1" x14ac:dyDescent="0.25">
      <c r="A2802" s="42" t="str">
        <f>Лист4!A2800</f>
        <v xml:space="preserve">Кирова ул. д.15 </v>
      </c>
      <c r="B2802" s="64" t="str">
        <f>Лист4!C2800</f>
        <v>Икрянинский район, рп. Ильинка</v>
      </c>
      <c r="C2802" s="43">
        <f t="shared" si="88"/>
        <v>20.481025352112681</v>
      </c>
      <c r="D2802" s="43">
        <f t="shared" si="89"/>
        <v>0.90357464788732422</v>
      </c>
      <c r="E2802" s="49">
        <v>0</v>
      </c>
      <c r="F2802" s="29">
        <v>0.90357464788732422</v>
      </c>
      <c r="G2802" s="50">
        <v>0</v>
      </c>
      <c r="H2802" s="50">
        <v>0</v>
      </c>
      <c r="I2802" s="50">
        <v>0</v>
      </c>
      <c r="J2802" s="153"/>
      <c r="K2802" s="169">
        <f>Лист4!E2800/1000-J2802</f>
        <v>21.384600000000006</v>
      </c>
      <c r="L2802" s="31"/>
      <c r="M2802" s="51"/>
    </row>
    <row r="2803" spans="1:13" s="52" customFormat="1" ht="25.5" customHeight="1" x14ac:dyDescent="0.25">
      <c r="A2803" s="42" t="str">
        <f>Лист4!A2801</f>
        <v xml:space="preserve">Лермонтова ул. д.12 </v>
      </c>
      <c r="B2803" s="64" t="str">
        <f>Лист4!C2801</f>
        <v>Икрянинский район, рп. Ильинка</v>
      </c>
      <c r="C2803" s="43">
        <f t="shared" si="88"/>
        <v>28.105836619718307</v>
      </c>
      <c r="D2803" s="43">
        <f t="shared" si="89"/>
        <v>1.2399633802816901</v>
      </c>
      <c r="E2803" s="49">
        <v>0</v>
      </c>
      <c r="F2803" s="29">
        <v>1.2399633802816901</v>
      </c>
      <c r="G2803" s="50">
        <v>0</v>
      </c>
      <c r="H2803" s="50">
        <v>0</v>
      </c>
      <c r="I2803" s="50">
        <v>0</v>
      </c>
      <c r="J2803" s="30"/>
      <c r="K2803" s="169">
        <f>Лист4!E2801/1000</f>
        <v>29.345799999999997</v>
      </c>
      <c r="L2803" s="51"/>
      <c r="M2803" s="51"/>
    </row>
    <row r="2804" spans="1:13" s="52" customFormat="1" ht="18.75" customHeight="1" x14ac:dyDescent="0.25">
      <c r="A2804" s="42" t="str">
        <f>Лист4!A2802</f>
        <v xml:space="preserve">Лермонтова ул. д.14 </v>
      </c>
      <c r="B2804" s="64" t="str">
        <f>Лист4!C2802</f>
        <v>Икрянинский район, рп. Ильинка</v>
      </c>
      <c r="C2804" s="43">
        <f t="shared" si="88"/>
        <v>31.50693802816901</v>
      </c>
      <c r="D2804" s="43">
        <f t="shared" si="89"/>
        <v>1.3900119718309858</v>
      </c>
      <c r="E2804" s="49">
        <v>0</v>
      </c>
      <c r="F2804" s="29">
        <v>1.3900119718309858</v>
      </c>
      <c r="G2804" s="50">
        <v>0</v>
      </c>
      <c r="H2804" s="50">
        <v>0</v>
      </c>
      <c r="I2804" s="50">
        <v>0</v>
      </c>
      <c r="J2804" s="30"/>
      <c r="K2804" s="169">
        <f>Лист4!E2802/1000</f>
        <v>32.896949999999997</v>
      </c>
      <c r="L2804" s="51"/>
      <c r="M2804" s="51"/>
    </row>
    <row r="2805" spans="1:13" s="52" customFormat="1" ht="25.5" customHeight="1" x14ac:dyDescent="0.25">
      <c r="A2805" s="42" t="str">
        <f>Лист4!A2803</f>
        <v xml:space="preserve">Лермонтова ул. д.3 </v>
      </c>
      <c r="B2805" s="64" t="str">
        <f>Лист4!C2803</f>
        <v>Икрянинский район, рп. Ильинка</v>
      </c>
      <c r="C2805" s="43">
        <f t="shared" si="88"/>
        <v>30.290743661971835</v>
      </c>
      <c r="D2805" s="43">
        <f t="shared" si="89"/>
        <v>1.3363563380281691</v>
      </c>
      <c r="E2805" s="49">
        <v>0</v>
      </c>
      <c r="F2805" s="29">
        <v>1.3363563380281691</v>
      </c>
      <c r="G2805" s="50">
        <v>0</v>
      </c>
      <c r="H2805" s="50">
        <v>0</v>
      </c>
      <c r="I2805" s="50">
        <v>0</v>
      </c>
      <c r="J2805" s="153"/>
      <c r="K2805" s="169">
        <f>Лист4!E2803/1000-J2805</f>
        <v>31.627100000000002</v>
      </c>
      <c r="L2805" s="31"/>
      <c r="M2805" s="51"/>
    </row>
    <row r="2806" spans="1:13" s="52" customFormat="1" ht="18.75" customHeight="1" x14ac:dyDescent="0.25">
      <c r="A2806" s="42" t="str">
        <f>Лист4!A2804</f>
        <v xml:space="preserve">Лермонтова ул. д.5 </v>
      </c>
      <c r="B2806" s="64" t="str">
        <f>Лист4!C2804</f>
        <v>Икрянинский район, рп. Ильинка</v>
      </c>
      <c r="C2806" s="43">
        <f t="shared" si="88"/>
        <v>46.307425352112674</v>
      </c>
      <c r="D2806" s="43">
        <f t="shared" si="89"/>
        <v>2.0429746478873239</v>
      </c>
      <c r="E2806" s="49">
        <v>0</v>
      </c>
      <c r="F2806" s="29">
        <v>2.0429746478873239</v>
      </c>
      <c r="G2806" s="50">
        <v>0</v>
      </c>
      <c r="H2806" s="50">
        <v>0</v>
      </c>
      <c r="I2806" s="50">
        <v>0</v>
      </c>
      <c r="J2806" s="153"/>
      <c r="K2806" s="169">
        <f>Лист4!E2804/1000-J2806</f>
        <v>48.3504</v>
      </c>
      <c r="L2806" s="31"/>
      <c r="M2806" s="51"/>
    </row>
    <row r="2807" spans="1:13" s="52" customFormat="1" ht="18.75" customHeight="1" x14ac:dyDescent="0.25">
      <c r="A2807" s="42" t="str">
        <f>Лист4!A2805</f>
        <v xml:space="preserve">Лермонтова ул. д.6 </v>
      </c>
      <c r="B2807" s="64" t="str">
        <f>Лист4!C2805</f>
        <v>Икрянинский район, рп. Ильинка</v>
      </c>
      <c r="C2807" s="43">
        <f t="shared" si="88"/>
        <v>70.598854647887308</v>
      </c>
      <c r="D2807" s="43">
        <f t="shared" si="89"/>
        <v>3.1146553521126754</v>
      </c>
      <c r="E2807" s="49">
        <v>0</v>
      </c>
      <c r="F2807" s="29">
        <v>3.1146553521126754</v>
      </c>
      <c r="G2807" s="50">
        <v>0</v>
      </c>
      <c r="H2807" s="50">
        <v>0</v>
      </c>
      <c r="I2807" s="50">
        <v>0</v>
      </c>
      <c r="J2807" s="30"/>
      <c r="K2807" s="169">
        <f>Лист4!E2805/1000-J2807</f>
        <v>73.713509999999985</v>
      </c>
      <c r="L2807" s="51"/>
      <c r="M2807" s="51"/>
    </row>
    <row r="2808" spans="1:13" s="52" customFormat="1" ht="25.5" customHeight="1" x14ac:dyDescent="0.25">
      <c r="A2808" s="42" t="str">
        <f>Лист4!A2806</f>
        <v xml:space="preserve">Лермонтова ул. д.7 </v>
      </c>
      <c r="B2808" s="64" t="str">
        <f>Лист4!C2806</f>
        <v>Икрянинский район, рп. Ильинка</v>
      </c>
      <c r="C2808" s="43">
        <f t="shared" si="88"/>
        <v>62.321138028169017</v>
      </c>
      <c r="D2808" s="43">
        <f t="shared" si="89"/>
        <v>2.7494619718309856</v>
      </c>
      <c r="E2808" s="49">
        <v>0</v>
      </c>
      <c r="F2808" s="29">
        <v>2.7494619718309856</v>
      </c>
      <c r="G2808" s="50">
        <v>0</v>
      </c>
      <c r="H2808" s="50">
        <v>0</v>
      </c>
      <c r="I2808" s="50">
        <v>0</v>
      </c>
      <c r="J2808" s="30"/>
      <c r="K2808" s="169">
        <f>Лист4!E2806/1000-J2808</f>
        <v>65.070599999999999</v>
      </c>
      <c r="L2808" s="51"/>
      <c r="M2808" s="51"/>
    </row>
    <row r="2809" spans="1:13" s="52" customFormat="1" ht="25.5" customHeight="1" x14ac:dyDescent="0.25">
      <c r="A2809" s="42" t="str">
        <f>Лист4!A2807</f>
        <v xml:space="preserve">Лермонтова ул. д.8 </v>
      </c>
      <c r="B2809" s="64" t="str">
        <f>Лист4!C2807</f>
        <v>Икрянинский район, рп. Ильинка</v>
      </c>
      <c r="C2809" s="43">
        <f t="shared" si="88"/>
        <v>199.67850422535213</v>
      </c>
      <c r="D2809" s="43">
        <f t="shared" si="89"/>
        <v>8.8093457746478876</v>
      </c>
      <c r="E2809" s="49">
        <v>0</v>
      </c>
      <c r="F2809" s="29">
        <v>8.8093457746478876</v>
      </c>
      <c r="G2809" s="50">
        <v>0</v>
      </c>
      <c r="H2809" s="50">
        <v>0</v>
      </c>
      <c r="I2809" s="50">
        <v>0</v>
      </c>
      <c r="J2809" s="153"/>
      <c r="K2809" s="169">
        <f>Лист4!E2807/1000-J2809</f>
        <v>208.48785000000001</v>
      </c>
      <c r="L2809" s="31"/>
      <c r="M2809" s="51"/>
    </row>
    <row r="2810" spans="1:13" s="52" customFormat="1" ht="18.75" customHeight="1" x14ac:dyDescent="0.25">
      <c r="A2810" s="42" t="str">
        <f>Лист4!A2808</f>
        <v xml:space="preserve">Матросова ул. д.18 </v>
      </c>
      <c r="B2810" s="64" t="str">
        <f>Лист4!C2808</f>
        <v>Икрянинский район, рп. Ильинка</v>
      </c>
      <c r="C2810" s="43">
        <f t="shared" si="88"/>
        <v>14.858670422535214</v>
      </c>
      <c r="D2810" s="43">
        <f t="shared" si="89"/>
        <v>0.6555295774647889</v>
      </c>
      <c r="E2810" s="49">
        <v>0</v>
      </c>
      <c r="F2810" s="29">
        <v>0.6555295774647889</v>
      </c>
      <c r="G2810" s="50">
        <v>0</v>
      </c>
      <c r="H2810" s="50">
        <v>0</v>
      </c>
      <c r="I2810" s="50">
        <v>0</v>
      </c>
      <c r="J2810" s="30"/>
      <c r="K2810" s="169">
        <f>Лист4!E2808/1000-J2810</f>
        <v>15.514200000000002</v>
      </c>
      <c r="L2810" s="51"/>
      <c r="M2810" s="51"/>
    </row>
    <row r="2811" spans="1:13" s="52" customFormat="1" ht="18.75" customHeight="1" x14ac:dyDescent="0.25">
      <c r="A2811" s="42" t="str">
        <f>Лист4!A2809</f>
        <v xml:space="preserve">Молодежная ул. д.10 </v>
      </c>
      <c r="B2811" s="64" t="str">
        <f>Лист4!C2809</f>
        <v>Икрянинский район, рп. Ильинка</v>
      </c>
      <c r="C2811" s="43">
        <f t="shared" si="88"/>
        <v>81.23728225352113</v>
      </c>
      <c r="D2811" s="43">
        <f t="shared" si="89"/>
        <v>3.5839977464788735</v>
      </c>
      <c r="E2811" s="49">
        <v>0</v>
      </c>
      <c r="F2811" s="29">
        <v>3.5839977464788735</v>
      </c>
      <c r="G2811" s="50">
        <v>0</v>
      </c>
      <c r="H2811" s="50">
        <v>0</v>
      </c>
      <c r="I2811" s="50">
        <v>0</v>
      </c>
      <c r="J2811" s="30"/>
      <c r="K2811" s="169">
        <f>Лист4!E2809/1000-J2811</f>
        <v>84.821280000000002</v>
      </c>
      <c r="L2811" s="51"/>
      <c r="M2811" s="51"/>
    </row>
    <row r="2812" spans="1:13" s="52" customFormat="1" ht="18.75" customHeight="1" x14ac:dyDescent="0.25">
      <c r="A2812" s="42" t="str">
        <f>Лист4!A2810</f>
        <v xml:space="preserve">Молодежная ул. д.12 </v>
      </c>
      <c r="B2812" s="64" t="str">
        <f>Лист4!C2810</f>
        <v>Икрянинский район, рп. Ильинка</v>
      </c>
      <c r="C2812" s="43">
        <f t="shared" si="88"/>
        <v>104.19831549295773</v>
      </c>
      <c r="D2812" s="43">
        <f t="shared" si="89"/>
        <v>4.5969845070422526</v>
      </c>
      <c r="E2812" s="49"/>
      <c r="F2812" s="29">
        <v>4.5969845070422526</v>
      </c>
      <c r="G2812" s="50"/>
      <c r="H2812" s="50"/>
      <c r="I2812" s="50"/>
      <c r="J2812" s="30"/>
      <c r="K2812" s="169">
        <f>Лист4!E2810/1000</f>
        <v>108.79529999999998</v>
      </c>
      <c r="L2812" s="51"/>
      <c r="M2812" s="51"/>
    </row>
    <row r="2813" spans="1:13" s="52" customFormat="1" ht="38.25" customHeight="1" x14ac:dyDescent="0.25">
      <c r="A2813" s="42" t="str">
        <f>Лист4!A2811</f>
        <v xml:space="preserve">Молодежная ул. д.14 </v>
      </c>
      <c r="B2813" s="64" t="str">
        <f>Лист4!C2811</f>
        <v>Икрянинский район, рп. Ильинка</v>
      </c>
      <c r="C2813" s="43">
        <f t="shared" si="88"/>
        <v>167.32175774647891</v>
      </c>
      <c r="D2813" s="43">
        <f t="shared" si="89"/>
        <v>7.3818422535211283</v>
      </c>
      <c r="E2813" s="49">
        <v>0</v>
      </c>
      <c r="F2813" s="29">
        <v>7.3818422535211283</v>
      </c>
      <c r="G2813" s="50">
        <v>0</v>
      </c>
      <c r="H2813" s="50">
        <v>0</v>
      </c>
      <c r="I2813" s="50">
        <v>0</v>
      </c>
      <c r="J2813" s="30"/>
      <c r="K2813" s="169">
        <f>Лист4!E2811/1000-J2813</f>
        <v>174.70360000000002</v>
      </c>
      <c r="L2813" s="51"/>
      <c r="M2813" s="51"/>
    </row>
    <row r="2814" spans="1:13" s="52" customFormat="1" ht="18.75" customHeight="1" x14ac:dyDescent="0.25">
      <c r="A2814" s="42" t="str">
        <f>Лист4!A2812</f>
        <v xml:space="preserve">Молодежная ул. д.16 </v>
      </c>
      <c r="B2814" s="64" t="str">
        <f>Лист4!C2812</f>
        <v>Икрянинский район, рп. Ильинка</v>
      </c>
      <c r="C2814" s="43">
        <f t="shared" si="88"/>
        <v>174.8080405633803</v>
      </c>
      <c r="D2814" s="43">
        <f t="shared" si="89"/>
        <v>7.7121194366197203</v>
      </c>
      <c r="E2814" s="49">
        <v>0</v>
      </c>
      <c r="F2814" s="29">
        <v>7.7121194366197203</v>
      </c>
      <c r="G2814" s="50">
        <v>0</v>
      </c>
      <c r="H2814" s="50">
        <v>0</v>
      </c>
      <c r="I2814" s="50">
        <v>0</v>
      </c>
      <c r="J2814" s="153"/>
      <c r="K2814" s="169">
        <f>Лист4!E2812/1000-J2814</f>
        <v>182.52016000000003</v>
      </c>
      <c r="L2814" s="31"/>
      <c r="M2814" s="51"/>
    </row>
    <row r="2815" spans="1:13" s="52" customFormat="1" ht="18.75" customHeight="1" x14ac:dyDescent="0.25">
      <c r="A2815" s="42" t="str">
        <f>Лист4!A2813</f>
        <v xml:space="preserve">Молодежная ул. д.2 </v>
      </c>
      <c r="B2815" s="64" t="str">
        <f>Лист4!C2813</f>
        <v>Икрянинский район, рп. Ильинка</v>
      </c>
      <c r="C2815" s="43">
        <f t="shared" si="88"/>
        <v>185.54298028169015</v>
      </c>
      <c r="D2815" s="43">
        <f t="shared" si="89"/>
        <v>8.1857197183098585</v>
      </c>
      <c r="E2815" s="49">
        <v>0</v>
      </c>
      <c r="F2815" s="29">
        <v>8.1857197183098585</v>
      </c>
      <c r="G2815" s="50">
        <v>0</v>
      </c>
      <c r="H2815" s="50">
        <v>0</v>
      </c>
      <c r="I2815" s="50">
        <v>0</v>
      </c>
      <c r="J2815" s="30"/>
      <c r="K2815" s="169">
        <f>Лист4!E2813/1000</f>
        <v>193.7287</v>
      </c>
      <c r="L2815" s="51"/>
      <c r="M2815" s="51"/>
    </row>
    <row r="2816" spans="1:13" s="52" customFormat="1" ht="17.25" customHeight="1" x14ac:dyDescent="0.25">
      <c r="A2816" s="42" t="str">
        <f>Лист4!A2814</f>
        <v xml:space="preserve">Молодежная ул. д.20 </v>
      </c>
      <c r="B2816" s="64" t="str">
        <f>Лист4!C2814</f>
        <v>Икрянинский район, рп. Ильинка</v>
      </c>
      <c r="C2816" s="43">
        <f t="shared" si="88"/>
        <v>70.729864788732385</v>
      </c>
      <c r="D2816" s="43">
        <f t="shared" si="89"/>
        <v>3.1204352112676048</v>
      </c>
      <c r="E2816" s="49">
        <v>0</v>
      </c>
      <c r="F2816" s="29">
        <v>3.1204352112676048</v>
      </c>
      <c r="G2816" s="50">
        <v>0</v>
      </c>
      <c r="H2816" s="50">
        <v>0</v>
      </c>
      <c r="I2816" s="50">
        <v>0</v>
      </c>
      <c r="J2816" s="30"/>
      <c r="K2816" s="169">
        <f>Лист4!E2814/1000</f>
        <v>73.85029999999999</v>
      </c>
      <c r="L2816" s="51"/>
      <c r="M2816" s="51"/>
    </row>
    <row r="2817" spans="1:13" s="52" customFormat="1" ht="18.75" customHeight="1" x14ac:dyDescent="0.25">
      <c r="A2817" s="42" t="str">
        <f>Лист4!A2815</f>
        <v xml:space="preserve">Молодежная ул. д.22 </v>
      </c>
      <c r="B2817" s="64" t="str">
        <f>Лист4!C2815</f>
        <v>Икрянинский район, рп. Ильинка</v>
      </c>
      <c r="C2817" s="43">
        <f t="shared" si="88"/>
        <v>75.578360563380286</v>
      </c>
      <c r="D2817" s="43">
        <f t="shared" si="89"/>
        <v>3.3343394366197181</v>
      </c>
      <c r="E2817" s="49">
        <v>0</v>
      </c>
      <c r="F2817" s="29">
        <v>3.3343394366197181</v>
      </c>
      <c r="G2817" s="50">
        <v>0</v>
      </c>
      <c r="H2817" s="50">
        <v>0</v>
      </c>
      <c r="I2817" s="50">
        <v>0</v>
      </c>
      <c r="J2817" s="30"/>
      <c r="K2817" s="169">
        <f>Лист4!E2815/1000</f>
        <v>78.912700000000001</v>
      </c>
      <c r="L2817" s="51"/>
      <c r="M2817" s="51"/>
    </row>
    <row r="2818" spans="1:13" s="52" customFormat="1" ht="18.75" customHeight="1" x14ac:dyDescent="0.25">
      <c r="A2818" s="42" t="str">
        <f>Лист4!A2816</f>
        <v xml:space="preserve">Молодежная ул. д.24 </v>
      </c>
      <c r="B2818" s="64" t="str">
        <f>Лист4!C2816</f>
        <v>Икрянинский район, рп. Ильинка</v>
      </c>
      <c r="C2818" s="43">
        <f t="shared" si="88"/>
        <v>68.354605633802834</v>
      </c>
      <c r="D2818" s="43">
        <f t="shared" si="89"/>
        <v>3.0156443661971837</v>
      </c>
      <c r="E2818" s="49">
        <v>0</v>
      </c>
      <c r="F2818" s="29">
        <v>3.0156443661971837</v>
      </c>
      <c r="G2818" s="50">
        <v>0</v>
      </c>
      <c r="H2818" s="50">
        <v>0</v>
      </c>
      <c r="I2818" s="50">
        <v>0</v>
      </c>
      <c r="J2818" s="30"/>
      <c r="K2818" s="169">
        <f>Лист4!E2816/1000</f>
        <v>71.370250000000013</v>
      </c>
      <c r="L2818" s="51"/>
      <c r="M2818" s="51"/>
    </row>
    <row r="2819" spans="1:13" s="52" customFormat="1" ht="18.75" customHeight="1" x14ac:dyDescent="0.25">
      <c r="A2819" s="42" t="str">
        <f>Лист4!A2817</f>
        <v xml:space="preserve">Молодежная ул. д.26 </v>
      </c>
      <c r="B2819" s="64" t="str">
        <f>Лист4!C2817</f>
        <v>Икрянинский район, рп. Ильинка</v>
      </c>
      <c r="C2819" s="43">
        <f t="shared" si="88"/>
        <v>55.352909859154948</v>
      </c>
      <c r="D2819" s="43">
        <f t="shared" si="89"/>
        <v>2.4420401408450712</v>
      </c>
      <c r="E2819" s="49">
        <v>0</v>
      </c>
      <c r="F2819" s="29">
        <v>2.4420401408450712</v>
      </c>
      <c r="G2819" s="50">
        <v>0</v>
      </c>
      <c r="H2819" s="50">
        <v>0</v>
      </c>
      <c r="I2819" s="50">
        <v>0</v>
      </c>
      <c r="J2819" s="30"/>
      <c r="K2819" s="169">
        <f>Лист4!E2817/1000-J2819</f>
        <v>57.794950000000021</v>
      </c>
      <c r="L2819" s="51"/>
      <c r="M2819" s="51"/>
    </row>
    <row r="2820" spans="1:13" s="52" customFormat="1" ht="18" customHeight="1" x14ac:dyDescent="0.25">
      <c r="A2820" s="42" t="str">
        <f>Лист4!A2818</f>
        <v xml:space="preserve">Молодежная ул. д.28 </v>
      </c>
      <c r="B2820" s="64" t="str">
        <f>Лист4!C2818</f>
        <v>Икрянинский район, рп. Ильинка</v>
      </c>
      <c r="C2820" s="43">
        <f t="shared" si="88"/>
        <v>154.78590985915497</v>
      </c>
      <c r="D2820" s="43">
        <f t="shared" si="89"/>
        <v>6.8287901408450722</v>
      </c>
      <c r="E2820" s="49">
        <v>0</v>
      </c>
      <c r="F2820" s="29">
        <v>6.8287901408450722</v>
      </c>
      <c r="G2820" s="50">
        <v>0</v>
      </c>
      <c r="H2820" s="50">
        <v>0</v>
      </c>
      <c r="I2820" s="50">
        <v>0</v>
      </c>
      <c r="J2820" s="30"/>
      <c r="K2820" s="169">
        <f>Лист4!E2818/1000-J2820</f>
        <v>161.61470000000003</v>
      </c>
      <c r="L2820" s="51"/>
      <c r="M2820" s="51"/>
    </row>
    <row r="2821" spans="1:13" s="52" customFormat="1" ht="18.75" customHeight="1" x14ac:dyDescent="0.25">
      <c r="A2821" s="42" t="str">
        <f>Лист4!A2819</f>
        <v xml:space="preserve">Молодежная ул. д.32 </v>
      </c>
      <c r="B2821" s="64" t="str">
        <f>Лист4!C2819</f>
        <v>Икрянинский район, рп. Ильинка</v>
      </c>
      <c r="C2821" s="43">
        <f t="shared" si="88"/>
        <v>127.21645915492959</v>
      </c>
      <c r="D2821" s="43">
        <f t="shared" si="89"/>
        <v>5.6124908450704236</v>
      </c>
      <c r="E2821" s="49">
        <v>0</v>
      </c>
      <c r="F2821" s="29">
        <v>5.6124908450704236</v>
      </c>
      <c r="G2821" s="50">
        <v>0</v>
      </c>
      <c r="H2821" s="50">
        <v>0</v>
      </c>
      <c r="I2821" s="50">
        <v>0</v>
      </c>
      <c r="J2821" s="153"/>
      <c r="K2821" s="169">
        <f>Лист4!E2819/1000-J2821</f>
        <v>132.82895000000002</v>
      </c>
      <c r="L2821" s="31"/>
      <c r="M2821" s="51"/>
    </row>
    <row r="2822" spans="1:13" s="52" customFormat="1" ht="18.75" customHeight="1" x14ac:dyDescent="0.25">
      <c r="A2822" s="42" t="str">
        <f>Лист4!A2820</f>
        <v xml:space="preserve">Молодежная ул. д.34 </v>
      </c>
      <c r="B2822" s="64" t="str">
        <f>Лист4!C2820</f>
        <v>Икрянинский район, рп. Ильинка</v>
      </c>
      <c r="C2822" s="43">
        <f t="shared" si="88"/>
        <v>319.00386028169009</v>
      </c>
      <c r="D2822" s="43">
        <f t="shared" si="89"/>
        <v>14.073699718309857</v>
      </c>
      <c r="E2822" s="49">
        <v>0</v>
      </c>
      <c r="F2822" s="29">
        <v>14.073699718309857</v>
      </c>
      <c r="G2822" s="50">
        <v>0</v>
      </c>
      <c r="H2822" s="50">
        <v>0</v>
      </c>
      <c r="I2822" s="50">
        <v>0</v>
      </c>
      <c r="J2822" s="153"/>
      <c r="K2822" s="169">
        <f>Лист4!E2820/1000-J2822</f>
        <v>333.07755999999995</v>
      </c>
      <c r="L2822" s="31"/>
      <c r="M2822" s="51"/>
    </row>
    <row r="2823" spans="1:13" s="52" customFormat="1" ht="18.75" customHeight="1" x14ac:dyDescent="0.25">
      <c r="A2823" s="42" t="str">
        <f>Лист4!A2821</f>
        <v xml:space="preserve">Молодежная ул. д.40 </v>
      </c>
      <c r="B2823" s="64" t="str">
        <f>Лист4!C2821</f>
        <v>Икрянинский район, рп. Ильинка</v>
      </c>
      <c r="C2823" s="43">
        <f t="shared" si="88"/>
        <v>98.174760563380289</v>
      </c>
      <c r="D2823" s="43">
        <f t="shared" si="89"/>
        <v>4.3312394366197182</v>
      </c>
      <c r="E2823" s="49">
        <v>0</v>
      </c>
      <c r="F2823" s="29">
        <v>4.3312394366197182</v>
      </c>
      <c r="G2823" s="50">
        <v>0</v>
      </c>
      <c r="H2823" s="50">
        <v>0</v>
      </c>
      <c r="I2823" s="50">
        <v>0</v>
      </c>
      <c r="J2823" s="30"/>
      <c r="K2823" s="169">
        <f>Лист4!E2821/1000</f>
        <v>102.506</v>
      </c>
      <c r="L2823" s="51"/>
      <c r="M2823" s="51"/>
    </row>
    <row r="2824" spans="1:13" s="52" customFormat="1" ht="18.75" customHeight="1" x14ac:dyDescent="0.25">
      <c r="A2824" s="42" t="str">
        <f>Лист4!A2822</f>
        <v xml:space="preserve">Молодежная ул. д.8 </v>
      </c>
      <c r="B2824" s="64" t="str">
        <f>Лист4!C2822</f>
        <v>Икрянинский район, рп. Ильинка</v>
      </c>
      <c r="C2824" s="43">
        <f t="shared" si="88"/>
        <v>53.646540845070433</v>
      </c>
      <c r="D2824" s="43">
        <f t="shared" si="89"/>
        <v>2.3667591549295777</v>
      </c>
      <c r="E2824" s="49">
        <v>0</v>
      </c>
      <c r="F2824" s="29">
        <v>2.3667591549295777</v>
      </c>
      <c r="G2824" s="50">
        <v>0</v>
      </c>
      <c r="H2824" s="50">
        <v>0</v>
      </c>
      <c r="I2824" s="50">
        <v>0</v>
      </c>
      <c r="J2824" s="30"/>
      <c r="K2824" s="169">
        <f>Лист4!E2822/1000-J2824</f>
        <v>56.013300000000008</v>
      </c>
      <c r="L2824" s="51"/>
      <c r="M2824" s="51"/>
    </row>
    <row r="2825" spans="1:13" s="52" customFormat="1" ht="18.75" customHeight="1" x14ac:dyDescent="0.25">
      <c r="A2825" s="42" t="str">
        <f>Лист4!A2823</f>
        <v xml:space="preserve">Пионерская ул. д.20 </v>
      </c>
      <c r="B2825" s="64" t="str">
        <f>Лист4!C2823</f>
        <v>Икрянинский район, рп. Ильинка</v>
      </c>
      <c r="C2825" s="43">
        <f t="shared" si="88"/>
        <v>7.7117746478873235</v>
      </c>
      <c r="D2825" s="43">
        <f t="shared" si="89"/>
        <v>0.34022535211267607</v>
      </c>
      <c r="E2825" s="49">
        <v>0</v>
      </c>
      <c r="F2825" s="29">
        <v>0.34022535211267607</v>
      </c>
      <c r="G2825" s="50">
        <v>0</v>
      </c>
      <c r="H2825" s="50">
        <v>0</v>
      </c>
      <c r="I2825" s="50">
        <v>0</v>
      </c>
      <c r="J2825" s="153"/>
      <c r="K2825" s="169">
        <f>Лист4!E2823/1000-J2825</f>
        <v>8.0519999999999996</v>
      </c>
      <c r="L2825" s="31"/>
      <c r="M2825" s="51"/>
    </row>
    <row r="2826" spans="1:13" s="52" customFormat="1" ht="18.75" customHeight="1" x14ac:dyDescent="0.25">
      <c r="A2826" s="42" t="str">
        <f>Лист4!A2824</f>
        <v xml:space="preserve">Пионерская ул. д.22 </v>
      </c>
      <c r="B2826" s="64" t="str">
        <f>Лист4!C2824</f>
        <v>Икрянинский район, рп. Ильинка</v>
      </c>
      <c r="C2826" s="43">
        <f t="shared" si="88"/>
        <v>34.330326760563388</v>
      </c>
      <c r="D2826" s="43">
        <f t="shared" si="89"/>
        <v>1.5145732394366203</v>
      </c>
      <c r="E2826" s="49">
        <v>0</v>
      </c>
      <c r="F2826" s="29">
        <v>1.5145732394366203</v>
      </c>
      <c r="G2826" s="50">
        <v>0</v>
      </c>
      <c r="H2826" s="50">
        <v>0</v>
      </c>
      <c r="I2826" s="50">
        <v>0</v>
      </c>
      <c r="J2826" s="30"/>
      <c r="K2826" s="169">
        <f>Лист4!E2824/1000-J2826</f>
        <v>35.84490000000001</v>
      </c>
      <c r="L2826" s="51"/>
      <c r="M2826" s="51"/>
    </row>
    <row r="2827" spans="1:13" s="52" customFormat="1" ht="18.75" customHeight="1" x14ac:dyDescent="0.25">
      <c r="A2827" s="42" t="str">
        <f>Лист4!A2825</f>
        <v xml:space="preserve">Пионерская ул. д.24 </v>
      </c>
      <c r="B2827" s="64" t="str">
        <f>Лист4!C2825</f>
        <v>Икрянинский район, рп. Ильинка</v>
      </c>
      <c r="C2827" s="43">
        <f t="shared" si="88"/>
        <v>24.969169014084507</v>
      </c>
      <c r="D2827" s="43">
        <f t="shared" si="89"/>
        <v>1.101580985915493</v>
      </c>
      <c r="E2827" s="49">
        <v>0</v>
      </c>
      <c r="F2827" s="29">
        <v>1.101580985915493</v>
      </c>
      <c r="G2827" s="50">
        <v>0</v>
      </c>
      <c r="H2827" s="50">
        <v>0</v>
      </c>
      <c r="I2827" s="50">
        <v>0</v>
      </c>
      <c r="J2827" s="30"/>
      <c r="K2827" s="169">
        <f>Лист4!E2825/1000</f>
        <v>26.07075</v>
      </c>
      <c r="L2827" s="51"/>
      <c r="M2827" s="51"/>
    </row>
    <row r="2828" spans="1:13" s="52" customFormat="1" ht="25.5" customHeight="1" x14ac:dyDescent="0.25">
      <c r="A2828" s="42" t="str">
        <f>Лист4!A2826</f>
        <v xml:space="preserve">Пионерская ул. д.26 </v>
      </c>
      <c r="B2828" s="64" t="str">
        <f>Лист4!C2826</f>
        <v>Икрянинский район, рп. Ильинка</v>
      </c>
      <c r="C2828" s="43">
        <f t="shared" si="88"/>
        <v>57.8698676056338</v>
      </c>
      <c r="D2828" s="43">
        <f t="shared" si="89"/>
        <v>2.5530823943661973</v>
      </c>
      <c r="E2828" s="49">
        <v>0</v>
      </c>
      <c r="F2828" s="29">
        <v>2.5530823943661973</v>
      </c>
      <c r="G2828" s="50">
        <v>0</v>
      </c>
      <c r="H2828" s="50">
        <v>0</v>
      </c>
      <c r="I2828" s="50">
        <v>0</v>
      </c>
      <c r="J2828" s="30"/>
      <c r="K2828" s="169">
        <f>Лист4!E2826/1000</f>
        <v>60.42295</v>
      </c>
      <c r="L2828" s="51"/>
      <c r="M2828" s="51"/>
    </row>
    <row r="2829" spans="1:13" s="52" customFormat="1" ht="25.5" customHeight="1" x14ac:dyDescent="0.25">
      <c r="A2829" s="42" t="str">
        <f>Лист4!A2827</f>
        <v xml:space="preserve">Советская ул. д.25 </v>
      </c>
      <c r="B2829" s="64" t="str">
        <f>Лист4!C2827</f>
        <v>Икрянинский район, рп. Ильинка</v>
      </c>
      <c r="C2829" s="43">
        <f t="shared" si="88"/>
        <v>1.6042253521126761</v>
      </c>
      <c r="D2829" s="43">
        <f t="shared" si="89"/>
        <v>7.0774647887323947E-2</v>
      </c>
      <c r="E2829" s="49">
        <v>0</v>
      </c>
      <c r="F2829" s="29">
        <v>7.0774647887323947E-2</v>
      </c>
      <c r="G2829" s="50">
        <v>0</v>
      </c>
      <c r="H2829" s="50">
        <v>0</v>
      </c>
      <c r="I2829" s="50">
        <v>0</v>
      </c>
      <c r="J2829" s="30"/>
      <c r="K2829" s="169">
        <f>Лист4!E2827/1000-J2829</f>
        <v>1.675</v>
      </c>
      <c r="L2829" s="51"/>
      <c r="M2829" s="51"/>
    </row>
    <row r="2830" spans="1:13" s="52" customFormat="1" ht="18.75" customHeight="1" x14ac:dyDescent="0.25">
      <c r="A2830" s="42" t="str">
        <f>Лист4!A2828</f>
        <v xml:space="preserve">Суворова ул. д.9 </v>
      </c>
      <c r="B2830" s="64" t="str">
        <f>Лист4!C2828</f>
        <v>Икрянинский район, рп. Ильинка</v>
      </c>
      <c r="C2830" s="43">
        <f t="shared" si="88"/>
        <v>0.57254084507042258</v>
      </c>
      <c r="D2830" s="43">
        <f t="shared" si="89"/>
        <v>2.5259154929577466E-2</v>
      </c>
      <c r="E2830" s="49">
        <v>0</v>
      </c>
      <c r="F2830" s="29">
        <v>2.5259154929577466E-2</v>
      </c>
      <c r="G2830" s="50">
        <v>0</v>
      </c>
      <c r="H2830" s="50">
        <v>0</v>
      </c>
      <c r="I2830" s="50">
        <v>0</v>
      </c>
      <c r="J2830" s="30"/>
      <c r="K2830" s="169">
        <f>Лист4!E2828/1000</f>
        <v>0.5978</v>
      </c>
      <c r="L2830" s="51"/>
      <c r="M2830" s="51"/>
    </row>
    <row r="2831" spans="1:13" s="52" customFormat="1" ht="25.5" customHeight="1" x14ac:dyDescent="0.25">
      <c r="A2831" s="42" t="str">
        <f>Лист4!A2829</f>
        <v xml:space="preserve">Суворова ул. д.9А </v>
      </c>
      <c r="B2831" s="64" t="str">
        <f>Лист4!C2829</f>
        <v>Икрянинский район, рп. Ильинка</v>
      </c>
      <c r="C2831" s="43">
        <f t="shared" si="88"/>
        <v>11.532464788732394</v>
      </c>
      <c r="D2831" s="43">
        <f t="shared" si="89"/>
        <v>0.50878521126760567</v>
      </c>
      <c r="E2831" s="49">
        <v>0</v>
      </c>
      <c r="F2831" s="29">
        <v>0.50878521126760567</v>
      </c>
      <c r="G2831" s="50">
        <v>0</v>
      </c>
      <c r="H2831" s="50">
        <v>0</v>
      </c>
      <c r="I2831" s="50">
        <v>0</v>
      </c>
      <c r="J2831" s="30"/>
      <c r="K2831" s="169">
        <f>Лист4!E2829/1000-J2831</f>
        <v>12.04125</v>
      </c>
      <c r="L2831" s="51"/>
      <c r="M2831" s="51"/>
    </row>
    <row r="2832" spans="1:13" s="54" customFormat="1" ht="27" customHeight="1" x14ac:dyDescent="0.25">
      <c r="A2832" s="42" t="str">
        <f>Лист4!A2830</f>
        <v xml:space="preserve">Чкалова ул. д.18 </v>
      </c>
      <c r="B2832" s="64" t="str">
        <f>Лист4!C2830</f>
        <v>Икрянинский район, рп. Ильинка</v>
      </c>
      <c r="C2832" s="43">
        <f t="shared" si="88"/>
        <v>36.441630985915488</v>
      </c>
      <c r="D2832" s="43">
        <f t="shared" si="89"/>
        <v>1.607719014084507</v>
      </c>
      <c r="E2832" s="49">
        <v>0</v>
      </c>
      <c r="F2832" s="29">
        <v>1.607719014084507</v>
      </c>
      <c r="G2832" s="50">
        <v>0</v>
      </c>
      <c r="H2832" s="50">
        <v>0</v>
      </c>
      <c r="I2832" s="50">
        <v>0</v>
      </c>
      <c r="J2832" s="153"/>
      <c r="K2832" s="169">
        <f>Лист4!E2830/1000-J2832</f>
        <v>38.049349999999997</v>
      </c>
      <c r="L2832" s="31"/>
      <c r="M2832" s="51"/>
    </row>
    <row r="2833" spans="1:13" s="52" customFormat="1" ht="18.75" customHeight="1" x14ac:dyDescent="0.25">
      <c r="A2833" s="42" t="str">
        <f>Лист4!A2831</f>
        <v xml:space="preserve">Чкалова ул. д.6 </v>
      </c>
      <c r="B2833" s="64" t="str">
        <f>Лист4!C2831</f>
        <v>Икрянинский район, рп. Ильинка</v>
      </c>
      <c r="C2833" s="43">
        <f t="shared" si="88"/>
        <v>31.702078873239426</v>
      </c>
      <c r="D2833" s="43">
        <f t="shared" si="89"/>
        <v>1.398621126760563</v>
      </c>
      <c r="E2833" s="49">
        <v>0</v>
      </c>
      <c r="F2833" s="29">
        <v>1.398621126760563</v>
      </c>
      <c r="G2833" s="50">
        <v>0</v>
      </c>
      <c r="H2833" s="50">
        <v>0</v>
      </c>
      <c r="I2833" s="50">
        <v>0</v>
      </c>
      <c r="J2833" s="30"/>
      <c r="K2833" s="169">
        <f>Лист4!E2831/1000-J2833</f>
        <v>33.100699999999989</v>
      </c>
      <c r="L2833" s="51"/>
      <c r="M2833" s="51"/>
    </row>
    <row r="2834" spans="1:13" s="52" customFormat="1" ht="18.75" customHeight="1" x14ac:dyDescent="0.25">
      <c r="A2834" s="42" t="str">
        <f>Лист4!A2832</f>
        <v xml:space="preserve">Чкалова ул. д.8 </v>
      </c>
      <c r="B2834" s="64" t="str">
        <f>Лист4!C2832</f>
        <v>Икрянинский район, рп. Ильинка</v>
      </c>
      <c r="C2834" s="43">
        <f t="shared" si="88"/>
        <v>35.829918309859167</v>
      </c>
      <c r="D2834" s="43">
        <f t="shared" si="89"/>
        <v>1.5807316901408455</v>
      </c>
      <c r="E2834" s="49">
        <v>0</v>
      </c>
      <c r="F2834" s="29">
        <v>1.5807316901408455</v>
      </c>
      <c r="G2834" s="50">
        <v>0</v>
      </c>
      <c r="H2834" s="50">
        <v>0</v>
      </c>
      <c r="I2834" s="50">
        <v>0</v>
      </c>
      <c r="J2834" s="30"/>
      <c r="K2834" s="169">
        <f>Лист4!E2832/1000</f>
        <v>37.410650000000011</v>
      </c>
      <c r="L2834" s="51"/>
      <c r="M2834" s="51"/>
    </row>
    <row r="2835" spans="1:13" s="52" customFormat="1" ht="18.75" customHeight="1" x14ac:dyDescent="0.25">
      <c r="A2835" s="42" t="str">
        <f>Лист4!A2833</f>
        <v xml:space="preserve">50 лет Октября ул. д.1 </v>
      </c>
      <c r="B2835" s="64" t="str">
        <f>Лист4!C2833</f>
        <v>Икрянинский район, рп. Красные Баррикады</v>
      </c>
      <c r="C2835" s="43">
        <f t="shared" si="88"/>
        <v>417.63368450704223</v>
      </c>
      <c r="D2835" s="43">
        <f t="shared" si="89"/>
        <v>18.425015492957748</v>
      </c>
      <c r="E2835" s="49">
        <v>0</v>
      </c>
      <c r="F2835" s="29">
        <v>18.425015492957748</v>
      </c>
      <c r="G2835" s="50">
        <v>0</v>
      </c>
      <c r="H2835" s="50">
        <v>0</v>
      </c>
      <c r="I2835" s="50">
        <v>0</v>
      </c>
      <c r="J2835" s="30"/>
      <c r="K2835" s="169">
        <f>Лист4!E2833/1000</f>
        <v>436.05869999999999</v>
      </c>
      <c r="L2835" s="51"/>
      <c r="M2835" s="51"/>
    </row>
    <row r="2836" spans="1:13" s="52" customFormat="1" ht="18.75" customHeight="1" x14ac:dyDescent="0.25">
      <c r="A2836" s="42" t="str">
        <f>Лист4!A2834</f>
        <v xml:space="preserve">Баррикадная ул. д.13 </v>
      </c>
      <c r="B2836" s="64" t="str">
        <f>Лист4!C2834</f>
        <v>Икрянинский район, рп. Красные Баррикады</v>
      </c>
      <c r="C2836" s="43">
        <f t="shared" ref="C2836:C2899" si="90">K2836+J2836-F2836</f>
        <v>448.52432225352101</v>
      </c>
      <c r="D2836" s="43">
        <f t="shared" ref="D2836:D2899" si="91">F2836</f>
        <v>19.787837746478871</v>
      </c>
      <c r="E2836" s="49">
        <v>0</v>
      </c>
      <c r="F2836" s="29">
        <v>19.787837746478871</v>
      </c>
      <c r="G2836" s="50">
        <v>0</v>
      </c>
      <c r="H2836" s="50">
        <v>0</v>
      </c>
      <c r="I2836" s="50">
        <v>0</v>
      </c>
      <c r="J2836" s="30"/>
      <c r="K2836" s="169">
        <f>Лист4!E2834/1000</f>
        <v>468.31215999999989</v>
      </c>
      <c r="L2836" s="51"/>
      <c r="M2836" s="51"/>
    </row>
    <row r="2837" spans="1:13" s="52" customFormat="1" ht="18.75" customHeight="1" x14ac:dyDescent="0.25">
      <c r="A2837" s="42" t="str">
        <f>Лист4!A2835</f>
        <v xml:space="preserve">Баррикадная ул. д.4 </v>
      </c>
      <c r="B2837" s="64" t="str">
        <f>Лист4!C2835</f>
        <v>Икрянинский район, рп. Красные Баррикады</v>
      </c>
      <c r="C2837" s="43">
        <f t="shared" si="90"/>
        <v>179.75895774647884</v>
      </c>
      <c r="D2837" s="43">
        <f t="shared" si="91"/>
        <v>7.9305422535211259</v>
      </c>
      <c r="E2837" s="49">
        <v>0</v>
      </c>
      <c r="F2837" s="29">
        <v>7.9305422535211259</v>
      </c>
      <c r="G2837" s="50">
        <v>0</v>
      </c>
      <c r="H2837" s="50">
        <v>0</v>
      </c>
      <c r="I2837" s="50">
        <v>0</v>
      </c>
      <c r="J2837" s="30"/>
      <c r="K2837" s="169">
        <f>Лист4!E2835/1000-J2837</f>
        <v>187.68949999999998</v>
      </c>
      <c r="L2837" s="51"/>
      <c r="M2837" s="51"/>
    </row>
    <row r="2838" spans="1:13" s="52" customFormat="1" ht="18.75" customHeight="1" x14ac:dyDescent="0.25">
      <c r="A2838" s="42" t="str">
        <f>Лист4!A2836</f>
        <v xml:space="preserve">Баррикадная ул. д.5 </v>
      </c>
      <c r="B2838" s="64" t="str">
        <f>Лист4!C2836</f>
        <v>Икрянинский район, рп. Красные Баррикады</v>
      </c>
      <c r="C2838" s="43">
        <f t="shared" si="90"/>
        <v>860.79383154929553</v>
      </c>
      <c r="D2838" s="43">
        <f t="shared" si="91"/>
        <v>37.976198450704217</v>
      </c>
      <c r="E2838" s="49">
        <v>0</v>
      </c>
      <c r="F2838" s="29">
        <v>37.976198450704217</v>
      </c>
      <c r="G2838" s="50">
        <v>0</v>
      </c>
      <c r="H2838" s="50">
        <v>0</v>
      </c>
      <c r="I2838" s="50">
        <v>0</v>
      </c>
      <c r="J2838" s="30"/>
      <c r="K2838" s="169">
        <f>Лист4!E2836/1000</f>
        <v>898.77002999999979</v>
      </c>
      <c r="L2838" s="51"/>
      <c r="M2838" s="51"/>
    </row>
    <row r="2839" spans="1:13" s="52" customFormat="1" ht="25.5" customHeight="1" x14ac:dyDescent="0.25">
      <c r="A2839" s="42" t="str">
        <f>Лист4!A2837</f>
        <v xml:space="preserve">Баррикадная ул. д.7 </v>
      </c>
      <c r="B2839" s="64" t="str">
        <f>Лист4!C2837</f>
        <v>Икрянинский район, рп. Красные Баррикады</v>
      </c>
      <c r="C2839" s="43">
        <f t="shared" si="90"/>
        <v>1352.8294670422536</v>
      </c>
      <c r="D2839" s="43">
        <f t="shared" si="91"/>
        <v>59.683652957746482</v>
      </c>
      <c r="E2839" s="49">
        <v>0</v>
      </c>
      <c r="F2839" s="29">
        <v>59.683652957746482</v>
      </c>
      <c r="G2839" s="50">
        <v>0</v>
      </c>
      <c r="H2839" s="50">
        <v>0</v>
      </c>
      <c r="I2839" s="50">
        <v>0</v>
      </c>
      <c r="J2839" s="30"/>
      <c r="K2839" s="169">
        <f>Лист4!E2837/1000</f>
        <v>1412.5131200000001</v>
      </c>
      <c r="L2839" s="51"/>
      <c r="M2839" s="51"/>
    </row>
    <row r="2840" spans="1:13" s="52" customFormat="1" ht="18.75" customHeight="1" x14ac:dyDescent="0.25">
      <c r="A2840" s="42" t="str">
        <f>Лист4!A2838</f>
        <v>Мира ул. д.1</v>
      </c>
      <c r="B2840" s="64" t="str">
        <f>Лист4!C2838</f>
        <v>Икрянинский район, рп. Красные Баррикады</v>
      </c>
      <c r="C2840" s="43">
        <f t="shared" si="90"/>
        <v>920.97975999999983</v>
      </c>
      <c r="D2840" s="43">
        <f t="shared" si="91"/>
        <v>40.63145999999999</v>
      </c>
      <c r="E2840" s="49">
        <v>0</v>
      </c>
      <c r="F2840" s="29">
        <v>40.63145999999999</v>
      </c>
      <c r="G2840" s="50">
        <v>0</v>
      </c>
      <c r="H2840" s="50">
        <v>0</v>
      </c>
      <c r="I2840" s="50">
        <v>0</v>
      </c>
      <c r="J2840" s="30"/>
      <c r="K2840" s="169">
        <f>Лист4!E2838/1000-J2840</f>
        <v>961.61121999999978</v>
      </c>
      <c r="L2840" s="51"/>
      <c r="M2840" s="51"/>
    </row>
    <row r="2841" spans="1:13" s="52" customFormat="1" ht="18.75" customHeight="1" x14ac:dyDescent="0.25">
      <c r="A2841" s="42" t="str">
        <f>Лист4!A2839</f>
        <v xml:space="preserve">Мира ул. д.9 </v>
      </c>
      <c r="B2841" s="64" t="str">
        <f>Лист4!C2839</f>
        <v>Икрянинский район, рп. Красные Баррикады</v>
      </c>
      <c r="C2841" s="43">
        <f t="shared" si="90"/>
        <v>766.02201126760565</v>
      </c>
      <c r="D2841" s="43">
        <f t="shared" si="91"/>
        <v>33.795088732394369</v>
      </c>
      <c r="E2841" s="49">
        <v>0</v>
      </c>
      <c r="F2841" s="29">
        <v>33.795088732394369</v>
      </c>
      <c r="G2841" s="50">
        <v>0</v>
      </c>
      <c r="H2841" s="50">
        <v>0</v>
      </c>
      <c r="I2841" s="50">
        <v>0</v>
      </c>
      <c r="J2841" s="30"/>
      <c r="K2841" s="169">
        <f>Лист4!E2839/1000</f>
        <v>799.81709999999998</v>
      </c>
      <c r="L2841" s="51"/>
      <c r="M2841" s="51"/>
    </row>
    <row r="2842" spans="1:13" s="52" customFormat="1" ht="18.75" customHeight="1" x14ac:dyDescent="0.25">
      <c r="A2842" s="42" t="str">
        <f>Лист4!A2840</f>
        <v xml:space="preserve">Молодежная ул. д.3 </v>
      </c>
      <c r="B2842" s="64" t="str">
        <f>Лист4!C2840</f>
        <v>Икрянинский район, рп. Красные Баррикады</v>
      </c>
      <c r="C2842" s="43">
        <f t="shared" si="90"/>
        <v>1141.9842518309861</v>
      </c>
      <c r="D2842" s="43">
        <f t="shared" si="91"/>
        <v>50.381658169014095</v>
      </c>
      <c r="E2842" s="49">
        <v>0</v>
      </c>
      <c r="F2842" s="29">
        <v>50.381658169014095</v>
      </c>
      <c r="G2842" s="50">
        <v>0</v>
      </c>
      <c r="H2842" s="50">
        <v>0</v>
      </c>
      <c r="I2842" s="50">
        <v>0</v>
      </c>
      <c r="J2842" s="30"/>
      <c r="K2842" s="169">
        <f>Лист4!E2840/1000-J2842</f>
        <v>1192.3659100000002</v>
      </c>
      <c r="L2842" s="51"/>
      <c r="M2842" s="51"/>
    </row>
    <row r="2843" spans="1:13" s="52" customFormat="1" ht="25.5" customHeight="1" x14ac:dyDescent="0.25">
      <c r="A2843" s="42" t="str">
        <f>Лист4!A2841</f>
        <v xml:space="preserve">Первомайская ул. д.10А </v>
      </c>
      <c r="B2843" s="64" t="str">
        <f>Лист4!C2841</f>
        <v>Икрянинский район, рп. Красные Баррикады</v>
      </c>
      <c r="C2843" s="43">
        <f t="shared" si="90"/>
        <v>30.81927605633803</v>
      </c>
      <c r="D2843" s="43">
        <f t="shared" si="91"/>
        <v>1.359673943661972</v>
      </c>
      <c r="E2843" s="49">
        <v>0</v>
      </c>
      <c r="F2843" s="29">
        <v>1.359673943661972</v>
      </c>
      <c r="G2843" s="50">
        <v>0</v>
      </c>
      <c r="H2843" s="50">
        <v>0</v>
      </c>
      <c r="I2843" s="50">
        <v>0</v>
      </c>
      <c r="J2843" s="30"/>
      <c r="K2843" s="169">
        <f>Лист4!E2841/1000-J2843</f>
        <v>32.17895</v>
      </c>
      <c r="L2843" s="51"/>
      <c r="M2843" s="51"/>
    </row>
    <row r="2844" spans="1:13" s="52" customFormat="1" ht="25.5" customHeight="1" x14ac:dyDescent="0.25">
      <c r="A2844" s="42" t="str">
        <f>Лист4!A2842</f>
        <v xml:space="preserve">Первомайская ул. д.11 </v>
      </c>
      <c r="B2844" s="64" t="str">
        <f>Лист4!C2842</f>
        <v>Икрянинский район, рп. Красные Баррикады</v>
      </c>
      <c r="C2844" s="43">
        <f t="shared" si="90"/>
        <v>67.678771830985909</v>
      </c>
      <c r="D2844" s="43">
        <f t="shared" si="91"/>
        <v>2.9858281690140842</v>
      </c>
      <c r="E2844" s="49">
        <v>0</v>
      </c>
      <c r="F2844" s="29">
        <v>2.9858281690140842</v>
      </c>
      <c r="G2844" s="50">
        <v>0</v>
      </c>
      <c r="H2844" s="50">
        <v>0</v>
      </c>
      <c r="I2844" s="50">
        <v>0</v>
      </c>
      <c r="J2844" s="30"/>
      <c r="K2844" s="169">
        <f>Лист4!E2842/1000</f>
        <v>70.664599999999993</v>
      </c>
      <c r="L2844" s="51"/>
      <c r="M2844" s="51"/>
    </row>
    <row r="2845" spans="1:13" s="52" customFormat="1" ht="18.75" customHeight="1" x14ac:dyDescent="0.25">
      <c r="A2845" s="42" t="str">
        <f>Лист4!A2843</f>
        <v xml:space="preserve">Первомайская ул. д.12А </v>
      </c>
      <c r="B2845" s="64" t="str">
        <f>Лист4!C2843</f>
        <v>Икрянинский район, рп. Красные Баррикады</v>
      </c>
      <c r="C2845" s="43">
        <f t="shared" si="90"/>
        <v>277.36549690140839</v>
      </c>
      <c r="D2845" s="43">
        <f t="shared" si="91"/>
        <v>12.236713098591547</v>
      </c>
      <c r="E2845" s="49">
        <v>0</v>
      </c>
      <c r="F2845" s="29">
        <v>12.236713098591547</v>
      </c>
      <c r="G2845" s="50">
        <v>0</v>
      </c>
      <c r="H2845" s="50">
        <v>0</v>
      </c>
      <c r="I2845" s="50">
        <v>0</v>
      </c>
      <c r="J2845" s="30"/>
      <c r="K2845" s="169">
        <f>Лист4!E2843/1000-J2845</f>
        <v>289.60220999999996</v>
      </c>
      <c r="L2845" s="51"/>
      <c r="M2845" s="51"/>
    </row>
    <row r="2846" spans="1:13" s="52" customFormat="1" ht="25.5" customHeight="1" x14ac:dyDescent="0.25">
      <c r="A2846" s="42" t="str">
        <f>Лист4!A2844</f>
        <v xml:space="preserve">Первомайская ул. д.12Б </v>
      </c>
      <c r="B2846" s="64" t="str">
        <f>Лист4!C2844</f>
        <v>Икрянинский район, рп. Красные Баррикады</v>
      </c>
      <c r="C2846" s="43">
        <f t="shared" si="90"/>
        <v>427.52452394366185</v>
      </c>
      <c r="D2846" s="43">
        <f t="shared" si="91"/>
        <v>18.861376056338024</v>
      </c>
      <c r="E2846" s="49">
        <v>0</v>
      </c>
      <c r="F2846" s="29">
        <v>18.861376056338024</v>
      </c>
      <c r="G2846" s="50">
        <v>0</v>
      </c>
      <c r="H2846" s="50">
        <v>0</v>
      </c>
      <c r="I2846" s="50">
        <v>0</v>
      </c>
      <c r="J2846" s="30"/>
      <c r="K2846" s="169">
        <f>Лист4!E2844/1000-J2846</f>
        <v>446.38589999999988</v>
      </c>
      <c r="L2846" s="51"/>
      <c r="M2846" s="51"/>
    </row>
    <row r="2847" spans="1:13" s="52" customFormat="1" ht="30" customHeight="1" x14ac:dyDescent="0.25">
      <c r="A2847" s="42" t="str">
        <f>Лист4!A2845</f>
        <v xml:space="preserve">Первомайская ул. д.12В </v>
      </c>
      <c r="B2847" s="64" t="str">
        <f>Лист4!C2845</f>
        <v>Икрянинский район, рп. Красные Баррикады</v>
      </c>
      <c r="C2847" s="43">
        <f t="shared" si="90"/>
        <v>215.94208338028173</v>
      </c>
      <c r="D2847" s="43">
        <f t="shared" si="91"/>
        <v>9.5268566197183127</v>
      </c>
      <c r="E2847" s="49">
        <v>0</v>
      </c>
      <c r="F2847" s="29">
        <v>9.5268566197183127</v>
      </c>
      <c r="G2847" s="50">
        <v>0</v>
      </c>
      <c r="H2847" s="50">
        <v>0</v>
      </c>
      <c r="I2847" s="50">
        <v>0</v>
      </c>
      <c r="J2847" s="30"/>
      <c r="K2847" s="169">
        <f>Лист4!E2845/1000</f>
        <v>225.46894000000003</v>
      </c>
      <c r="L2847" s="51"/>
      <c r="M2847" s="51"/>
    </row>
    <row r="2848" spans="1:13" s="52" customFormat="1" ht="18.75" customHeight="1" x14ac:dyDescent="0.25">
      <c r="A2848" s="42" t="str">
        <f>Лист4!A2846</f>
        <v xml:space="preserve">Первомайская ул. д.13 </v>
      </c>
      <c r="B2848" s="64" t="str">
        <f>Лист4!C2846</f>
        <v>Икрянинский район, рп. Красные Баррикады</v>
      </c>
      <c r="C2848" s="43">
        <f t="shared" si="90"/>
        <v>90.67790422535208</v>
      </c>
      <c r="D2848" s="43">
        <f t="shared" si="91"/>
        <v>4.0004957746478862</v>
      </c>
      <c r="E2848" s="49">
        <v>0</v>
      </c>
      <c r="F2848" s="29">
        <v>4.0004957746478862</v>
      </c>
      <c r="G2848" s="50">
        <v>0</v>
      </c>
      <c r="H2848" s="50">
        <v>0</v>
      </c>
      <c r="I2848" s="50">
        <v>0</v>
      </c>
      <c r="J2848" s="30"/>
      <c r="K2848" s="169">
        <f>Лист4!E2846/1000</f>
        <v>94.678399999999968</v>
      </c>
      <c r="L2848" s="51"/>
      <c r="M2848" s="51"/>
    </row>
    <row r="2849" spans="1:13" s="52" customFormat="1" ht="18.75" customHeight="1" x14ac:dyDescent="0.25">
      <c r="A2849" s="42" t="str">
        <f>Лист4!A2847</f>
        <v xml:space="preserve">Первомайская ул. д.15 </v>
      </c>
      <c r="B2849" s="64" t="str">
        <f>Лист4!C2847</f>
        <v>Икрянинский район, рп. Красные Баррикады</v>
      </c>
      <c r="C2849" s="43">
        <f t="shared" si="90"/>
        <v>147.72070985915491</v>
      </c>
      <c r="D2849" s="43">
        <f t="shared" si="91"/>
        <v>6.5170901408450685</v>
      </c>
      <c r="E2849" s="49">
        <v>0</v>
      </c>
      <c r="F2849" s="29">
        <v>6.5170901408450685</v>
      </c>
      <c r="G2849" s="50">
        <v>0</v>
      </c>
      <c r="H2849" s="50">
        <v>0</v>
      </c>
      <c r="I2849" s="50">
        <v>0</v>
      </c>
      <c r="J2849" s="30"/>
      <c r="K2849" s="169">
        <f>Лист4!E2847/1000</f>
        <v>154.23779999999996</v>
      </c>
      <c r="L2849" s="51"/>
      <c r="M2849" s="51"/>
    </row>
    <row r="2850" spans="1:13" s="52" customFormat="1" ht="18.75" customHeight="1" x14ac:dyDescent="0.25">
      <c r="A2850" s="42" t="str">
        <f>Лист4!A2848</f>
        <v xml:space="preserve">Первомайская ул. д.7 </v>
      </c>
      <c r="B2850" s="64" t="str">
        <f>Лист4!C2848</f>
        <v>Икрянинский район, рп. Красные Баррикады</v>
      </c>
      <c r="C2850" s="43">
        <f t="shared" si="90"/>
        <v>114.10965070422537</v>
      </c>
      <c r="D2850" s="43">
        <f t="shared" si="91"/>
        <v>5.0342492957746483</v>
      </c>
      <c r="E2850" s="49">
        <v>0</v>
      </c>
      <c r="F2850" s="29">
        <v>5.0342492957746483</v>
      </c>
      <c r="G2850" s="50">
        <v>0</v>
      </c>
      <c r="H2850" s="50">
        <v>0</v>
      </c>
      <c r="I2850" s="50">
        <v>0</v>
      </c>
      <c r="J2850" s="30"/>
      <c r="K2850" s="169">
        <f>Лист4!E2848/1000-J2850</f>
        <v>119.14390000000002</v>
      </c>
      <c r="L2850" s="51"/>
      <c r="M2850" s="51"/>
    </row>
    <row r="2851" spans="1:13" s="56" customFormat="1" ht="18.75" customHeight="1" x14ac:dyDescent="0.25">
      <c r="A2851" s="42" t="str">
        <f>Лист4!A2849</f>
        <v xml:space="preserve">Первомайская ул. д.8 </v>
      </c>
      <c r="B2851" s="64" t="str">
        <f>Лист4!C2849</f>
        <v>Икрянинский район, рп. Красные Баррикады</v>
      </c>
      <c r="C2851" s="43">
        <f t="shared" si="90"/>
        <v>176.57265014084504</v>
      </c>
      <c r="D2851" s="43">
        <f t="shared" si="91"/>
        <v>7.7899698591549278</v>
      </c>
      <c r="E2851" s="49">
        <v>0</v>
      </c>
      <c r="F2851" s="29">
        <v>7.7899698591549278</v>
      </c>
      <c r="G2851" s="50">
        <v>0</v>
      </c>
      <c r="H2851" s="50">
        <v>0</v>
      </c>
      <c r="I2851" s="50">
        <v>0</v>
      </c>
      <c r="J2851" s="30"/>
      <c r="K2851" s="169">
        <f>Лист4!E2849/1000-J2851</f>
        <v>184.36261999999996</v>
      </c>
      <c r="L2851" s="51"/>
      <c r="M2851" s="51"/>
    </row>
    <row r="2852" spans="1:13" s="52" customFormat="1" ht="18.75" customHeight="1" x14ac:dyDescent="0.25">
      <c r="A2852" s="42" t="str">
        <f>Лист4!A2850</f>
        <v xml:space="preserve">Первомайская ул. д.9 </v>
      </c>
      <c r="B2852" s="64" t="str">
        <f>Лист4!C2850</f>
        <v>Икрянинский район, рп. Красные Баррикады</v>
      </c>
      <c r="C2852" s="43">
        <f t="shared" si="90"/>
        <v>61.42128732394368</v>
      </c>
      <c r="D2852" s="43">
        <f t="shared" si="91"/>
        <v>2.7097626760563385</v>
      </c>
      <c r="E2852" s="49">
        <v>0</v>
      </c>
      <c r="F2852" s="29">
        <v>2.7097626760563385</v>
      </c>
      <c r="G2852" s="50">
        <v>0</v>
      </c>
      <c r="H2852" s="50">
        <v>0</v>
      </c>
      <c r="I2852" s="50">
        <v>0</v>
      </c>
      <c r="J2852" s="30"/>
      <c r="K2852" s="169">
        <f>Лист4!E2850/1000</f>
        <v>64.131050000000016</v>
      </c>
      <c r="L2852" s="51"/>
      <c r="M2852" s="51"/>
    </row>
    <row r="2853" spans="1:13" s="52" customFormat="1" ht="18.75" customHeight="1" x14ac:dyDescent="0.25">
      <c r="A2853" s="42" t="str">
        <f>Лист4!A2851</f>
        <v xml:space="preserve">70 лет Октября ул. д.1 </v>
      </c>
      <c r="B2853" s="64" t="str">
        <f>Лист4!C2851</f>
        <v>Икрянинский район, с. Бахтемир</v>
      </c>
      <c r="C2853" s="43">
        <f t="shared" si="90"/>
        <v>58.273806760563374</v>
      </c>
      <c r="D2853" s="43">
        <f t="shared" si="91"/>
        <v>2.5709032394366194</v>
      </c>
      <c r="E2853" s="49">
        <v>0</v>
      </c>
      <c r="F2853" s="29">
        <v>2.5709032394366194</v>
      </c>
      <c r="G2853" s="50">
        <v>0</v>
      </c>
      <c r="H2853" s="50">
        <v>0</v>
      </c>
      <c r="I2853" s="50">
        <v>0</v>
      </c>
      <c r="J2853" s="30"/>
      <c r="K2853" s="169">
        <f>Лист4!E2851/1000-J2853</f>
        <v>60.844709999999992</v>
      </c>
      <c r="L2853" s="51"/>
      <c r="M2853" s="51"/>
    </row>
    <row r="2854" spans="1:13" s="52" customFormat="1" ht="18.75" customHeight="1" x14ac:dyDescent="0.25">
      <c r="A2854" s="42" t="str">
        <f>Лист4!A2852</f>
        <v xml:space="preserve">70 лет Октября ул. д.2 </v>
      </c>
      <c r="B2854" s="64" t="str">
        <f>Лист4!C2852</f>
        <v>Икрянинский район, с. Бахтемир</v>
      </c>
      <c r="C2854" s="43">
        <f t="shared" si="90"/>
        <v>128.72285070422532</v>
      </c>
      <c r="D2854" s="43">
        <f t="shared" si="91"/>
        <v>5.6789492957746468</v>
      </c>
      <c r="E2854" s="49">
        <v>0</v>
      </c>
      <c r="F2854" s="29">
        <v>5.6789492957746468</v>
      </c>
      <c r="G2854" s="50">
        <v>0</v>
      </c>
      <c r="H2854" s="50">
        <v>0</v>
      </c>
      <c r="I2854" s="50">
        <v>0</v>
      </c>
      <c r="J2854" s="30"/>
      <c r="K2854" s="169">
        <f>Лист4!E2852/1000-J2854</f>
        <v>134.40179999999998</v>
      </c>
      <c r="L2854" s="51"/>
      <c r="M2854" s="51"/>
    </row>
    <row r="2855" spans="1:13" s="52" customFormat="1" ht="18.75" customHeight="1" x14ac:dyDescent="0.25">
      <c r="A2855" s="42" t="str">
        <f>Лист4!A2853</f>
        <v xml:space="preserve">Суворова ул. д.1А </v>
      </c>
      <c r="B2855" s="64" t="str">
        <f>Лист4!C2853</f>
        <v>Икрянинский район, с. Бахтемир</v>
      </c>
      <c r="C2855" s="43">
        <f t="shared" si="90"/>
        <v>88.055450704225365</v>
      </c>
      <c r="D2855" s="43">
        <f t="shared" si="91"/>
        <v>3.8847992957746484</v>
      </c>
      <c r="E2855" s="49">
        <v>0</v>
      </c>
      <c r="F2855" s="29">
        <v>3.8847992957746484</v>
      </c>
      <c r="G2855" s="50">
        <v>0</v>
      </c>
      <c r="H2855" s="50">
        <v>0</v>
      </c>
      <c r="I2855" s="50">
        <v>0</v>
      </c>
      <c r="J2855" s="30"/>
      <c r="K2855" s="169">
        <f>Лист4!E2853/1000</f>
        <v>91.94025000000002</v>
      </c>
      <c r="L2855" s="51"/>
      <c r="M2855" s="51"/>
    </row>
    <row r="2856" spans="1:13" s="52" customFormat="1" ht="18.75" customHeight="1" x14ac:dyDescent="0.25">
      <c r="A2856" s="42" t="str">
        <f>Лист4!A2854</f>
        <v xml:space="preserve">Суворова ул. д.2 </v>
      </c>
      <c r="B2856" s="64" t="str">
        <f>Лист4!C2854</f>
        <v>Икрянинский район, с. Бахтемир</v>
      </c>
      <c r="C2856" s="43">
        <f t="shared" si="90"/>
        <v>85.812552112676073</v>
      </c>
      <c r="D2856" s="43">
        <f t="shared" si="91"/>
        <v>3.7858478873239445</v>
      </c>
      <c r="E2856" s="49">
        <v>0</v>
      </c>
      <c r="F2856" s="29">
        <v>3.7858478873239445</v>
      </c>
      <c r="G2856" s="50">
        <v>0</v>
      </c>
      <c r="H2856" s="50">
        <v>0</v>
      </c>
      <c r="I2856" s="50">
        <v>0</v>
      </c>
      <c r="J2856" s="30"/>
      <c r="K2856" s="169">
        <f>Лист4!E2854/1000-J2856</f>
        <v>89.598400000000012</v>
      </c>
      <c r="L2856" s="51"/>
      <c r="M2856" s="51"/>
    </row>
    <row r="2857" spans="1:13" s="52" customFormat="1" ht="18.75" customHeight="1" x14ac:dyDescent="0.25">
      <c r="A2857" s="42" t="str">
        <f>Лист4!A2855</f>
        <v xml:space="preserve">Школьная ул. д.8 </v>
      </c>
      <c r="B2857" s="64" t="str">
        <f>Лист4!C2855</f>
        <v>Икрянинский район, с. Восточное</v>
      </c>
      <c r="C2857" s="43">
        <f t="shared" si="90"/>
        <v>24.952647887323948</v>
      </c>
      <c r="D2857" s="43">
        <f t="shared" si="91"/>
        <v>1.1008521126760564</v>
      </c>
      <c r="E2857" s="49">
        <v>0</v>
      </c>
      <c r="F2857" s="29">
        <v>1.1008521126760564</v>
      </c>
      <c r="G2857" s="50">
        <v>0</v>
      </c>
      <c r="H2857" s="50">
        <v>0</v>
      </c>
      <c r="I2857" s="50">
        <v>0</v>
      </c>
      <c r="J2857" s="30"/>
      <c r="K2857" s="169">
        <f>Лист4!E2855/1000-J2857</f>
        <v>26.053500000000003</v>
      </c>
      <c r="L2857" s="51"/>
      <c r="M2857" s="51"/>
    </row>
    <row r="2858" spans="1:13" s="52" customFormat="1" ht="18.75" customHeight="1" x14ac:dyDescent="0.25">
      <c r="A2858" s="42" t="str">
        <f>Лист4!A2856</f>
        <v xml:space="preserve">Пушкина ул. д.19 </v>
      </c>
      <c r="B2858" s="64" t="str">
        <f>Лист4!C2856</f>
        <v>Икрянинский район, с. Житное</v>
      </c>
      <c r="C2858" s="43">
        <f t="shared" si="90"/>
        <v>22.358400000000003</v>
      </c>
      <c r="D2858" s="43">
        <f t="shared" si="91"/>
        <v>0.98640000000000017</v>
      </c>
      <c r="E2858" s="49">
        <v>0</v>
      </c>
      <c r="F2858" s="29">
        <v>0.98640000000000017</v>
      </c>
      <c r="G2858" s="50">
        <v>0</v>
      </c>
      <c r="H2858" s="50">
        <v>0</v>
      </c>
      <c r="I2858" s="50">
        <v>0</v>
      </c>
      <c r="J2858" s="30"/>
      <c r="K2858" s="169">
        <f>Лист4!E2856/1000-J2858</f>
        <v>23.344800000000003</v>
      </c>
      <c r="L2858" s="51"/>
      <c r="M2858" s="51"/>
    </row>
    <row r="2859" spans="1:13" s="52" customFormat="1" ht="18.75" customHeight="1" x14ac:dyDescent="0.25">
      <c r="A2859" s="42" t="str">
        <f>Лист4!A2857</f>
        <v xml:space="preserve">Садовая ул. д.23 </v>
      </c>
      <c r="B2859" s="64" t="str">
        <f>Лист4!C2857</f>
        <v>Икрянинский район, с. Житное</v>
      </c>
      <c r="C2859" s="43">
        <f t="shared" si="90"/>
        <v>3.6475295774647885</v>
      </c>
      <c r="D2859" s="43">
        <f t="shared" si="91"/>
        <v>0.16092042253521127</v>
      </c>
      <c r="E2859" s="49">
        <v>0</v>
      </c>
      <c r="F2859" s="29">
        <v>0.16092042253521127</v>
      </c>
      <c r="G2859" s="50">
        <v>0</v>
      </c>
      <c r="H2859" s="50">
        <v>0</v>
      </c>
      <c r="I2859" s="50">
        <v>0</v>
      </c>
      <c r="J2859" s="30"/>
      <c r="K2859" s="169">
        <f>Лист4!E2857/1000-J2859</f>
        <v>3.8084499999999997</v>
      </c>
      <c r="L2859" s="51"/>
      <c r="M2859" s="51"/>
    </row>
    <row r="2860" spans="1:13" s="52" customFormat="1" ht="18.75" customHeight="1" x14ac:dyDescent="0.25">
      <c r="A2860" s="42" t="str">
        <f>Лист4!A2858</f>
        <v xml:space="preserve">Садовая ул. д.25 </v>
      </c>
      <c r="B2860" s="64" t="str">
        <f>Лист4!C2858</f>
        <v>Икрянинский район, с. Житное</v>
      </c>
      <c r="C2860" s="43">
        <f t="shared" si="90"/>
        <v>0</v>
      </c>
      <c r="D2860" s="43">
        <f t="shared" si="91"/>
        <v>0</v>
      </c>
      <c r="E2860" s="49">
        <v>0</v>
      </c>
      <c r="F2860" s="29">
        <v>0</v>
      </c>
      <c r="G2860" s="50">
        <v>0</v>
      </c>
      <c r="H2860" s="50">
        <v>0</v>
      </c>
      <c r="I2860" s="50">
        <v>0</v>
      </c>
      <c r="J2860" s="30"/>
      <c r="K2860" s="169">
        <f>Лист4!E2858/1000-J2860</f>
        <v>0</v>
      </c>
      <c r="L2860" s="51"/>
      <c r="M2860" s="51"/>
    </row>
    <row r="2861" spans="1:13" s="52" customFormat="1" ht="18.75" customHeight="1" x14ac:dyDescent="0.25">
      <c r="A2861" s="42" t="str">
        <f>Лист4!A2859</f>
        <v xml:space="preserve">Садовая ул. д.27 </v>
      </c>
      <c r="B2861" s="64" t="str">
        <f>Лист4!C2859</f>
        <v>Икрянинский район, с. Житное</v>
      </c>
      <c r="C2861" s="43">
        <f t="shared" si="90"/>
        <v>0</v>
      </c>
      <c r="D2861" s="43">
        <f t="shared" si="91"/>
        <v>0</v>
      </c>
      <c r="E2861" s="49">
        <v>0</v>
      </c>
      <c r="F2861" s="29">
        <v>0</v>
      </c>
      <c r="G2861" s="50">
        <v>0</v>
      </c>
      <c r="H2861" s="50">
        <v>0</v>
      </c>
      <c r="I2861" s="50">
        <v>0</v>
      </c>
      <c r="J2861" s="30"/>
      <c r="K2861" s="169">
        <f>Лист4!E2859/1000</f>
        <v>0</v>
      </c>
      <c r="L2861" s="51"/>
      <c r="M2861" s="51"/>
    </row>
    <row r="2862" spans="1:13" s="52" customFormat="1" ht="18.75" customHeight="1" x14ac:dyDescent="0.25">
      <c r="A2862" s="42" t="str">
        <f>Лист4!A2860</f>
        <v xml:space="preserve">Садовая ул. д.29 </v>
      </c>
      <c r="B2862" s="64" t="str">
        <f>Лист4!C2860</f>
        <v>Икрянинский район, с. Житное</v>
      </c>
      <c r="C2862" s="43">
        <f t="shared" si="90"/>
        <v>10.599954929577466</v>
      </c>
      <c r="D2862" s="43">
        <f t="shared" si="91"/>
        <v>0.46764507042253523</v>
      </c>
      <c r="E2862" s="49">
        <v>0</v>
      </c>
      <c r="F2862" s="29">
        <v>0.46764507042253523</v>
      </c>
      <c r="G2862" s="50">
        <v>0</v>
      </c>
      <c r="H2862" s="50">
        <v>0</v>
      </c>
      <c r="I2862" s="50">
        <v>0</v>
      </c>
      <c r="J2862" s="30"/>
      <c r="K2862" s="169">
        <f>Лист4!E2860/1000</f>
        <v>11.067600000000001</v>
      </c>
      <c r="L2862" s="51"/>
      <c r="M2862" s="51"/>
    </row>
    <row r="2863" spans="1:13" s="52" customFormat="1" ht="18.75" customHeight="1" x14ac:dyDescent="0.25">
      <c r="A2863" s="42" t="str">
        <f>Лист4!A2861</f>
        <v xml:space="preserve">Зеленая ул. д.1 </v>
      </c>
      <c r="B2863" s="64" t="str">
        <f>Лист4!C2861</f>
        <v>Икрянинский район, с. Икряное</v>
      </c>
      <c r="C2863" s="43">
        <f t="shared" si="90"/>
        <v>20.615684507042257</v>
      </c>
      <c r="D2863" s="43">
        <f t="shared" si="91"/>
        <v>0.9095154929577467</v>
      </c>
      <c r="E2863" s="49">
        <v>0</v>
      </c>
      <c r="F2863" s="29">
        <v>0.9095154929577467</v>
      </c>
      <c r="G2863" s="50">
        <v>0</v>
      </c>
      <c r="H2863" s="50">
        <v>0</v>
      </c>
      <c r="I2863" s="50">
        <v>0</v>
      </c>
      <c r="J2863" s="30"/>
      <c r="K2863" s="169">
        <f>Лист4!E2861/1000-J2863</f>
        <v>21.525200000000005</v>
      </c>
      <c r="L2863" s="51"/>
      <c r="M2863" s="51"/>
    </row>
    <row r="2864" spans="1:13" s="52" customFormat="1" ht="18.75" customHeight="1" x14ac:dyDescent="0.25">
      <c r="A2864" s="42" t="str">
        <f>Лист4!A2862</f>
        <v xml:space="preserve">Зеленая ул. д.14А </v>
      </c>
      <c r="B2864" s="64" t="str">
        <f>Лист4!C2862</f>
        <v>Икрянинский район, с. Икряное</v>
      </c>
      <c r="C2864" s="43">
        <f t="shared" si="90"/>
        <v>16.610005633802817</v>
      </c>
      <c r="D2864" s="43">
        <f t="shared" si="91"/>
        <v>0.73279436619718319</v>
      </c>
      <c r="E2864" s="49">
        <v>0</v>
      </c>
      <c r="F2864" s="29">
        <v>0.73279436619718319</v>
      </c>
      <c r="G2864" s="50">
        <v>0</v>
      </c>
      <c r="H2864" s="50">
        <v>0</v>
      </c>
      <c r="I2864" s="50">
        <v>0</v>
      </c>
      <c r="J2864" s="30"/>
      <c r="K2864" s="169">
        <f>Лист4!E2862/1000-J2864</f>
        <v>17.3428</v>
      </c>
      <c r="L2864" s="51"/>
      <c r="M2864" s="51"/>
    </row>
    <row r="2865" spans="1:13" s="52" customFormat="1" ht="18.75" customHeight="1" x14ac:dyDescent="0.25">
      <c r="A2865" s="42" t="str">
        <f>Лист4!A2863</f>
        <v xml:space="preserve">Зеленая ул. д.1А </v>
      </c>
      <c r="B2865" s="64" t="str">
        <f>Лист4!C2863</f>
        <v>Икрянинский район, с. Икряное</v>
      </c>
      <c r="C2865" s="43">
        <f t="shared" si="90"/>
        <v>109.99397464788734</v>
      </c>
      <c r="D2865" s="43">
        <f t="shared" si="91"/>
        <v>4.8526753521126764</v>
      </c>
      <c r="E2865" s="49">
        <v>0</v>
      </c>
      <c r="F2865" s="29">
        <v>4.8526753521126764</v>
      </c>
      <c r="G2865" s="50">
        <v>0</v>
      </c>
      <c r="H2865" s="50">
        <v>0</v>
      </c>
      <c r="I2865" s="50">
        <v>0</v>
      </c>
      <c r="J2865" s="30"/>
      <c r="K2865" s="169">
        <f>Лист4!E2863/1000-J2865</f>
        <v>114.84665000000001</v>
      </c>
      <c r="L2865" s="51"/>
      <c r="M2865" s="51"/>
    </row>
    <row r="2866" spans="1:13" s="52" customFormat="1" ht="18.75" customHeight="1" x14ac:dyDescent="0.25">
      <c r="A2866" s="42" t="str">
        <f>Лист4!A2864</f>
        <v xml:space="preserve">Зеленая ул. д.3 </v>
      </c>
      <c r="B2866" s="64" t="str">
        <f>Лист4!C2864</f>
        <v>Икрянинский район, с. Икряное</v>
      </c>
      <c r="C2866" s="43">
        <f t="shared" si="90"/>
        <v>12.68947042253521</v>
      </c>
      <c r="D2866" s="43">
        <f t="shared" si="91"/>
        <v>0.55982957746478879</v>
      </c>
      <c r="E2866" s="49">
        <v>0</v>
      </c>
      <c r="F2866" s="29">
        <v>0.55982957746478879</v>
      </c>
      <c r="G2866" s="50">
        <v>0</v>
      </c>
      <c r="H2866" s="50">
        <v>0</v>
      </c>
      <c r="I2866" s="50">
        <v>0</v>
      </c>
      <c r="J2866" s="30"/>
      <c r="K2866" s="169">
        <f>Лист4!E2864/1000-J2866</f>
        <v>13.2493</v>
      </c>
      <c r="L2866" s="51"/>
      <c r="M2866" s="51"/>
    </row>
    <row r="2867" spans="1:13" s="52" customFormat="1" ht="18.75" customHeight="1" x14ac:dyDescent="0.25">
      <c r="A2867" s="42" t="str">
        <f>Лист4!A2865</f>
        <v xml:space="preserve">Кирова ул. д.91А </v>
      </c>
      <c r="B2867" s="64" t="str">
        <f>Лист4!C2865</f>
        <v>Икрянинский район, с. Икряное</v>
      </c>
      <c r="C2867" s="43">
        <f t="shared" si="90"/>
        <v>123.91186985915493</v>
      </c>
      <c r="D2867" s="43">
        <f t="shared" si="91"/>
        <v>5.4667001408450702</v>
      </c>
      <c r="E2867" s="49">
        <v>0</v>
      </c>
      <c r="F2867" s="29">
        <v>5.4667001408450702</v>
      </c>
      <c r="G2867" s="50">
        <v>0</v>
      </c>
      <c r="H2867" s="50">
        <v>0</v>
      </c>
      <c r="I2867" s="50">
        <v>0</v>
      </c>
      <c r="J2867" s="30"/>
      <c r="K2867" s="169">
        <f>Лист4!E2865/1000-J2867</f>
        <v>129.37857</v>
      </c>
      <c r="L2867" s="51"/>
      <c r="M2867" s="51"/>
    </row>
    <row r="2868" spans="1:13" s="52" customFormat="1" ht="18.75" customHeight="1" x14ac:dyDescent="0.25">
      <c r="A2868" s="42" t="str">
        <f>Лист4!A2866</f>
        <v xml:space="preserve">Кирова ул. д.91Б </v>
      </c>
      <c r="B2868" s="64" t="str">
        <f>Лист4!C2866</f>
        <v>Икрянинский район, с. Икряное</v>
      </c>
      <c r="C2868" s="43">
        <f t="shared" si="90"/>
        <v>137.46434647887327</v>
      </c>
      <c r="D2868" s="43">
        <f t="shared" si="91"/>
        <v>6.0646035211267613</v>
      </c>
      <c r="E2868" s="49">
        <v>0</v>
      </c>
      <c r="F2868" s="29">
        <v>6.0646035211267613</v>
      </c>
      <c r="G2868" s="50">
        <v>0</v>
      </c>
      <c r="H2868" s="50">
        <v>0</v>
      </c>
      <c r="I2868" s="50">
        <v>0</v>
      </c>
      <c r="J2868" s="30"/>
      <c r="K2868" s="169">
        <f>Лист4!E2866/1000</f>
        <v>143.52895000000004</v>
      </c>
      <c r="L2868" s="51"/>
      <c r="M2868" s="51"/>
    </row>
    <row r="2869" spans="1:13" s="52" customFormat="1" ht="18.75" customHeight="1" x14ac:dyDescent="0.25">
      <c r="A2869" s="42" t="str">
        <f>Лист4!A2867</f>
        <v xml:space="preserve">Кирова ул. д.93 </v>
      </c>
      <c r="B2869" s="64" t="str">
        <f>Лист4!C2867</f>
        <v>Икрянинский район, с. Икряное</v>
      </c>
      <c r="C2869" s="43">
        <f t="shared" si="90"/>
        <v>107.55867436619718</v>
      </c>
      <c r="D2869" s="43">
        <f t="shared" si="91"/>
        <v>4.7452356338028165</v>
      </c>
      <c r="E2869" s="49">
        <v>0</v>
      </c>
      <c r="F2869" s="29">
        <v>4.7452356338028165</v>
      </c>
      <c r="G2869" s="50">
        <v>0</v>
      </c>
      <c r="H2869" s="50">
        <v>0</v>
      </c>
      <c r="I2869" s="50">
        <v>0</v>
      </c>
      <c r="J2869" s="30"/>
      <c r="K2869" s="169">
        <f>Лист4!E2867/1000-J2869</f>
        <v>112.30391</v>
      </c>
      <c r="L2869" s="51"/>
      <c r="M2869" s="51"/>
    </row>
    <row r="2870" spans="1:13" s="52" customFormat="1" ht="18.75" customHeight="1" x14ac:dyDescent="0.25">
      <c r="A2870" s="42" t="str">
        <f>Лист4!A2868</f>
        <v xml:space="preserve">Комсомольская ул. д.113 </v>
      </c>
      <c r="B2870" s="64" t="str">
        <f>Лист4!C2868</f>
        <v>Икрянинский район, с. Икряное</v>
      </c>
      <c r="C2870" s="43">
        <f t="shared" si="90"/>
        <v>10.671738028169013</v>
      </c>
      <c r="D2870" s="43">
        <f t="shared" si="91"/>
        <v>0.47081197183098589</v>
      </c>
      <c r="E2870" s="49">
        <v>0</v>
      </c>
      <c r="F2870" s="29">
        <v>0.47081197183098589</v>
      </c>
      <c r="G2870" s="50">
        <v>0</v>
      </c>
      <c r="H2870" s="50">
        <v>0</v>
      </c>
      <c r="I2870" s="50">
        <v>0</v>
      </c>
      <c r="J2870" s="30"/>
      <c r="K2870" s="169">
        <f>Лист4!E2868/1000-J2870</f>
        <v>11.14255</v>
      </c>
      <c r="L2870" s="51"/>
      <c r="M2870" s="51"/>
    </row>
    <row r="2871" spans="1:13" s="52" customFormat="1" ht="18.75" customHeight="1" x14ac:dyDescent="0.25">
      <c r="A2871" s="42" t="str">
        <f>Лист4!A2869</f>
        <v xml:space="preserve">Куйбышева ул. д.11 </v>
      </c>
      <c r="B2871" s="64" t="str">
        <f>Лист4!C2869</f>
        <v>Икрянинский район, с. Икряное</v>
      </c>
      <c r="C2871" s="43">
        <f t="shared" si="90"/>
        <v>91.26364281690141</v>
      </c>
      <c r="D2871" s="43">
        <f t="shared" si="91"/>
        <v>4.0263371830985921</v>
      </c>
      <c r="E2871" s="49">
        <v>0</v>
      </c>
      <c r="F2871" s="29">
        <v>4.0263371830985921</v>
      </c>
      <c r="G2871" s="50">
        <v>0</v>
      </c>
      <c r="H2871" s="50">
        <v>0</v>
      </c>
      <c r="I2871" s="50">
        <v>0</v>
      </c>
      <c r="J2871" s="30"/>
      <c r="K2871" s="169">
        <f>Лист4!E2869/1000-J2871</f>
        <v>95.28998</v>
      </c>
      <c r="L2871" s="51"/>
      <c r="M2871" s="51"/>
    </row>
    <row r="2872" spans="1:13" s="52" customFormat="1" ht="18.75" customHeight="1" x14ac:dyDescent="0.25">
      <c r="A2872" s="42" t="str">
        <f>Лист4!A2870</f>
        <v xml:space="preserve">Куйбышева ул. д.13 </v>
      </c>
      <c r="B2872" s="64" t="str">
        <f>Лист4!C2870</f>
        <v>Икрянинский район, с. Икряное</v>
      </c>
      <c r="C2872" s="43">
        <f t="shared" si="90"/>
        <v>88.066416901408445</v>
      </c>
      <c r="D2872" s="43">
        <f t="shared" si="91"/>
        <v>3.885283098591549</v>
      </c>
      <c r="E2872" s="49">
        <v>0</v>
      </c>
      <c r="F2872" s="29">
        <v>3.885283098591549</v>
      </c>
      <c r="G2872" s="50">
        <v>0</v>
      </c>
      <c r="H2872" s="50">
        <v>0</v>
      </c>
      <c r="I2872" s="50">
        <v>0</v>
      </c>
      <c r="J2872" s="30"/>
      <c r="K2872" s="169">
        <f>Лист4!E2870/1000-J2872</f>
        <v>91.951699999999988</v>
      </c>
      <c r="L2872" s="51"/>
      <c r="M2872" s="51"/>
    </row>
    <row r="2873" spans="1:13" s="52" customFormat="1" ht="18.75" customHeight="1" x14ac:dyDescent="0.25">
      <c r="A2873" s="42" t="str">
        <f>Лист4!A2871</f>
        <v xml:space="preserve">Куйбышева ул. д.5 </v>
      </c>
      <c r="B2873" s="64" t="str">
        <f>Лист4!C2871</f>
        <v>Икрянинский район, с. Икряное</v>
      </c>
      <c r="C2873" s="43">
        <f t="shared" si="90"/>
        <v>48.912735211267616</v>
      </c>
      <c r="D2873" s="43">
        <f t="shared" si="91"/>
        <v>2.1579147887323948</v>
      </c>
      <c r="E2873" s="49">
        <v>0</v>
      </c>
      <c r="F2873" s="29">
        <v>2.1579147887323948</v>
      </c>
      <c r="G2873" s="50">
        <v>0</v>
      </c>
      <c r="H2873" s="50">
        <v>0</v>
      </c>
      <c r="I2873" s="50">
        <v>0</v>
      </c>
      <c r="J2873" s="30"/>
      <c r="K2873" s="169">
        <f>Лист4!E2871/1000-J2873</f>
        <v>51.070650000000008</v>
      </c>
      <c r="L2873" s="51"/>
      <c r="M2873" s="51"/>
    </row>
    <row r="2874" spans="1:13" s="52" customFormat="1" ht="18.75" customHeight="1" x14ac:dyDescent="0.25">
      <c r="A2874" s="42" t="str">
        <f>Лист4!A2872</f>
        <v xml:space="preserve">Куйбышева ул. д.9 </v>
      </c>
      <c r="B2874" s="64" t="str">
        <f>Лист4!C2872</f>
        <v>Икрянинский район, с. Икряное</v>
      </c>
      <c r="C2874" s="43">
        <f t="shared" si="90"/>
        <v>158.318098028169</v>
      </c>
      <c r="D2874" s="43">
        <f t="shared" si="91"/>
        <v>6.9846219718309861</v>
      </c>
      <c r="E2874" s="49">
        <v>0</v>
      </c>
      <c r="F2874" s="29">
        <v>6.9846219718309861</v>
      </c>
      <c r="G2874" s="50">
        <v>0</v>
      </c>
      <c r="H2874" s="50">
        <v>0</v>
      </c>
      <c r="I2874" s="50">
        <v>0</v>
      </c>
      <c r="J2874" s="30"/>
      <c r="K2874" s="169">
        <f>Лист4!E2872/1000</f>
        <v>165.30271999999999</v>
      </c>
      <c r="L2874" s="51"/>
      <c r="M2874" s="51"/>
    </row>
    <row r="2875" spans="1:13" s="52" customFormat="1" ht="18.75" customHeight="1" x14ac:dyDescent="0.25">
      <c r="A2875" s="42" t="str">
        <f>Лист4!A2873</f>
        <v xml:space="preserve">Матросова ул. д.1Г </v>
      </c>
      <c r="B2875" s="64" t="str">
        <f>Лист4!C2873</f>
        <v>Икрянинский район, с. Икряное</v>
      </c>
      <c r="C2875" s="43">
        <f t="shared" si="90"/>
        <v>21.967735211267602</v>
      </c>
      <c r="D2875" s="43">
        <f t="shared" si="91"/>
        <v>0.9691647887323942</v>
      </c>
      <c r="E2875" s="49">
        <v>0</v>
      </c>
      <c r="F2875" s="29">
        <v>0.9691647887323942</v>
      </c>
      <c r="G2875" s="50">
        <v>0</v>
      </c>
      <c r="H2875" s="50">
        <v>0</v>
      </c>
      <c r="I2875" s="50">
        <v>0</v>
      </c>
      <c r="J2875" s="30"/>
      <c r="K2875" s="169">
        <f>Лист4!E2873/1000</f>
        <v>22.936899999999998</v>
      </c>
      <c r="L2875" s="51"/>
      <c r="M2875" s="51"/>
    </row>
    <row r="2876" spans="1:13" s="52" customFormat="1" ht="18.75" customHeight="1" x14ac:dyDescent="0.25">
      <c r="A2876" s="42" t="str">
        <f>Лист4!A2874</f>
        <v xml:space="preserve">Мира ул. д.37Д </v>
      </c>
      <c r="B2876" s="64" t="str">
        <f>Лист4!C2874</f>
        <v>Икрянинский район, с. Икряное</v>
      </c>
      <c r="C2876" s="43">
        <f t="shared" si="90"/>
        <v>82.210975211267623</v>
      </c>
      <c r="D2876" s="43">
        <f t="shared" si="91"/>
        <v>3.6269547887323954</v>
      </c>
      <c r="E2876" s="49">
        <v>0</v>
      </c>
      <c r="F2876" s="29">
        <v>3.6269547887323954</v>
      </c>
      <c r="G2876" s="50">
        <v>0</v>
      </c>
      <c r="H2876" s="50">
        <v>0</v>
      </c>
      <c r="I2876" s="50">
        <v>0</v>
      </c>
      <c r="J2876" s="30"/>
      <c r="K2876" s="169">
        <f>Лист4!E2874/1000</f>
        <v>85.837930000000014</v>
      </c>
      <c r="L2876" s="51"/>
      <c r="M2876" s="51"/>
    </row>
    <row r="2877" spans="1:13" s="52" customFormat="1" ht="18.75" customHeight="1" x14ac:dyDescent="0.25">
      <c r="A2877" s="42" t="str">
        <f>Лист4!A2875</f>
        <v xml:space="preserve">Мира ул. д.40 </v>
      </c>
      <c r="B2877" s="64" t="str">
        <f>Лист4!C2875</f>
        <v>Икрянинский район, с. Икряное</v>
      </c>
      <c r="C2877" s="43">
        <f t="shared" si="90"/>
        <v>42.58318028169014</v>
      </c>
      <c r="D2877" s="43">
        <f t="shared" si="91"/>
        <v>1.8786697183098591</v>
      </c>
      <c r="E2877" s="49">
        <v>0</v>
      </c>
      <c r="F2877" s="29">
        <v>1.8786697183098591</v>
      </c>
      <c r="G2877" s="50">
        <v>0</v>
      </c>
      <c r="H2877" s="50">
        <v>0</v>
      </c>
      <c r="I2877" s="50">
        <v>0</v>
      </c>
      <c r="J2877" s="30"/>
      <c r="K2877" s="169">
        <f>Лист4!E2875/1000-J2877</f>
        <v>44.461849999999998</v>
      </c>
      <c r="L2877" s="51"/>
      <c r="M2877" s="51"/>
    </row>
    <row r="2878" spans="1:13" s="52" customFormat="1" ht="18.75" customHeight="1" x14ac:dyDescent="0.25">
      <c r="A2878" s="42" t="str">
        <f>Лист4!A2876</f>
        <v xml:space="preserve">Мира ул. д.44 </v>
      </c>
      <c r="B2878" s="64" t="str">
        <f>Лист4!C2876</f>
        <v>Икрянинский район, с. Икряное</v>
      </c>
      <c r="C2878" s="43">
        <f t="shared" si="90"/>
        <v>38.463481690140839</v>
      </c>
      <c r="D2878" s="43">
        <f t="shared" si="91"/>
        <v>1.6969183098591549</v>
      </c>
      <c r="E2878" s="49">
        <v>0</v>
      </c>
      <c r="F2878" s="29">
        <v>1.6969183098591549</v>
      </c>
      <c r="G2878" s="50">
        <v>0</v>
      </c>
      <c r="H2878" s="50">
        <v>0</v>
      </c>
      <c r="I2878" s="50">
        <v>0</v>
      </c>
      <c r="J2878" s="30"/>
      <c r="K2878" s="169">
        <f>Лист4!E2876/1000</f>
        <v>40.160399999999996</v>
      </c>
      <c r="L2878" s="51"/>
      <c r="M2878" s="51"/>
    </row>
    <row r="2879" spans="1:13" s="52" customFormat="1" ht="18.75" customHeight="1" x14ac:dyDescent="0.25">
      <c r="A2879" s="42" t="str">
        <f>Лист4!A2877</f>
        <v xml:space="preserve">Мира ул. д.72 </v>
      </c>
      <c r="B2879" s="64" t="str">
        <f>Лист4!C2877</f>
        <v>Икрянинский район, с. Икряное</v>
      </c>
      <c r="C2879" s="43">
        <f t="shared" si="90"/>
        <v>12.263369014084507</v>
      </c>
      <c r="D2879" s="43">
        <f t="shared" si="91"/>
        <v>0.54103098591549292</v>
      </c>
      <c r="E2879" s="49">
        <v>0</v>
      </c>
      <c r="F2879" s="29">
        <v>0.54103098591549292</v>
      </c>
      <c r="G2879" s="50">
        <v>0</v>
      </c>
      <c r="H2879" s="50">
        <v>0</v>
      </c>
      <c r="I2879" s="50">
        <v>0</v>
      </c>
      <c r="J2879" s="30"/>
      <c r="K2879" s="169">
        <f>Лист4!E2877/1000-J2879</f>
        <v>12.804399999999999</v>
      </c>
      <c r="L2879" s="51"/>
      <c r="M2879" s="51"/>
    </row>
    <row r="2880" spans="1:13" s="52" customFormat="1" ht="18.75" customHeight="1" x14ac:dyDescent="0.25">
      <c r="A2880" s="42" t="str">
        <f>Лист4!A2878</f>
        <v xml:space="preserve">О.Кошевого ул. д.44 </v>
      </c>
      <c r="B2880" s="64" t="str">
        <f>Лист4!C2878</f>
        <v>Икрянинский район, с. Икряное</v>
      </c>
      <c r="C2880" s="43">
        <f t="shared" si="90"/>
        <v>107.66894929577467</v>
      </c>
      <c r="D2880" s="43">
        <f t="shared" si="91"/>
        <v>4.7501007042253525</v>
      </c>
      <c r="E2880" s="49">
        <v>0</v>
      </c>
      <c r="F2880" s="29">
        <v>4.7501007042253525</v>
      </c>
      <c r="G2880" s="50">
        <v>0</v>
      </c>
      <c r="H2880" s="50">
        <v>0</v>
      </c>
      <c r="I2880" s="50">
        <v>0</v>
      </c>
      <c r="J2880" s="30"/>
      <c r="K2880" s="169">
        <f>Лист4!E2878/1000</f>
        <v>112.41905000000001</v>
      </c>
      <c r="L2880" s="51"/>
      <c r="M2880" s="51"/>
    </row>
    <row r="2881" spans="1:13" s="52" customFormat="1" ht="18.75" customHeight="1" x14ac:dyDescent="0.25">
      <c r="A2881" s="42" t="str">
        <f>Лист4!A2879</f>
        <v xml:space="preserve">О.Кошевого ул. д.42 </v>
      </c>
      <c r="B2881" s="64" t="str">
        <f>Лист4!C2879</f>
        <v>Икрянинский район, с. Икряное</v>
      </c>
      <c r="C2881" s="43">
        <f t="shared" si="90"/>
        <v>130.98600563380279</v>
      </c>
      <c r="D2881" s="43">
        <f t="shared" si="91"/>
        <v>5.7787943661971823</v>
      </c>
      <c r="E2881" s="49">
        <v>0</v>
      </c>
      <c r="F2881" s="29">
        <v>5.7787943661971823</v>
      </c>
      <c r="G2881" s="50">
        <v>0</v>
      </c>
      <c r="H2881" s="50">
        <v>0</v>
      </c>
      <c r="I2881" s="50">
        <v>0</v>
      </c>
      <c r="J2881" s="30"/>
      <c r="K2881" s="169">
        <f>Лист4!E2879/1000</f>
        <v>136.76479999999998</v>
      </c>
      <c r="L2881" s="51"/>
      <c r="M2881" s="51"/>
    </row>
    <row r="2882" spans="1:13" s="52" customFormat="1" ht="18.75" customHeight="1" x14ac:dyDescent="0.25">
      <c r="A2882" s="42" t="str">
        <f>Лист4!A2880</f>
        <v xml:space="preserve">Пугачева ул. д.11 </v>
      </c>
      <c r="B2882" s="64" t="str">
        <f>Лист4!C2880</f>
        <v>Икрянинский район, с. Икряное</v>
      </c>
      <c r="C2882" s="43">
        <f t="shared" si="90"/>
        <v>49.602628732394358</v>
      </c>
      <c r="D2882" s="43">
        <f t="shared" si="91"/>
        <v>2.1883512676056331</v>
      </c>
      <c r="E2882" s="49">
        <v>0</v>
      </c>
      <c r="F2882" s="29">
        <v>2.1883512676056331</v>
      </c>
      <c r="G2882" s="50">
        <v>0</v>
      </c>
      <c r="H2882" s="50">
        <v>0</v>
      </c>
      <c r="I2882" s="50">
        <v>0</v>
      </c>
      <c r="J2882" s="30"/>
      <c r="K2882" s="169">
        <f>Лист4!E2880/1000</f>
        <v>51.79097999999999</v>
      </c>
      <c r="L2882" s="51"/>
      <c r="M2882" s="51"/>
    </row>
    <row r="2883" spans="1:13" s="52" customFormat="1" ht="25.5" customHeight="1" x14ac:dyDescent="0.25">
      <c r="A2883" s="42" t="str">
        <f>Лист4!A2881</f>
        <v xml:space="preserve">Пугачева ул. д.13 </v>
      </c>
      <c r="B2883" s="64" t="str">
        <f>Лист4!C2881</f>
        <v>Икрянинский район, с. Икряное</v>
      </c>
      <c r="C2883" s="43">
        <f t="shared" si="90"/>
        <v>46.683494084507032</v>
      </c>
      <c r="D2883" s="43">
        <f t="shared" si="91"/>
        <v>2.0595659154929575</v>
      </c>
      <c r="E2883" s="49">
        <v>0</v>
      </c>
      <c r="F2883" s="29">
        <v>2.0595659154929575</v>
      </c>
      <c r="G2883" s="50">
        <v>0</v>
      </c>
      <c r="H2883" s="50">
        <v>0</v>
      </c>
      <c r="I2883" s="50">
        <v>0</v>
      </c>
      <c r="J2883" s="30"/>
      <c r="K2883" s="169">
        <f>Лист4!E2881/1000</f>
        <v>48.743059999999993</v>
      </c>
      <c r="L2883" s="51"/>
      <c r="M2883" s="51"/>
    </row>
    <row r="2884" spans="1:13" s="52" customFormat="1" ht="18.75" customHeight="1" x14ac:dyDescent="0.25">
      <c r="A2884" s="42" t="str">
        <f>Лист4!A2882</f>
        <v xml:space="preserve">Пугачева ул. д.15 </v>
      </c>
      <c r="B2884" s="64" t="str">
        <f>Лист4!C2882</f>
        <v>Икрянинский район, с. Икряное</v>
      </c>
      <c r="C2884" s="43">
        <f t="shared" si="90"/>
        <v>76.919416338028185</v>
      </c>
      <c r="D2884" s="43">
        <f t="shared" si="91"/>
        <v>3.393503661971832</v>
      </c>
      <c r="E2884" s="49">
        <v>0</v>
      </c>
      <c r="F2884" s="29">
        <v>3.393503661971832</v>
      </c>
      <c r="G2884" s="50">
        <v>0</v>
      </c>
      <c r="H2884" s="50">
        <v>0</v>
      </c>
      <c r="I2884" s="50">
        <v>0</v>
      </c>
      <c r="J2884" s="30"/>
      <c r="K2884" s="169">
        <f>Лист4!E2882/1000-J2884</f>
        <v>80.31292000000002</v>
      </c>
      <c r="L2884" s="51"/>
      <c r="M2884" s="51"/>
    </row>
    <row r="2885" spans="1:13" s="52" customFormat="1" ht="18.75" customHeight="1" x14ac:dyDescent="0.25">
      <c r="A2885" s="42" t="str">
        <f>Лист4!A2883</f>
        <v xml:space="preserve">Пугачева ул. д.17 </v>
      </c>
      <c r="B2885" s="64" t="str">
        <f>Лист4!C2883</f>
        <v>Икрянинский район, с. Икряное</v>
      </c>
      <c r="C2885" s="43">
        <f t="shared" si="90"/>
        <v>209.49472563380283</v>
      </c>
      <c r="D2885" s="43">
        <f t="shared" si="91"/>
        <v>9.2424143661971847</v>
      </c>
      <c r="E2885" s="49">
        <v>0</v>
      </c>
      <c r="F2885" s="29">
        <v>9.2424143661971847</v>
      </c>
      <c r="G2885" s="50">
        <v>0</v>
      </c>
      <c r="H2885" s="50">
        <v>0</v>
      </c>
      <c r="I2885" s="50">
        <v>0</v>
      </c>
      <c r="J2885" s="30"/>
      <c r="K2885" s="169">
        <f>Лист4!E2883/1000-J2885</f>
        <v>218.73714000000001</v>
      </c>
      <c r="L2885" s="51"/>
      <c r="M2885" s="51"/>
    </row>
    <row r="2886" spans="1:13" s="52" customFormat="1" ht="18.75" customHeight="1" x14ac:dyDescent="0.25">
      <c r="A2886" s="42" t="str">
        <f>Лист4!A2884</f>
        <v xml:space="preserve">Пугачева ул. д.19 </v>
      </c>
      <c r="B2886" s="64" t="str">
        <f>Лист4!C2884</f>
        <v>Икрянинский район, с. Икряное</v>
      </c>
      <c r="C2886" s="43">
        <f t="shared" si="90"/>
        <v>33.594825352112672</v>
      </c>
      <c r="D2886" s="43">
        <f t="shared" si="91"/>
        <v>1.4821246478873238</v>
      </c>
      <c r="E2886" s="49">
        <v>0</v>
      </c>
      <c r="F2886" s="29">
        <v>1.4821246478873238</v>
      </c>
      <c r="G2886" s="50">
        <v>0</v>
      </c>
      <c r="H2886" s="50">
        <v>0</v>
      </c>
      <c r="I2886" s="50">
        <v>0</v>
      </c>
      <c r="J2886" s="30"/>
      <c r="K2886" s="169">
        <f>Лист4!E2884/1000-J2886</f>
        <v>35.076949999999997</v>
      </c>
      <c r="L2886" s="51"/>
      <c r="M2886" s="51"/>
    </row>
    <row r="2887" spans="1:13" s="52" customFormat="1" ht="18.75" customHeight="1" x14ac:dyDescent="0.25">
      <c r="A2887" s="42" t="str">
        <f>Лист4!A2885</f>
        <v xml:space="preserve">Пугачева ул. д.21 </v>
      </c>
      <c r="B2887" s="64" t="str">
        <f>Лист4!C2885</f>
        <v>Икрянинский район, с. Икряное</v>
      </c>
      <c r="C2887" s="43">
        <f t="shared" si="90"/>
        <v>49.245408450704225</v>
      </c>
      <c r="D2887" s="43">
        <f t="shared" si="91"/>
        <v>2.1725915492957744</v>
      </c>
      <c r="E2887" s="49">
        <v>0</v>
      </c>
      <c r="F2887" s="29">
        <v>2.1725915492957744</v>
      </c>
      <c r="G2887" s="50">
        <v>0</v>
      </c>
      <c r="H2887" s="50">
        <v>0</v>
      </c>
      <c r="I2887" s="50">
        <v>0</v>
      </c>
      <c r="J2887" s="30"/>
      <c r="K2887" s="169">
        <f>Лист4!E2885/1000</f>
        <v>51.417999999999999</v>
      </c>
      <c r="L2887" s="51"/>
      <c r="M2887" s="51"/>
    </row>
    <row r="2888" spans="1:13" s="52" customFormat="1" ht="18.75" customHeight="1" x14ac:dyDescent="0.25">
      <c r="A2888" s="42" t="str">
        <f>Лист4!A2886</f>
        <v xml:space="preserve">Пугачева ул. д.7 </v>
      </c>
      <c r="B2888" s="64" t="str">
        <f>Лист4!C2886</f>
        <v>Икрянинский район, с. Икряное</v>
      </c>
      <c r="C2888" s="43">
        <f t="shared" si="90"/>
        <v>2.572507042253521</v>
      </c>
      <c r="D2888" s="43">
        <f t="shared" si="91"/>
        <v>0.11349295774647887</v>
      </c>
      <c r="E2888" s="49">
        <v>0</v>
      </c>
      <c r="F2888" s="29">
        <v>0.11349295774647887</v>
      </c>
      <c r="G2888" s="50">
        <v>0</v>
      </c>
      <c r="H2888" s="50">
        <v>0</v>
      </c>
      <c r="I2888" s="50">
        <v>0</v>
      </c>
      <c r="J2888" s="30"/>
      <c r="K2888" s="169">
        <f>Лист4!E2886/1000-J2888</f>
        <v>2.6859999999999999</v>
      </c>
      <c r="L2888" s="51"/>
      <c r="M2888" s="51"/>
    </row>
    <row r="2889" spans="1:13" s="52" customFormat="1" ht="25.5" customHeight="1" x14ac:dyDescent="0.25">
      <c r="A2889" s="42" t="str">
        <f>Лист4!A2887</f>
        <v xml:space="preserve">Пугачева ул. д.9 </v>
      </c>
      <c r="B2889" s="64" t="str">
        <f>Лист4!C2887</f>
        <v>Икрянинский район, с. Икряное</v>
      </c>
      <c r="C2889" s="43">
        <f t="shared" si="90"/>
        <v>0.14509859154929577</v>
      </c>
      <c r="D2889" s="43">
        <f t="shared" si="91"/>
        <v>6.4014084507042247E-3</v>
      </c>
      <c r="E2889" s="49">
        <v>0</v>
      </c>
      <c r="F2889" s="29">
        <v>6.4014084507042247E-3</v>
      </c>
      <c r="G2889" s="50">
        <v>0</v>
      </c>
      <c r="H2889" s="50">
        <v>0</v>
      </c>
      <c r="I2889" s="50">
        <v>0</v>
      </c>
      <c r="J2889" s="30"/>
      <c r="K2889" s="169">
        <f>Лист4!E2887/1000</f>
        <v>0.1515</v>
      </c>
      <c r="L2889" s="51"/>
      <c r="M2889" s="51"/>
    </row>
    <row r="2890" spans="1:13" s="52" customFormat="1" ht="18.75" customHeight="1" x14ac:dyDescent="0.25">
      <c r="A2890" s="42" t="str">
        <f>Лист4!A2888</f>
        <v xml:space="preserve">Советская ул. д.38 </v>
      </c>
      <c r="B2890" s="64" t="str">
        <f>Лист4!C2888</f>
        <v>Икрянинский район, с. Икряное</v>
      </c>
      <c r="C2890" s="43">
        <f t="shared" si="90"/>
        <v>105.32721126760563</v>
      </c>
      <c r="D2890" s="43">
        <f t="shared" si="91"/>
        <v>4.6467887323943664</v>
      </c>
      <c r="E2890" s="49">
        <v>0</v>
      </c>
      <c r="F2890" s="29">
        <v>4.6467887323943664</v>
      </c>
      <c r="G2890" s="50">
        <v>0</v>
      </c>
      <c r="H2890" s="50">
        <v>0</v>
      </c>
      <c r="I2890" s="50">
        <v>0</v>
      </c>
      <c r="J2890" s="30"/>
      <c r="K2890" s="169">
        <f>Лист4!E2888/1000-J2890</f>
        <v>109.974</v>
      </c>
      <c r="L2890" s="51"/>
      <c r="M2890" s="51"/>
    </row>
    <row r="2891" spans="1:13" s="52" customFormat="1" ht="18.75" customHeight="1" x14ac:dyDescent="0.25">
      <c r="A2891" s="42" t="str">
        <f>Лист4!A2889</f>
        <v xml:space="preserve">Советская ул. д.40 </v>
      </c>
      <c r="B2891" s="64" t="str">
        <f>Лист4!C2889</f>
        <v>Икрянинский район, с. Икряное</v>
      </c>
      <c r="C2891" s="43">
        <f t="shared" si="90"/>
        <v>270.81783436619713</v>
      </c>
      <c r="D2891" s="43">
        <f t="shared" si="91"/>
        <v>11.947845633802816</v>
      </c>
      <c r="E2891" s="49">
        <v>0</v>
      </c>
      <c r="F2891" s="29">
        <v>11.947845633802816</v>
      </c>
      <c r="G2891" s="50">
        <v>0</v>
      </c>
      <c r="H2891" s="50">
        <v>0</v>
      </c>
      <c r="I2891" s="50">
        <v>0</v>
      </c>
      <c r="J2891" s="30"/>
      <c r="K2891" s="169">
        <f>Лист4!E2889/1000</f>
        <v>282.76567999999997</v>
      </c>
      <c r="L2891" s="51"/>
      <c r="M2891" s="51"/>
    </row>
    <row r="2892" spans="1:13" s="52" customFormat="1" ht="18.75" customHeight="1" x14ac:dyDescent="0.25">
      <c r="A2892" s="42" t="str">
        <f>Лист4!A2890</f>
        <v xml:space="preserve">Советская ул. д.42 </v>
      </c>
      <c r="B2892" s="64" t="str">
        <f>Лист4!C2890</f>
        <v>Икрянинский район, с. Икряное</v>
      </c>
      <c r="C2892" s="43">
        <f t="shared" si="90"/>
        <v>127.60905859154929</v>
      </c>
      <c r="D2892" s="43">
        <f t="shared" si="91"/>
        <v>5.6298114084507036</v>
      </c>
      <c r="E2892" s="49">
        <v>0</v>
      </c>
      <c r="F2892" s="29">
        <v>5.6298114084507036</v>
      </c>
      <c r="G2892" s="50">
        <v>0</v>
      </c>
      <c r="H2892" s="50">
        <v>0</v>
      </c>
      <c r="I2892" s="50">
        <v>0</v>
      </c>
      <c r="J2892" s="30"/>
      <c r="K2892" s="169">
        <f>Лист4!E2890/1000</f>
        <v>133.23886999999999</v>
      </c>
      <c r="L2892" s="51"/>
      <c r="M2892" s="51"/>
    </row>
    <row r="2893" spans="1:13" s="52" customFormat="1" ht="18.75" customHeight="1" x14ac:dyDescent="0.25">
      <c r="A2893" s="42" t="str">
        <f>Лист4!A2891</f>
        <v xml:space="preserve">Фрунзе ул. д.2 </v>
      </c>
      <c r="B2893" s="64" t="str">
        <f>Лист4!C2891</f>
        <v>Икрянинский район, с. Икряное</v>
      </c>
      <c r="C2893" s="43">
        <f t="shared" si="90"/>
        <v>81.919963943661983</v>
      </c>
      <c r="D2893" s="43">
        <f t="shared" si="91"/>
        <v>3.6141160563380286</v>
      </c>
      <c r="E2893" s="49">
        <v>0</v>
      </c>
      <c r="F2893" s="29">
        <v>3.6141160563380286</v>
      </c>
      <c r="G2893" s="50">
        <v>0</v>
      </c>
      <c r="H2893" s="50">
        <v>0</v>
      </c>
      <c r="I2893" s="50">
        <v>0</v>
      </c>
      <c r="J2893" s="30"/>
      <c r="K2893" s="169">
        <f>Лист4!E2891/1000</f>
        <v>85.534080000000017</v>
      </c>
      <c r="L2893" s="51"/>
      <c r="M2893" s="51"/>
    </row>
    <row r="2894" spans="1:13" s="52" customFormat="1" ht="18.75" customHeight="1" x14ac:dyDescent="0.25">
      <c r="A2894" s="42" t="str">
        <f>Лист4!A2892</f>
        <v xml:space="preserve">Фрунзе ул. д.4 </v>
      </c>
      <c r="B2894" s="64" t="str">
        <f>Лист4!C2892</f>
        <v>Икрянинский район, с. Икряное</v>
      </c>
      <c r="C2894" s="43">
        <f t="shared" si="90"/>
        <v>159.40267887323947</v>
      </c>
      <c r="D2894" s="43">
        <f t="shared" si="91"/>
        <v>7.0324711267605649</v>
      </c>
      <c r="E2894" s="49">
        <v>0</v>
      </c>
      <c r="F2894" s="29">
        <v>7.0324711267605649</v>
      </c>
      <c r="G2894" s="50">
        <v>0</v>
      </c>
      <c r="H2894" s="50">
        <v>0</v>
      </c>
      <c r="I2894" s="50">
        <v>0</v>
      </c>
      <c r="J2894" s="30"/>
      <c r="K2894" s="169">
        <f>Лист4!E2892/1000</f>
        <v>166.43515000000002</v>
      </c>
      <c r="L2894" s="51"/>
      <c r="M2894" s="51"/>
    </row>
    <row r="2895" spans="1:13" s="52" customFormat="1" ht="18.75" customHeight="1" x14ac:dyDescent="0.25">
      <c r="A2895" s="42" t="str">
        <f>Лист4!A2893</f>
        <v xml:space="preserve">Школьная ул. д.30А </v>
      </c>
      <c r="B2895" s="64" t="str">
        <f>Лист4!C2893</f>
        <v>Икрянинский район, с. Икряное</v>
      </c>
      <c r="C2895" s="43">
        <f t="shared" si="90"/>
        <v>105.53461126760565</v>
      </c>
      <c r="D2895" s="43">
        <f t="shared" si="91"/>
        <v>4.6559387323943664</v>
      </c>
      <c r="E2895" s="49">
        <v>0</v>
      </c>
      <c r="F2895" s="29">
        <v>4.6559387323943664</v>
      </c>
      <c r="G2895" s="50">
        <v>0</v>
      </c>
      <c r="H2895" s="50">
        <v>0</v>
      </c>
      <c r="I2895" s="50">
        <v>0</v>
      </c>
      <c r="J2895" s="30"/>
      <c r="K2895" s="169">
        <f>Лист4!E2893/1000</f>
        <v>110.19055000000002</v>
      </c>
      <c r="L2895" s="51"/>
      <c r="M2895" s="51"/>
    </row>
    <row r="2896" spans="1:13" s="52" customFormat="1" ht="18.75" customHeight="1" x14ac:dyDescent="0.25">
      <c r="A2896" s="42" t="str">
        <f>Лист4!A2894</f>
        <v xml:space="preserve">Школьная ул. д.40 </v>
      </c>
      <c r="B2896" s="64" t="str">
        <f>Лист4!C2894</f>
        <v>Икрянинский район, с. Икряное</v>
      </c>
      <c r="C2896" s="43">
        <f t="shared" si="90"/>
        <v>212.5984084507042</v>
      </c>
      <c r="D2896" s="43">
        <f t="shared" si="91"/>
        <v>9.3793415492957735</v>
      </c>
      <c r="E2896" s="49">
        <v>0</v>
      </c>
      <c r="F2896" s="29">
        <v>9.3793415492957735</v>
      </c>
      <c r="G2896" s="50">
        <v>0</v>
      </c>
      <c r="H2896" s="50">
        <v>0</v>
      </c>
      <c r="I2896" s="50">
        <v>0</v>
      </c>
      <c r="J2896" s="30"/>
      <c r="K2896" s="169">
        <f>Лист4!E2894/1000-J2896</f>
        <v>221.97774999999999</v>
      </c>
      <c r="L2896" s="51"/>
      <c r="M2896" s="51"/>
    </row>
    <row r="2897" spans="1:13" s="52" customFormat="1" ht="18.75" customHeight="1" x14ac:dyDescent="0.25">
      <c r="A2897" s="42" t="str">
        <f>Лист4!A2895</f>
        <v xml:space="preserve">Школьная ул. д.40Б </v>
      </c>
      <c r="B2897" s="64" t="str">
        <f>Лист4!C2895</f>
        <v>Икрянинский район, с. Икряное</v>
      </c>
      <c r="C2897" s="43">
        <f t="shared" si="90"/>
        <v>196.60322816901405</v>
      </c>
      <c r="D2897" s="43">
        <f t="shared" si="91"/>
        <v>8.6736718309859135</v>
      </c>
      <c r="E2897" s="49">
        <v>0</v>
      </c>
      <c r="F2897" s="29">
        <v>8.6736718309859135</v>
      </c>
      <c r="G2897" s="50">
        <v>0</v>
      </c>
      <c r="H2897" s="50">
        <v>0</v>
      </c>
      <c r="I2897" s="50">
        <v>0</v>
      </c>
      <c r="J2897" s="30"/>
      <c r="K2897" s="169">
        <f>Лист4!E2895/1000</f>
        <v>205.27689999999996</v>
      </c>
      <c r="L2897" s="51"/>
      <c r="M2897" s="51"/>
    </row>
    <row r="2898" spans="1:13" s="52" customFormat="1" ht="18.75" customHeight="1" x14ac:dyDescent="0.25">
      <c r="A2898" s="42" t="str">
        <f>Лист4!A2896</f>
        <v xml:space="preserve">Школьная ул. д.40В </v>
      </c>
      <c r="B2898" s="64" t="str">
        <f>Лист4!C2896</f>
        <v>Икрянинский район, с. Икряное</v>
      </c>
      <c r="C2898" s="43">
        <f t="shared" si="90"/>
        <v>1.4064123943661972</v>
      </c>
      <c r="D2898" s="43">
        <f t="shared" si="91"/>
        <v>6.2047605633802821E-2</v>
      </c>
      <c r="E2898" s="49">
        <v>0</v>
      </c>
      <c r="F2898" s="29">
        <v>6.2047605633802821E-2</v>
      </c>
      <c r="G2898" s="50">
        <v>0</v>
      </c>
      <c r="H2898" s="50">
        <v>0</v>
      </c>
      <c r="I2898" s="50">
        <v>0</v>
      </c>
      <c r="J2898" s="30"/>
      <c r="K2898" s="169">
        <f>Лист4!E2896/1000-J2898</f>
        <v>1.4684600000000001</v>
      </c>
      <c r="L2898" s="51"/>
      <c r="M2898" s="51"/>
    </row>
    <row r="2899" spans="1:13" s="52" customFormat="1" ht="18.75" customHeight="1" x14ac:dyDescent="0.25">
      <c r="A2899" s="42" t="str">
        <f>Лист4!A2897</f>
        <v xml:space="preserve">Бебеля ул. д.3 </v>
      </c>
      <c r="B2899" s="64" t="str">
        <f>Лист4!C2897</f>
        <v>Икрянинский район, с. Мумра</v>
      </c>
      <c r="C2899" s="43">
        <f t="shared" si="90"/>
        <v>243.31467887323944</v>
      </c>
      <c r="D2899" s="43">
        <f t="shared" si="91"/>
        <v>10.734471126760564</v>
      </c>
      <c r="E2899" s="49">
        <v>0</v>
      </c>
      <c r="F2899" s="29">
        <v>10.734471126760564</v>
      </c>
      <c r="G2899" s="50">
        <v>0</v>
      </c>
      <c r="H2899" s="50">
        <v>0</v>
      </c>
      <c r="I2899" s="50">
        <v>0</v>
      </c>
      <c r="J2899" s="30"/>
      <c r="K2899" s="169">
        <f>Лист4!E2897/1000-J2899</f>
        <v>254.04915</v>
      </c>
      <c r="L2899" s="51"/>
      <c r="M2899" s="51"/>
    </row>
    <row r="2900" spans="1:13" s="52" customFormat="1" ht="18.75" customHeight="1" x14ac:dyDescent="0.25">
      <c r="A2900" s="42" t="str">
        <f>Лист4!A2898</f>
        <v xml:space="preserve">Гагарина ул. д.40 </v>
      </c>
      <c r="B2900" s="64" t="str">
        <f>Лист4!C2898</f>
        <v>Икрянинский район, с. Мумра</v>
      </c>
      <c r="C2900" s="43">
        <f t="shared" ref="C2900:C2963" si="92">K2900+J2900-F2900</f>
        <v>74.640008450704229</v>
      </c>
      <c r="D2900" s="43">
        <f t="shared" ref="D2900:D2963" si="93">F2900</f>
        <v>3.292941549295775</v>
      </c>
      <c r="E2900" s="49">
        <v>0</v>
      </c>
      <c r="F2900" s="29">
        <v>3.292941549295775</v>
      </c>
      <c r="G2900" s="50">
        <v>0</v>
      </c>
      <c r="H2900" s="50">
        <v>0</v>
      </c>
      <c r="I2900" s="50">
        <v>0</v>
      </c>
      <c r="J2900" s="30"/>
      <c r="K2900" s="169">
        <f>Лист4!E2898/1000-J2900</f>
        <v>77.932950000000005</v>
      </c>
      <c r="L2900" s="51"/>
      <c r="M2900" s="51"/>
    </row>
    <row r="2901" spans="1:13" s="52" customFormat="1" ht="18.75" customHeight="1" x14ac:dyDescent="0.25">
      <c r="A2901" s="42" t="str">
        <f>Лист4!A2899</f>
        <v xml:space="preserve">Дудкина ул. д.3 </v>
      </c>
      <c r="B2901" s="64" t="str">
        <f>Лист4!C2899</f>
        <v>Икрянинский район, с. Мумра</v>
      </c>
      <c r="C2901" s="43">
        <f t="shared" si="92"/>
        <v>196.40060732394366</v>
      </c>
      <c r="D2901" s="43">
        <f t="shared" si="93"/>
        <v>8.6647326760563388</v>
      </c>
      <c r="E2901" s="49">
        <v>0</v>
      </c>
      <c r="F2901" s="29">
        <v>8.6647326760563388</v>
      </c>
      <c r="G2901" s="50">
        <v>0</v>
      </c>
      <c r="H2901" s="50">
        <v>0</v>
      </c>
      <c r="I2901" s="50">
        <v>0</v>
      </c>
      <c r="J2901" s="30"/>
      <c r="K2901" s="169">
        <f>Лист4!E2899/1000</f>
        <v>205.06533999999999</v>
      </c>
      <c r="L2901" s="51"/>
      <c r="M2901" s="51"/>
    </row>
    <row r="2902" spans="1:13" s="52" customFormat="1" ht="18.75" customHeight="1" x14ac:dyDescent="0.25">
      <c r="A2902" s="42" t="str">
        <f>Лист4!A2900</f>
        <v xml:space="preserve">Дудкина ул. д.5 </v>
      </c>
      <c r="B2902" s="64" t="str">
        <f>Лист4!C2900</f>
        <v>Икрянинский район, с. Мумра</v>
      </c>
      <c r="C2902" s="43">
        <f t="shared" si="92"/>
        <v>26.912053521126758</v>
      </c>
      <c r="D2902" s="43">
        <f t="shared" si="93"/>
        <v>1.1872964788732392</v>
      </c>
      <c r="E2902" s="49">
        <v>0</v>
      </c>
      <c r="F2902" s="29">
        <v>1.1872964788732392</v>
      </c>
      <c r="G2902" s="50">
        <v>0</v>
      </c>
      <c r="H2902" s="50">
        <v>0</v>
      </c>
      <c r="I2902" s="50">
        <v>0</v>
      </c>
      <c r="J2902" s="30"/>
      <c r="K2902" s="169">
        <f>Лист4!E2900/1000-J2902</f>
        <v>28.099349999999998</v>
      </c>
      <c r="L2902" s="51"/>
      <c r="M2902" s="51"/>
    </row>
    <row r="2903" spans="1:13" s="52" customFormat="1" ht="18.75" customHeight="1" x14ac:dyDescent="0.25">
      <c r="A2903" s="42" t="str">
        <f>Лист4!A2901</f>
        <v xml:space="preserve">Дудкина ул. д.9 </v>
      </c>
      <c r="B2903" s="64" t="str">
        <f>Лист4!C2901</f>
        <v>Икрянинский район, с. Мумра</v>
      </c>
      <c r="C2903" s="43">
        <f t="shared" si="92"/>
        <v>43.879633802816905</v>
      </c>
      <c r="D2903" s="43">
        <f t="shared" si="93"/>
        <v>1.9358661971830986</v>
      </c>
      <c r="E2903" s="49">
        <v>0</v>
      </c>
      <c r="F2903" s="29">
        <v>1.9358661971830986</v>
      </c>
      <c r="G2903" s="50">
        <v>0</v>
      </c>
      <c r="H2903" s="50">
        <v>0</v>
      </c>
      <c r="I2903" s="50">
        <v>0</v>
      </c>
      <c r="J2903" s="30"/>
      <c r="K2903" s="169">
        <f>Лист4!E2901/1000-J2903</f>
        <v>45.8155</v>
      </c>
      <c r="L2903" s="51"/>
      <c r="M2903" s="51"/>
    </row>
    <row r="2904" spans="1:13" s="52" customFormat="1" ht="18.75" customHeight="1" x14ac:dyDescent="0.25">
      <c r="A2904" s="42" t="str">
        <f>Лист4!A2902</f>
        <v xml:space="preserve">Крупской ул. д.1 </v>
      </c>
      <c r="B2904" s="64" t="str">
        <f>Лист4!C2902</f>
        <v>Икрянинский район, с. Мумра</v>
      </c>
      <c r="C2904" s="43">
        <f t="shared" si="92"/>
        <v>70.618287323943647</v>
      </c>
      <c r="D2904" s="43">
        <f t="shared" si="93"/>
        <v>3.115512676056337</v>
      </c>
      <c r="E2904" s="49">
        <v>0</v>
      </c>
      <c r="F2904" s="29">
        <v>3.115512676056337</v>
      </c>
      <c r="G2904" s="50">
        <v>0</v>
      </c>
      <c r="H2904" s="50">
        <v>0</v>
      </c>
      <c r="I2904" s="50">
        <v>0</v>
      </c>
      <c r="J2904" s="153"/>
      <c r="K2904" s="169">
        <f>Лист4!E2902/1000-J2904</f>
        <v>73.733799999999988</v>
      </c>
      <c r="L2904" s="31"/>
      <c r="M2904" s="51"/>
    </row>
    <row r="2905" spans="1:13" s="52" customFormat="1" ht="18.75" customHeight="1" x14ac:dyDescent="0.25">
      <c r="A2905" s="42" t="str">
        <f>Лист4!A2903</f>
        <v xml:space="preserve">Крупской ул. д.2 </v>
      </c>
      <c r="B2905" s="64" t="str">
        <f>Лист4!C2903</f>
        <v>Икрянинский район, с. Мумра</v>
      </c>
      <c r="C2905" s="43">
        <f t="shared" si="92"/>
        <v>116.39373239436618</v>
      </c>
      <c r="D2905" s="43">
        <f t="shared" si="93"/>
        <v>5.1350176056338022</v>
      </c>
      <c r="E2905" s="49">
        <v>0</v>
      </c>
      <c r="F2905" s="29">
        <v>5.1350176056338022</v>
      </c>
      <c r="G2905" s="50">
        <v>0</v>
      </c>
      <c r="H2905" s="50">
        <v>0</v>
      </c>
      <c r="I2905" s="50">
        <v>0</v>
      </c>
      <c r="J2905" s="30"/>
      <c r="K2905" s="169">
        <f>Лист4!E2903/1000-J2905</f>
        <v>121.52874999999999</v>
      </c>
      <c r="L2905" s="51"/>
      <c r="M2905" s="51"/>
    </row>
    <row r="2906" spans="1:13" s="52" customFormat="1" ht="18.75" customHeight="1" x14ac:dyDescent="0.25">
      <c r="A2906" s="42" t="str">
        <f>Лист4!A2904</f>
        <v xml:space="preserve">Ломоносова ул. д.1 </v>
      </c>
      <c r="B2906" s="64" t="str">
        <f>Лист4!C2904</f>
        <v>Икрянинский район, с. Мумра</v>
      </c>
      <c r="C2906" s="43">
        <f t="shared" si="92"/>
        <v>196.3541661971831</v>
      </c>
      <c r="D2906" s="43">
        <f t="shared" si="93"/>
        <v>8.6626838028169022</v>
      </c>
      <c r="E2906" s="49">
        <v>0</v>
      </c>
      <c r="F2906" s="29">
        <v>8.6626838028169022</v>
      </c>
      <c r="G2906" s="50">
        <v>0</v>
      </c>
      <c r="H2906" s="50">
        <v>0</v>
      </c>
      <c r="I2906" s="50">
        <v>0</v>
      </c>
      <c r="J2906" s="30"/>
      <c r="K2906" s="169">
        <f>Лист4!E2904/1000</f>
        <v>205.01685000000001</v>
      </c>
      <c r="L2906" s="51"/>
      <c r="M2906" s="51"/>
    </row>
    <row r="2907" spans="1:13" s="52" customFormat="1" ht="18.75" customHeight="1" x14ac:dyDescent="0.25">
      <c r="A2907" s="42" t="str">
        <f>Лист4!A2905</f>
        <v xml:space="preserve">Ломоносова ул. д.2 </v>
      </c>
      <c r="B2907" s="64" t="str">
        <f>Лист4!C2905</f>
        <v>Икрянинский район, с. Мумра</v>
      </c>
      <c r="C2907" s="43">
        <f t="shared" si="92"/>
        <v>154.48479436619718</v>
      </c>
      <c r="D2907" s="43">
        <f t="shared" si="93"/>
        <v>6.8155056338028164</v>
      </c>
      <c r="E2907" s="49">
        <v>0</v>
      </c>
      <c r="F2907" s="29">
        <v>6.8155056338028164</v>
      </c>
      <c r="G2907" s="50">
        <v>0</v>
      </c>
      <c r="H2907" s="50">
        <v>0</v>
      </c>
      <c r="I2907" s="50">
        <v>0</v>
      </c>
      <c r="J2907" s="30"/>
      <c r="K2907" s="169">
        <f>Лист4!E2905/1000</f>
        <v>161.30029999999999</v>
      </c>
      <c r="L2907" s="51"/>
      <c r="M2907" s="51"/>
    </row>
    <row r="2908" spans="1:13" s="52" customFormat="1" ht="18.75" customHeight="1" x14ac:dyDescent="0.25">
      <c r="A2908" s="42" t="str">
        <f>Лист4!A2906</f>
        <v xml:space="preserve">Степная ул. д.18 </v>
      </c>
      <c r="B2908" s="64" t="str">
        <f>Лист4!C2906</f>
        <v>Икрянинский район, с. Озерное</v>
      </c>
      <c r="C2908" s="43">
        <f t="shared" si="92"/>
        <v>27.181994366197184</v>
      </c>
      <c r="D2908" s="43">
        <f t="shared" si="93"/>
        <v>1.199205633802817</v>
      </c>
      <c r="E2908" s="49">
        <v>0</v>
      </c>
      <c r="F2908" s="29">
        <v>1.199205633802817</v>
      </c>
      <c r="G2908" s="50">
        <v>0</v>
      </c>
      <c r="H2908" s="50">
        <v>0</v>
      </c>
      <c r="I2908" s="50">
        <v>0</v>
      </c>
      <c r="J2908" s="30"/>
      <c r="K2908" s="169">
        <f>Лист4!E2906/1000-J2908</f>
        <v>28.3812</v>
      </c>
      <c r="L2908" s="51"/>
      <c r="M2908" s="51"/>
    </row>
    <row r="2909" spans="1:13" s="52" customFormat="1" ht="25.5" customHeight="1" x14ac:dyDescent="0.25">
      <c r="A2909" s="42" t="str">
        <f>Лист4!A2907</f>
        <v xml:space="preserve">Степная ул. д.22 </v>
      </c>
      <c r="B2909" s="64" t="str">
        <f>Лист4!C2907</f>
        <v>Икрянинский район, с. Озерное</v>
      </c>
      <c r="C2909" s="43">
        <f t="shared" si="92"/>
        <v>0.69532394366197181</v>
      </c>
      <c r="D2909" s="43">
        <f t="shared" si="93"/>
        <v>3.0676056338028168E-2</v>
      </c>
      <c r="E2909" s="49">
        <v>0</v>
      </c>
      <c r="F2909" s="29">
        <v>3.0676056338028168E-2</v>
      </c>
      <c r="G2909" s="50">
        <v>0</v>
      </c>
      <c r="H2909" s="50">
        <v>0</v>
      </c>
      <c r="I2909" s="50">
        <v>0</v>
      </c>
      <c r="J2909" s="30"/>
      <c r="K2909" s="169">
        <f>Лист4!E2907/1000-J2909</f>
        <v>0.72599999999999998</v>
      </c>
      <c r="L2909" s="51"/>
      <c r="M2909" s="51"/>
    </row>
    <row r="2910" spans="1:13" s="52" customFormat="1" ht="25.5" customHeight="1" x14ac:dyDescent="0.25">
      <c r="A2910" s="42" t="str">
        <f>Лист4!A2908</f>
        <v xml:space="preserve">Аптечная ул. д.13 </v>
      </c>
      <c r="B2910" s="64" t="str">
        <f>Лист4!C2908</f>
        <v>Икрянинский район, с. Оранжереи</v>
      </c>
      <c r="C2910" s="43">
        <f t="shared" si="92"/>
        <v>132.63269746478872</v>
      </c>
      <c r="D2910" s="43">
        <f t="shared" si="93"/>
        <v>5.8514425352112678</v>
      </c>
      <c r="E2910" s="49">
        <v>0</v>
      </c>
      <c r="F2910" s="29">
        <v>5.8514425352112678</v>
      </c>
      <c r="G2910" s="50">
        <v>0</v>
      </c>
      <c r="H2910" s="50">
        <v>0</v>
      </c>
      <c r="I2910" s="50">
        <v>0</v>
      </c>
      <c r="J2910" s="30"/>
      <c r="K2910" s="169">
        <f>Лист4!E2908/1000</f>
        <v>138.48414</v>
      </c>
      <c r="L2910" s="51"/>
      <c r="M2910" s="51"/>
    </row>
    <row r="2911" spans="1:13" s="52" customFormat="1" ht="25.5" customHeight="1" x14ac:dyDescent="0.25">
      <c r="A2911" s="42" t="str">
        <f>Лист4!A2909</f>
        <v xml:space="preserve">Аптечная ул. д.15 </v>
      </c>
      <c r="B2911" s="64" t="str">
        <f>Лист4!C2909</f>
        <v>Икрянинский район, с. Оранжереи</v>
      </c>
      <c r="C2911" s="43">
        <f t="shared" si="92"/>
        <v>270.47012450704221</v>
      </c>
      <c r="D2911" s="43">
        <f t="shared" si="93"/>
        <v>11.932505492957743</v>
      </c>
      <c r="E2911" s="49">
        <v>0</v>
      </c>
      <c r="F2911" s="29">
        <v>11.932505492957743</v>
      </c>
      <c r="G2911" s="50">
        <v>0</v>
      </c>
      <c r="H2911" s="50">
        <v>0</v>
      </c>
      <c r="I2911" s="50">
        <v>0</v>
      </c>
      <c r="J2911" s="30"/>
      <c r="K2911" s="169">
        <f>Лист4!E2909/1000-J2911</f>
        <v>282.40262999999993</v>
      </c>
      <c r="L2911" s="51"/>
      <c r="M2911" s="51"/>
    </row>
    <row r="2912" spans="1:13" s="52" customFormat="1" ht="25.5" customHeight="1" x14ac:dyDescent="0.25">
      <c r="A2912" s="42" t="str">
        <f>Лист4!A2910</f>
        <v xml:space="preserve">Аптечная ул. д.17 </v>
      </c>
      <c r="B2912" s="64" t="str">
        <f>Лист4!C2910</f>
        <v>Икрянинский район, с. Оранжереи</v>
      </c>
      <c r="C2912" s="43">
        <f t="shared" si="92"/>
        <v>212.69092676056337</v>
      </c>
      <c r="D2912" s="43">
        <f t="shared" si="93"/>
        <v>9.3834232394366204</v>
      </c>
      <c r="E2912" s="49">
        <v>0</v>
      </c>
      <c r="F2912" s="29">
        <v>9.3834232394366204</v>
      </c>
      <c r="G2912" s="50">
        <v>0</v>
      </c>
      <c r="H2912" s="50">
        <v>0</v>
      </c>
      <c r="I2912" s="50">
        <v>0</v>
      </c>
      <c r="J2912" s="30"/>
      <c r="K2912" s="169">
        <f>Лист4!E2910/1000-J2912</f>
        <v>222.07434999999998</v>
      </c>
      <c r="L2912" s="51"/>
      <c r="M2912" s="51"/>
    </row>
    <row r="2913" spans="1:13" s="52" customFormat="1" ht="25.5" customHeight="1" x14ac:dyDescent="0.25">
      <c r="A2913" s="42" t="str">
        <f>Лист4!A2911</f>
        <v xml:space="preserve">Аптечная ул. д.19 </v>
      </c>
      <c r="B2913" s="64" t="str">
        <f>Лист4!C2911</f>
        <v>Икрянинский район, с. Оранжереи</v>
      </c>
      <c r="C2913" s="43">
        <f t="shared" si="92"/>
        <v>312.29441521126762</v>
      </c>
      <c r="D2913" s="43">
        <f t="shared" si="93"/>
        <v>13.777694788732395</v>
      </c>
      <c r="E2913" s="49">
        <v>0</v>
      </c>
      <c r="F2913" s="29">
        <v>13.777694788732395</v>
      </c>
      <c r="G2913" s="50">
        <v>0</v>
      </c>
      <c r="H2913" s="50">
        <v>0</v>
      </c>
      <c r="I2913" s="50">
        <v>0</v>
      </c>
      <c r="J2913" s="30"/>
      <c r="K2913" s="169">
        <f>Лист4!E2911/1000-J2913</f>
        <v>326.07211000000001</v>
      </c>
      <c r="L2913" s="51"/>
      <c r="M2913" s="51"/>
    </row>
    <row r="2914" spans="1:13" s="52" customFormat="1" ht="18.75" customHeight="1" x14ac:dyDescent="0.25">
      <c r="A2914" s="42" t="str">
        <f>Лист4!A2912</f>
        <v xml:space="preserve">Кирова ул. д.1 </v>
      </c>
      <c r="B2914" s="64" t="str">
        <f>Лист4!C2912</f>
        <v>Икрянинский район, с. Оранжереи</v>
      </c>
      <c r="C2914" s="43">
        <f t="shared" si="92"/>
        <v>77.554814084507058</v>
      </c>
      <c r="D2914" s="43">
        <f t="shared" si="93"/>
        <v>3.4215359154929579</v>
      </c>
      <c r="E2914" s="49">
        <v>0</v>
      </c>
      <c r="F2914" s="29">
        <v>3.4215359154929579</v>
      </c>
      <c r="G2914" s="50">
        <v>0</v>
      </c>
      <c r="H2914" s="50">
        <v>0</v>
      </c>
      <c r="I2914" s="50">
        <v>0</v>
      </c>
      <c r="J2914" s="153"/>
      <c r="K2914" s="169">
        <f>Лист4!E2912/1000-J2914</f>
        <v>80.976350000000011</v>
      </c>
      <c r="L2914" s="31"/>
      <c r="M2914" s="51"/>
    </row>
    <row r="2915" spans="1:13" s="52" customFormat="1" ht="18.75" customHeight="1" x14ac:dyDescent="0.25">
      <c r="A2915" s="42" t="str">
        <f>Лист4!A2913</f>
        <v xml:space="preserve">Кирова ул. д.10 </v>
      </c>
      <c r="B2915" s="64" t="str">
        <f>Лист4!C2913</f>
        <v>Икрянинский район, с. Оранжереи</v>
      </c>
      <c r="C2915" s="43">
        <f t="shared" si="92"/>
        <v>26.239495211267606</v>
      </c>
      <c r="D2915" s="43">
        <f t="shared" si="93"/>
        <v>1.1576247887323943</v>
      </c>
      <c r="E2915" s="49">
        <v>0</v>
      </c>
      <c r="F2915" s="29">
        <v>1.1576247887323943</v>
      </c>
      <c r="G2915" s="50">
        <v>0</v>
      </c>
      <c r="H2915" s="50">
        <v>0</v>
      </c>
      <c r="I2915" s="50">
        <v>0</v>
      </c>
      <c r="J2915" s="30"/>
      <c r="K2915" s="169">
        <f>Лист4!E2913/1000-J2915</f>
        <v>27.397120000000001</v>
      </c>
      <c r="L2915" s="51"/>
      <c r="M2915" s="51"/>
    </row>
    <row r="2916" spans="1:13" s="52" customFormat="1" ht="18.75" customHeight="1" x14ac:dyDescent="0.25">
      <c r="A2916" s="42" t="str">
        <f>Лист4!A2914</f>
        <v xml:space="preserve">Кирова ул. д.12 </v>
      </c>
      <c r="B2916" s="64" t="str">
        <f>Лист4!C2914</f>
        <v>Икрянинский район, с. Оранжереи</v>
      </c>
      <c r="C2916" s="43">
        <f t="shared" si="92"/>
        <v>27.438258591549296</v>
      </c>
      <c r="D2916" s="43">
        <f t="shared" si="93"/>
        <v>1.2105114084507043</v>
      </c>
      <c r="E2916" s="49">
        <v>0</v>
      </c>
      <c r="F2916" s="29">
        <v>1.2105114084507043</v>
      </c>
      <c r="G2916" s="50">
        <v>0</v>
      </c>
      <c r="H2916" s="50">
        <v>0</v>
      </c>
      <c r="I2916" s="50">
        <v>0</v>
      </c>
      <c r="J2916" s="30"/>
      <c r="K2916" s="169">
        <f>Лист4!E2914/1000</f>
        <v>28.648769999999999</v>
      </c>
      <c r="L2916" s="51"/>
      <c r="M2916" s="51"/>
    </row>
    <row r="2917" spans="1:13" s="52" customFormat="1" ht="18.75" customHeight="1" x14ac:dyDescent="0.25">
      <c r="A2917" s="42" t="str">
        <f>Лист4!A2915</f>
        <v xml:space="preserve">Кирова ул. д.20 </v>
      </c>
      <c r="B2917" s="64" t="str">
        <f>Лист4!C2915</f>
        <v>Икрянинский район, с. Оранжереи</v>
      </c>
      <c r="C2917" s="43">
        <f t="shared" si="92"/>
        <v>39.758354929577457</v>
      </c>
      <c r="D2917" s="43">
        <f t="shared" si="93"/>
        <v>1.7540450704225348</v>
      </c>
      <c r="E2917" s="49">
        <v>0</v>
      </c>
      <c r="F2917" s="29">
        <v>1.7540450704225348</v>
      </c>
      <c r="G2917" s="50">
        <v>0</v>
      </c>
      <c r="H2917" s="50">
        <v>0</v>
      </c>
      <c r="I2917" s="50">
        <v>0</v>
      </c>
      <c r="J2917" s="30"/>
      <c r="K2917" s="169">
        <f>Лист4!E2915/1000</f>
        <v>41.512399999999992</v>
      </c>
      <c r="L2917" s="51"/>
      <c r="M2917" s="51"/>
    </row>
    <row r="2918" spans="1:13" s="52" customFormat="1" ht="23.25" customHeight="1" x14ac:dyDescent="0.25">
      <c r="A2918" s="42" t="str">
        <f>Лист4!A2916</f>
        <v xml:space="preserve">Кирова ул. д.24 </v>
      </c>
      <c r="B2918" s="64" t="str">
        <f>Лист4!C2916</f>
        <v>Икрянинский район, с. Оранжереи</v>
      </c>
      <c r="C2918" s="43">
        <f t="shared" si="92"/>
        <v>36.956754929577464</v>
      </c>
      <c r="D2918" s="43">
        <f t="shared" si="93"/>
        <v>1.6304450704225351</v>
      </c>
      <c r="E2918" s="49">
        <v>0</v>
      </c>
      <c r="F2918" s="29">
        <v>1.6304450704225351</v>
      </c>
      <c r="G2918" s="50">
        <v>0</v>
      </c>
      <c r="H2918" s="50">
        <v>0</v>
      </c>
      <c r="I2918" s="50">
        <v>0</v>
      </c>
      <c r="J2918" s="30"/>
      <c r="K2918" s="169">
        <f>Лист4!E2916/1000-J2918</f>
        <v>38.587199999999996</v>
      </c>
      <c r="L2918" s="51"/>
      <c r="M2918" s="51"/>
    </row>
    <row r="2919" spans="1:13" s="52" customFormat="1" ht="25.5" customHeight="1" x14ac:dyDescent="0.25">
      <c r="A2919" s="42" t="str">
        <f>Лист4!A2917</f>
        <v xml:space="preserve">Кирова ул. д.3 </v>
      </c>
      <c r="B2919" s="64" t="str">
        <f>Лист4!C2917</f>
        <v>Икрянинский район, с. Оранжереи</v>
      </c>
      <c r="C2919" s="43">
        <f t="shared" si="92"/>
        <v>297.58644619718308</v>
      </c>
      <c r="D2919" s="43">
        <f t="shared" si="93"/>
        <v>13.1288138028169</v>
      </c>
      <c r="E2919" s="49">
        <v>0</v>
      </c>
      <c r="F2919" s="29">
        <v>13.1288138028169</v>
      </c>
      <c r="G2919" s="50">
        <v>0</v>
      </c>
      <c r="H2919" s="50">
        <v>0</v>
      </c>
      <c r="I2919" s="50">
        <v>0</v>
      </c>
      <c r="J2919" s="30"/>
      <c r="K2919" s="169">
        <f>Лист4!E2917/1000-J2919</f>
        <v>310.71526</v>
      </c>
      <c r="L2919" s="51"/>
      <c r="M2919" s="51"/>
    </row>
    <row r="2920" spans="1:13" s="52" customFormat="1" ht="25.5" customHeight="1" x14ac:dyDescent="0.25">
      <c r="A2920" s="42" t="str">
        <f>Лист4!A2918</f>
        <v xml:space="preserve">Кирова ул. д.4 </v>
      </c>
      <c r="B2920" s="64" t="str">
        <f>Лист4!C2918</f>
        <v>Икрянинский район, с. Оранжереи</v>
      </c>
      <c r="C2920" s="43">
        <f t="shared" si="92"/>
        <v>18.509101971830987</v>
      </c>
      <c r="D2920" s="43">
        <f t="shared" si="93"/>
        <v>0.81657802816901426</v>
      </c>
      <c r="E2920" s="49">
        <v>0</v>
      </c>
      <c r="F2920" s="29">
        <v>0.81657802816901426</v>
      </c>
      <c r="G2920" s="50">
        <v>0</v>
      </c>
      <c r="H2920" s="50">
        <v>0</v>
      </c>
      <c r="I2920" s="50">
        <v>0</v>
      </c>
      <c r="J2920" s="30"/>
      <c r="K2920" s="169">
        <f>Лист4!E2918/1000-J2920</f>
        <v>19.325680000000002</v>
      </c>
      <c r="L2920" s="51"/>
      <c r="M2920" s="51"/>
    </row>
    <row r="2921" spans="1:13" s="52" customFormat="1" ht="18.75" customHeight="1" x14ac:dyDescent="0.25">
      <c r="A2921" s="42" t="str">
        <f>Лист4!A2919</f>
        <v xml:space="preserve">Кирова ул. д.5 </v>
      </c>
      <c r="B2921" s="64" t="str">
        <f>Лист4!C2919</f>
        <v>Икрянинский район, с. Оранжереи</v>
      </c>
      <c r="C2921" s="43">
        <f t="shared" si="92"/>
        <v>518.61598309859141</v>
      </c>
      <c r="D2921" s="43">
        <f t="shared" si="93"/>
        <v>22.880116901408446</v>
      </c>
      <c r="E2921" s="49">
        <v>0</v>
      </c>
      <c r="F2921" s="29">
        <v>22.880116901408446</v>
      </c>
      <c r="G2921" s="50">
        <v>0</v>
      </c>
      <c r="H2921" s="50">
        <v>0</v>
      </c>
      <c r="I2921" s="50">
        <v>0</v>
      </c>
      <c r="J2921" s="30"/>
      <c r="K2921" s="169">
        <f>Лист4!E2919/1000</f>
        <v>541.49609999999984</v>
      </c>
      <c r="L2921" s="51"/>
      <c r="M2921" s="51"/>
    </row>
    <row r="2922" spans="1:13" s="52" customFormat="1" ht="18.75" customHeight="1" x14ac:dyDescent="0.25">
      <c r="A2922" s="42" t="str">
        <f>Лист4!A2920</f>
        <v xml:space="preserve">Кирова ул. д.6 </v>
      </c>
      <c r="B2922" s="64" t="str">
        <f>Лист4!C2920</f>
        <v>Икрянинский район, с. Оранжереи</v>
      </c>
      <c r="C2922" s="43">
        <f t="shared" si="92"/>
        <v>24.504700281690141</v>
      </c>
      <c r="D2922" s="43">
        <f t="shared" si="93"/>
        <v>1.0810897183098591</v>
      </c>
      <c r="E2922" s="49">
        <v>0</v>
      </c>
      <c r="F2922" s="29">
        <v>1.0810897183098591</v>
      </c>
      <c r="G2922" s="50">
        <v>0</v>
      </c>
      <c r="H2922" s="50">
        <v>0</v>
      </c>
      <c r="I2922" s="50">
        <v>0</v>
      </c>
      <c r="J2922" s="30"/>
      <c r="K2922" s="169">
        <f>Лист4!E2920/1000</f>
        <v>25.585789999999999</v>
      </c>
      <c r="L2922" s="51"/>
      <c r="M2922" s="51"/>
    </row>
    <row r="2923" spans="1:13" s="52" customFormat="1" ht="18.75" customHeight="1" x14ac:dyDescent="0.25">
      <c r="A2923" s="42" t="str">
        <f>Лист4!A2921</f>
        <v xml:space="preserve">Кирова ул. д.7 </v>
      </c>
      <c r="B2923" s="64" t="str">
        <f>Лист4!C2921</f>
        <v>Икрянинский район, с. Оранжереи</v>
      </c>
      <c r="C2923" s="43">
        <f t="shared" si="92"/>
        <v>135.59241183098592</v>
      </c>
      <c r="D2923" s="43">
        <f t="shared" si="93"/>
        <v>5.9820181690140846</v>
      </c>
      <c r="E2923" s="49">
        <v>0</v>
      </c>
      <c r="F2923" s="29">
        <v>5.9820181690140846</v>
      </c>
      <c r="G2923" s="50">
        <v>0</v>
      </c>
      <c r="H2923" s="50">
        <v>0</v>
      </c>
      <c r="I2923" s="50">
        <v>0</v>
      </c>
      <c r="J2923" s="30"/>
      <c r="K2923" s="169">
        <f>Лист4!E2921/1000</f>
        <v>141.57443000000001</v>
      </c>
      <c r="L2923" s="51"/>
      <c r="M2923" s="51"/>
    </row>
    <row r="2924" spans="1:13" s="52" customFormat="1" ht="18.75" customHeight="1" x14ac:dyDescent="0.25">
      <c r="A2924" s="42" t="str">
        <f>Лист4!A2922</f>
        <v xml:space="preserve">Кирова ул. д.7А </v>
      </c>
      <c r="B2924" s="64" t="str">
        <f>Лист4!C2922</f>
        <v>Икрянинский район, с. Оранжереи</v>
      </c>
      <c r="C2924" s="43">
        <f t="shared" si="92"/>
        <v>438.50611211267608</v>
      </c>
      <c r="D2924" s="43">
        <f t="shared" si="93"/>
        <v>19.345857887323945</v>
      </c>
      <c r="E2924" s="49">
        <v>0</v>
      </c>
      <c r="F2924" s="29">
        <v>19.345857887323945</v>
      </c>
      <c r="G2924" s="50">
        <v>0</v>
      </c>
      <c r="H2924" s="50">
        <v>0</v>
      </c>
      <c r="I2924" s="50">
        <v>0</v>
      </c>
      <c r="J2924" s="30"/>
      <c r="K2924" s="169">
        <f>Лист4!E2922/1000</f>
        <v>457.85196999999999</v>
      </c>
      <c r="L2924" s="51"/>
      <c r="M2924" s="51"/>
    </row>
    <row r="2925" spans="1:13" s="52" customFormat="1" ht="18.75" customHeight="1" x14ac:dyDescent="0.25">
      <c r="A2925" s="42" t="str">
        <f>Лист4!A2923</f>
        <v xml:space="preserve">Кирова ул. д.8 </v>
      </c>
      <c r="B2925" s="64" t="str">
        <f>Лист4!C2923</f>
        <v>Икрянинский район, с. Оранжереи</v>
      </c>
      <c r="C2925" s="43">
        <f t="shared" si="92"/>
        <v>50.435609577464788</v>
      </c>
      <c r="D2925" s="43">
        <f t="shared" si="93"/>
        <v>2.2251004225352111</v>
      </c>
      <c r="E2925" s="49">
        <v>0</v>
      </c>
      <c r="F2925" s="29">
        <v>2.2251004225352111</v>
      </c>
      <c r="G2925" s="50">
        <v>0</v>
      </c>
      <c r="H2925" s="50">
        <v>0</v>
      </c>
      <c r="I2925" s="50">
        <v>0</v>
      </c>
      <c r="J2925" s="30"/>
      <c r="K2925" s="169">
        <f>Лист4!E2923/1000-J2925</f>
        <v>52.660710000000002</v>
      </c>
      <c r="L2925" s="51"/>
      <c r="M2925" s="51"/>
    </row>
    <row r="2926" spans="1:13" s="52" customFormat="1" ht="25.5" customHeight="1" x14ac:dyDescent="0.25">
      <c r="A2926" s="42" t="str">
        <f>Лист4!A2924</f>
        <v xml:space="preserve">Корнеева ул. д.38 </v>
      </c>
      <c r="B2926" s="64" t="str">
        <f>Лист4!C2924</f>
        <v>Икрянинский район, с. Оранжереи</v>
      </c>
      <c r="C2926" s="43">
        <f t="shared" si="92"/>
        <v>121.83541802816906</v>
      </c>
      <c r="D2926" s="43">
        <f t="shared" si="93"/>
        <v>5.3750919718309884</v>
      </c>
      <c r="E2926" s="49">
        <v>0</v>
      </c>
      <c r="F2926" s="29">
        <v>5.3750919718309884</v>
      </c>
      <c r="G2926" s="50">
        <v>0</v>
      </c>
      <c r="H2926" s="50">
        <v>0</v>
      </c>
      <c r="I2926" s="50">
        <v>0</v>
      </c>
      <c r="J2926" s="30"/>
      <c r="K2926" s="169">
        <f>Лист4!E2924/1000-J2926</f>
        <v>127.21051000000004</v>
      </c>
      <c r="L2926" s="51"/>
      <c r="M2926" s="51"/>
    </row>
    <row r="2927" spans="1:13" s="52" customFormat="1" ht="18.75" customHeight="1" x14ac:dyDescent="0.25">
      <c r="A2927" s="42" t="str">
        <f>Лист4!A2925</f>
        <v xml:space="preserve">Корнеева ул. д.40 </v>
      </c>
      <c r="B2927" s="64" t="str">
        <f>Лист4!C2925</f>
        <v>Икрянинский район, с. Оранжереи</v>
      </c>
      <c r="C2927" s="43">
        <f t="shared" si="92"/>
        <v>104.55895492957744</v>
      </c>
      <c r="D2927" s="43">
        <f t="shared" si="93"/>
        <v>4.6128950704225335</v>
      </c>
      <c r="E2927" s="49">
        <v>0</v>
      </c>
      <c r="F2927" s="29">
        <v>4.6128950704225335</v>
      </c>
      <c r="G2927" s="50">
        <v>0</v>
      </c>
      <c r="H2927" s="50">
        <v>0</v>
      </c>
      <c r="I2927" s="50">
        <v>0</v>
      </c>
      <c r="J2927" s="30"/>
      <c r="K2927" s="169">
        <f>Лист4!E2925/1000</f>
        <v>109.17184999999998</v>
      </c>
      <c r="L2927" s="51"/>
      <c r="M2927" s="51"/>
    </row>
    <row r="2928" spans="1:13" s="52" customFormat="1" ht="18.75" customHeight="1" x14ac:dyDescent="0.25">
      <c r="A2928" s="42" t="str">
        <f>Лист4!A2926</f>
        <v xml:space="preserve">Корнеева ул. д.5 </v>
      </c>
      <c r="B2928" s="64" t="str">
        <f>Лист4!C2926</f>
        <v>Икрянинский район, с. Оранжереи</v>
      </c>
      <c r="C2928" s="43">
        <f t="shared" si="92"/>
        <v>221.40263661971832</v>
      </c>
      <c r="D2928" s="43">
        <f t="shared" si="93"/>
        <v>9.7677633802816892</v>
      </c>
      <c r="E2928" s="49">
        <v>0</v>
      </c>
      <c r="F2928" s="29">
        <v>9.7677633802816892</v>
      </c>
      <c r="G2928" s="50">
        <v>0</v>
      </c>
      <c r="H2928" s="50">
        <v>0</v>
      </c>
      <c r="I2928" s="50">
        <v>0</v>
      </c>
      <c r="J2928" s="30"/>
      <c r="K2928" s="169">
        <f>Лист4!E2926/1000</f>
        <v>231.1704</v>
      </c>
      <c r="L2928" s="51"/>
      <c r="M2928" s="51"/>
    </row>
    <row r="2929" spans="1:13" s="52" customFormat="1" ht="18.75" customHeight="1" x14ac:dyDescent="0.25">
      <c r="A2929" s="42" t="str">
        <f>Лист4!A2927</f>
        <v xml:space="preserve">Набережная ул. д.1 </v>
      </c>
      <c r="B2929" s="64" t="str">
        <f>Лист4!C2927</f>
        <v>Икрянинский район, с. Оранжереи</v>
      </c>
      <c r="C2929" s="43">
        <f t="shared" si="92"/>
        <v>207.12856507042255</v>
      </c>
      <c r="D2929" s="43">
        <f t="shared" si="93"/>
        <v>9.1380249295774654</v>
      </c>
      <c r="E2929" s="49">
        <v>0</v>
      </c>
      <c r="F2929" s="29">
        <v>9.1380249295774654</v>
      </c>
      <c r="G2929" s="50">
        <v>0</v>
      </c>
      <c r="H2929" s="50">
        <v>0</v>
      </c>
      <c r="I2929" s="50">
        <v>0</v>
      </c>
      <c r="J2929" s="30"/>
      <c r="K2929" s="169">
        <f>Лист4!E2927/1000-J2929</f>
        <v>216.26659000000001</v>
      </c>
      <c r="L2929" s="51"/>
      <c r="M2929" s="51"/>
    </row>
    <row r="2930" spans="1:13" s="52" customFormat="1" ht="18.75" customHeight="1" x14ac:dyDescent="0.25">
      <c r="A2930" s="42" t="str">
        <f>Лист4!A2928</f>
        <v xml:space="preserve">Набережная ул. д.1А </v>
      </c>
      <c r="B2930" s="64" t="str">
        <f>Лист4!C2928</f>
        <v>Икрянинский район, с. Оранжереи</v>
      </c>
      <c r="C2930" s="43">
        <f t="shared" si="92"/>
        <v>9.4385532394366187</v>
      </c>
      <c r="D2930" s="43">
        <f t="shared" si="93"/>
        <v>0.41640676056338022</v>
      </c>
      <c r="E2930" s="49">
        <v>0</v>
      </c>
      <c r="F2930" s="29">
        <v>0.41640676056338022</v>
      </c>
      <c r="G2930" s="50">
        <v>0</v>
      </c>
      <c r="H2930" s="50">
        <v>0</v>
      </c>
      <c r="I2930" s="50">
        <v>0</v>
      </c>
      <c r="J2930" s="30"/>
      <c r="K2930" s="169">
        <f>Лист4!E2928/1000-J2930</f>
        <v>9.8549599999999984</v>
      </c>
      <c r="L2930" s="51"/>
      <c r="M2930" s="51"/>
    </row>
    <row r="2931" spans="1:13" s="52" customFormat="1" ht="18.75" customHeight="1" x14ac:dyDescent="0.25">
      <c r="A2931" s="42" t="str">
        <f>Лист4!A2929</f>
        <v xml:space="preserve">Набережная ул. д.3 </v>
      </c>
      <c r="B2931" s="64" t="str">
        <f>Лист4!C2929</f>
        <v>Икрянинский район, с. Оранжереи</v>
      </c>
      <c r="C2931" s="43">
        <f t="shared" si="92"/>
        <v>353.67460845070417</v>
      </c>
      <c r="D2931" s="43">
        <f t="shared" si="93"/>
        <v>15.603291549295772</v>
      </c>
      <c r="E2931" s="49">
        <v>0</v>
      </c>
      <c r="F2931" s="29">
        <v>15.603291549295772</v>
      </c>
      <c r="G2931" s="50">
        <v>0</v>
      </c>
      <c r="H2931" s="50">
        <v>0</v>
      </c>
      <c r="I2931" s="50">
        <v>0</v>
      </c>
      <c r="J2931" s="30"/>
      <c r="K2931" s="169">
        <f>Лист4!E2929/1000</f>
        <v>369.27789999999993</v>
      </c>
      <c r="L2931" s="51"/>
      <c r="M2931" s="51"/>
    </row>
    <row r="2932" spans="1:13" s="52" customFormat="1" ht="18.75" customHeight="1" x14ac:dyDescent="0.25">
      <c r="A2932" s="42" t="str">
        <f>Лист4!A2930</f>
        <v xml:space="preserve">Набережная ул. д.9 </v>
      </c>
      <c r="B2932" s="64" t="str">
        <f>Лист4!C2930</f>
        <v>Икрянинский район, с. Оранжереи</v>
      </c>
      <c r="C2932" s="43">
        <f t="shared" si="92"/>
        <v>18.739689014084508</v>
      </c>
      <c r="D2932" s="43">
        <f t="shared" si="93"/>
        <v>0.8267509859154929</v>
      </c>
      <c r="E2932" s="49">
        <v>0</v>
      </c>
      <c r="F2932" s="29">
        <v>0.8267509859154929</v>
      </c>
      <c r="G2932" s="50">
        <v>0</v>
      </c>
      <c r="H2932" s="50">
        <v>0</v>
      </c>
      <c r="I2932" s="50">
        <v>0</v>
      </c>
      <c r="J2932" s="30"/>
      <c r="K2932" s="169">
        <f>Лист4!E2930/1000</f>
        <v>19.56644</v>
      </c>
      <c r="L2932" s="51"/>
      <c r="M2932" s="51"/>
    </row>
    <row r="2933" spans="1:13" s="52" customFormat="1" ht="18.75" customHeight="1" x14ac:dyDescent="0.25">
      <c r="A2933" s="42" t="str">
        <f>Лист4!A2931</f>
        <v xml:space="preserve">Чкалова ул. д.62 </v>
      </c>
      <c r="B2933" s="64" t="str">
        <f>Лист4!C2931</f>
        <v>Икрянинский район, с. Оранжереи</v>
      </c>
      <c r="C2933" s="43">
        <f t="shared" si="92"/>
        <v>893.72062873239418</v>
      </c>
      <c r="D2933" s="43">
        <f t="shared" si="93"/>
        <v>39.42885126760563</v>
      </c>
      <c r="E2933" s="49">
        <v>0</v>
      </c>
      <c r="F2933" s="29">
        <v>39.42885126760563</v>
      </c>
      <c r="G2933" s="50">
        <v>0</v>
      </c>
      <c r="H2933" s="50">
        <v>0</v>
      </c>
      <c r="I2933" s="50">
        <v>0</v>
      </c>
      <c r="J2933" s="30"/>
      <c r="K2933" s="169">
        <f>Лист4!E2931/1000-J2933</f>
        <v>933.14947999999981</v>
      </c>
      <c r="L2933" s="51"/>
      <c r="M2933" s="51"/>
    </row>
    <row r="2934" spans="1:13" s="52" customFormat="1" ht="18.75" customHeight="1" x14ac:dyDescent="0.25">
      <c r="A2934" s="42" t="str">
        <f>Лист4!A2932</f>
        <v xml:space="preserve">Школьная ул. д.33 </v>
      </c>
      <c r="B2934" s="64" t="str">
        <f>Лист4!C2932</f>
        <v>Икрянинский район, с. Чулпан</v>
      </c>
      <c r="C2934" s="43">
        <f t="shared" si="92"/>
        <v>25.99424507042254</v>
      </c>
      <c r="D2934" s="43">
        <f t="shared" si="93"/>
        <v>1.1468049295774649</v>
      </c>
      <c r="E2934" s="49">
        <v>0</v>
      </c>
      <c r="F2934" s="29">
        <v>1.1468049295774649</v>
      </c>
      <c r="G2934" s="50">
        <v>0</v>
      </c>
      <c r="H2934" s="50">
        <v>0</v>
      </c>
      <c r="I2934" s="50">
        <v>0</v>
      </c>
      <c r="J2934" s="30"/>
      <c r="K2934" s="169">
        <f>Лист4!E2932/1000</f>
        <v>27.141050000000003</v>
      </c>
      <c r="L2934" s="51"/>
      <c r="M2934" s="51"/>
    </row>
    <row r="2935" spans="1:13" s="52" customFormat="1" ht="18.75" customHeight="1" x14ac:dyDescent="0.25">
      <c r="A2935" s="42" t="str">
        <f>Лист4!A2933</f>
        <v xml:space="preserve">Школьная ул. д.34 </v>
      </c>
      <c r="B2935" s="64" t="str">
        <f>Лист4!C2933</f>
        <v>Икрянинский район, с. Чулпан</v>
      </c>
      <c r="C2935" s="43">
        <f t="shared" si="92"/>
        <v>17.131402816901403</v>
      </c>
      <c r="D2935" s="43">
        <f t="shared" si="93"/>
        <v>0.75579718309859123</v>
      </c>
      <c r="E2935" s="49">
        <v>0</v>
      </c>
      <c r="F2935" s="29">
        <v>0.75579718309859123</v>
      </c>
      <c r="G2935" s="50">
        <v>0</v>
      </c>
      <c r="H2935" s="50">
        <v>0</v>
      </c>
      <c r="I2935" s="50">
        <v>0</v>
      </c>
      <c r="J2935" s="30"/>
      <c r="K2935" s="169">
        <f>Лист4!E2933/1000</f>
        <v>17.887199999999993</v>
      </c>
      <c r="L2935" s="51"/>
      <c r="M2935" s="51"/>
    </row>
    <row r="2936" spans="1:13" s="52" customFormat="1" ht="18.75" customHeight="1" x14ac:dyDescent="0.25">
      <c r="A2936" s="42" t="str">
        <f>Лист4!A2934</f>
        <v xml:space="preserve">Капитана Сафронова ул. д.19 </v>
      </c>
      <c r="B2936" s="64" t="str">
        <f>Лист4!C2934</f>
        <v>Икрянинский район, с.Трудфронт</v>
      </c>
      <c r="C2936" s="43">
        <f t="shared" si="92"/>
        <v>13.162501408450707</v>
      </c>
      <c r="D2936" s="43">
        <f t="shared" si="93"/>
        <v>0.58069859154929593</v>
      </c>
      <c r="E2936" s="49">
        <v>0</v>
      </c>
      <c r="F2936" s="29">
        <v>0.58069859154929593</v>
      </c>
      <c r="G2936" s="50">
        <v>0</v>
      </c>
      <c r="H2936" s="50">
        <v>0</v>
      </c>
      <c r="I2936" s="50">
        <v>0</v>
      </c>
      <c r="J2936" s="30"/>
      <c r="K2936" s="169">
        <f>Лист4!E2934/1000-J2936</f>
        <v>13.743200000000003</v>
      </c>
      <c r="L2936" s="51"/>
      <c r="M2936" s="51"/>
    </row>
    <row r="2937" spans="1:13" s="52" customFormat="1" ht="18.75" customHeight="1" x14ac:dyDescent="0.25">
      <c r="A2937" s="42" t="str">
        <f>Лист4!A2935</f>
        <v xml:space="preserve">Любича ул. д.10 </v>
      </c>
      <c r="B2937" s="64" t="str">
        <f>Лист4!C2935</f>
        <v>Камызякский район, г. Камызяк</v>
      </c>
      <c r="C2937" s="43">
        <f t="shared" si="92"/>
        <v>230.34133239436622</v>
      </c>
      <c r="D2937" s="43">
        <f t="shared" si="93"/>
        <v>10.162117605633803</v>
      </c>
      <c r="E2937" s="49">
        <v>0</v>
      </c>
      <c r="F2937" s="29">
        <v>10.162117605633803</v>
      </c>
      <c r="G2937" s="50">
        <v>0</v>
      </c>
      <c r="H2937" s="50">
        <v>0</v>
      </c>
      <c r="I2937" s="50">
        <v>0</v>
      </c>
      <c r="J2937" s="30"/>
      <c r="K2937" s="169">
        <f>Лист4!E2935/1000</f>
        <v>240.50345000000002</v>
      </c>
      <c r="L2937" s="51"/>
      <c r="M2937" s="51"/>
    </row>
    <row r="2938" spans="1:13" s="52" customFormat="1" ht="18.75" customHeight="1" x14ac:dyDescent="0.25">
      <c r="A2938" s="42" t="str">
        <f>Лист4!A2936</f>
        <v xml:space="preserve">Любича ул. д.12 </v>
      </c>
      <c r="B2938" s="64" t="str">
        <f>Лист4!C2936</f>
        <v>Камызякский район, г. Камызяк</v>
      </c>
      <c r="C2938" s="43">
        <f t="shared" si="92"/>
        <v>557.6036969014084</v>
      </c>
      <c r="D2938" s="43">
        <f t="shared" si="93"/>
        <v>24.600163098591548</v>
      </c>
      <c r="E2938" s="49">
        <v>0</v>
      </c>
      <c r="F2938" s="29">
        <v>24.600163098591548</v>
      </c>
      <c r="G2938" s="50">
        <v>0</v>
      </c>
      <c r="H2938" s="50">
        <v>0</v>
      </c>
      <c r="I2938" s="50">
        <v>0</v>
      </c>
      <c r="J2938" s="30"/>
      <c r="K2938" s="169">
        <f>Лист4!E2936/1000</f>
        <v>582.20385999999996</v>
      </c>
      <c r="L2938" s="51"/>
      <c r="M2938" s="51"/>
    </row>
    <row r="2939" spans="1:13" s="52" customFormat="1" ht="18.75" customHeight="1" x14ac:dyDescent="0.25">
      <c r="A2939" s="42" t="str">
        <f>Лист4!A2937</f>
        <v xml:space="preserve">Любича ул. д.8 </v>
      </c>
      <c r="B2939" s="64" t="str">
        <f>Лист4!C2937</f>
        <v>Камызякский район, г. Камызяк</v>
      </c>
      <c r="C2939" s="43">
        <f t="shared" si="92"/>
        <v>388.46864732394363</v>
      </c>
      <c r="D2939" s="43">
        <f t="shared" si="93"/>
        <v>17.138322676056337</v>
      </c>
      <c r="E2939" s="49">
        <v>0</v>
      </c>
      <c r="F2939" s="29">
        <v>17.138322676056337</v>
      </c>
      <c r="G2939" s="50">
        <v>0</v>
      </c>
      <c r="H2939" s="50">
        <v>0</v>
      </c>
      <c r="I2939" s="50">
        <v>0</v>
      </c>
      <c r="J2939" s="30"/>
      <c r="K2939" s="169">
        <f>Лист4!E2937/1000</f>
        <v>405.60696999999999</v>
      </c>
      <c r="L2939" s="51"/>
      <c r="M2939" s="51"/>
    </row>
    <row r="2940" spans="1:13" s="52" customFormat="1" ht="18.75" customHeight="1" x14ac:dyDescent="0.25">
      <c r="A2940" s="42" t="str">
        <f>Лист4!A2938</f>
        <v xml:space="preserve">Любича ул. д.9 </v>
      </c>
      <c r="B2940" s="64" t="str">
        <f>Лист4!C2938</f>
        <v>Камызякский район, г. Камызяк</v>
      </c>
      <c r="C2940" s="43">
        <f t="shared" si="92"/>
        <v>370.56374929577447</v>
      </c>
      <c r="D2940" s="43">
        <f t="shared" si="93"/>
        <v>16.348400704225345</v>
      </c>
      <c r="E2940" s="49">
        <v>0</v>
      </c>
      <c r="F2940" s="29">
        <v>16.348400704225345</v>
      </c>
      <c r="G2940" s="50">
        <v>0</v>
      </c>
      <c r="H2940" s="50">
        <v>0</v>
      </c>
      <c r="I2940" s="50">
        <v>0</v>
      </c>
      <c r="J2940" s="30"/>
      <c r="K2940" s="169">
        <f>Лист4!E2938/1000-J2940</f>
        <v>386.91214999999983</v>
      </c>
      <c r="L2940" s="51"/>
      <c r="M2940" s="51"/>
    </row>
    <row r="2941" spans="1:13" s="52" customFormat="1" ht="18.75" customHeight="1" x14ac:dyDescent="0.25">
      <c r="A2941" s="42" t="str">
        <f>Лист4!A2939</f>
        <v xml:space="preserve">Максима Горького ул. д.99 </v>
      </c>
      <c r="B2941" s="64" t="str">
        <f>Лист4!C2939</f>
        <v>Камызякский район, г. Камызяк</v>
      </c>
      <c r="C2941" s="43">
        <f t="shared" si="92"/>
        <v>185.00663267605631</v>
      </c>
      <c r="D2941" s="43">
        <f t="shared" si="93"/>
        <v>8.1620573239436602</v>
      </c>
      <c r="E2941" s="49">
        <v>0</v>
      </c>
      <c r="F2941" s="29">
        <v>8.1620573239436602</v>
      </c>
      <c r="G2941" s="50">
        <v>0</v>
      </c>
      <c r="H2941" s="50">
        <v>0</v>
      </c>
      <c r="I2941" s="50">
        <v>0</v>
      </c>
      <c r="J2941" s="30"/>
      <c r="K2941" s="169">
        <f>Лист4!E2939/1000</f>
        <v>193.16868999999997</v>
      </c>
      <c r="L2941" s="51"/>
      <c r="M2941" s="51"/>
    </row>
    <row r="2942" spans="1:13" s="52" customFormat="1" ht="18.75" customHeight="1" x14ac:dyDescent="0.25">
      <c r="A2942" s="42" t="str">
        <f>Лист4!A2940</f>
        <v xml:space="preserve">Максима Горького ул. д.100 </v>
      </c>
      <c r="B2942" s="64" t="str">
        <f>Лист4!C2940</f>
        <v>Камызякский район, г. Камызяк</v>
      </c>
      <c r="C2942" s="43">
        <f t="shared" si="92"/>
        <v>533.68980169014083</v>
      </c>
      <c r="D2942" s="43">
        <f t="shared" si="93"/>
        <v>23.545138309859155</v>
      </c>
      <c r="E2942" s="49">
        <v>0</v>
      </c>
      <c r="F2942" s="29">
        <v>23.545138309859155</v>
      </c>
      <c r="G2942" s="50">
        <v>0</v>
      </c>
      <c r="H2942" s="50">
        <v>0</v>
      </c>
      <c r="I2942" s="50">
        <v>0</v>
      </c>
      <c r="J2942" s="30"/>
      <c r="K2942" s="169">
        <f>Лист4!E2940/1000</f>
        <v>557.23493999999994</v>
      </c>
      <c r="L2942" s="51"/>
      <c r="M2942" s="51"/>
    </row>
    <row r="2943" spans="1:13" s="52" customFormat="1" ht="18.75" customHeight="1" x14ac:dyDescent="0.25">
      <c r="A2943" s="42" t="str">
        <f>Лист4!A2941</f>
        <v xml:space="preserve">Максима Горького ул. д.102 </v>
      </c>
      <c r="B2943" s="64" t="str">
        <f>Лист4!C2941</f>
        <v>Камызякский район, г. Камызяк</v>
      </c>
      <c r="C2943" s="43">
        <f t="shared" si="92"/>
        <v>531.47776169014082</v>
      </c>
      <c r="D2943" s="43">
        <f t="shared" si="93"/>
        <v>23.447548309859155</v>
      </c>
      <c r="E2943" s="49">
        <v>0</v>
      </c>
      <c r="F2943" s="29">
        <v>23.447548309859155</v>
      </c>
      <c r="G2943" s="50">
        <v>0</v>
      </c>
      <c r="H2943" s="50">
        <v>0</v>
      </c>
      <c r="I2943" s="50">
        <v>0</v>
      </c>
      <c r="J2943" s="30"/>
      <c r="K2943" s="169">
        <f>Лист4!E2941/1000-J2943</f>
        <v>554.92530999999997</v>
      </c>
      <c r="L2943" s="51"/>
      <c r="M2943" s="51"/>
    </row>
    <row r="2944" spans="1:13" s="52" customFormat="1" ht="18.75" customHeight="1" x14ac:dyDescent="0.25">
      <c r="A2944" s="42" t="str">
        <f>Лист4!A2942</f>
        <v xml:space="preserve">Максима Горького ул. д.103 </v>
      </c>
      <c r="B2944" s="64" t="str">
        <f>Лист4!C2942</f>
        <v>Камызякский район, г. Камызяк</v>
      </c>
      <c r="C2944" s="43">
        <f t="shared" si="92"/>
        <v>196.92187999999999</v>
      </c>
      <c r="D2944" s="43">
        <f t="shared" si="93"/>
        <v>8.6877299999999984</v>
      </c>
      <c r="E2944" s="49">
        <v>0</v>
      </c>
      <c r="F2944" s="29">
        <v>8.6877299999999984</v>
      </c>
      <c r="G2944" s="50">
        <v>0</v>
      </c>
      <c r="H2944" s="50">
        <v>0</v>
      </c>
      <c r="I2944" s="50">
        <v>0</v>
      </c>
      <c r="J2944" s="30"/>
      <c r="K2944" s="169">
        <f>Лист4!E2942/1000-J2944</f>
        <v>205.60960999999998</v>
      </c>
      <c r="L2944" s="51"/>
      <c r="M2944" s="51"/>
    </row>
    <row r="2945" spans="1:13" s="52" customFormat="1" ht="18.75" customHeight="1" x14ac:dyDescent="0.25">
      <c r="A2945" s="42" t="str">
        <f>Лист4!A2943</f>
        <v xml:space="preserve">Максима Горького ул. д.105 </v>
      </c>
      <c r="B2945" s="64" t="str">
        <f>Лист4!C2943</f>
        <v>Камызякский район, г. Камызяк</v>
      </c>
      <c r="C2945" s="43">
        <f t="shared" si="92"/>
        <v>279.54172676056334</v>
      </c>
      <c r="D2945" s="43">
        <f t="shared" si="93"/>
        <v>12.332723239436618</v>
      </c>
      <c r="E2945" s="49">
        <v>0</v>
      </c>
      <c r="F2945" s="29">
        <v>12.332723239436618</v>
      </c>
      <c r="G2945" s="50">
        <v>0</v>
      </c>
      <c r="H2945" s="50">
        <v>0</v>
      </c>
      <c r="I2945" s="50">
        <v>0</v>
      </c>
      <c r="J2945" s="153"/>
      <c r="K2945" s="169">
        <f>Лист4!E2943/1000-J2945</f>
        <v>291.87444999999997</v>
      </c>
      <c r="L2945" s="31"/>
      <c r="M2945" s="51"/>
    </row>
    <row r="2946" spans="1:13" s="52" customFormat="1" ht="18.75" customHeight="1" x14ac:dyDescent="0.25">
      <c r="A2946" s="42" t="str">
        <f>Лист4!A2944</f>
        <v xml:space="preserve">Максима Горького ул. д.107 </v>
      </c>
      <c r="B2946" s="64" t="str">
        <f>Лист4!C2944</f>
        <v>Камызякский район, г. Камызяк</v>
      </c>
      <c r="C2946" s="43">
        <f t="shared" si="92"/>
        <v>182.33354309859158</v>
      </c>
      <c r="D2946" s="43">
        <f t="shared" si="93"/>
        <v>8.0441269014084522</v>
      </c>
      <c r="E2946" s="49">
        <v>0</v>
      </c>
      <c r="F2946" s="29">
        <v>8.0441269014084522</v>
      </c>
      <c r="G2946" s="50">
        <v>0</v>
      </c>
      <c r="H2946" s="50">
        <v>0</v>
      </c>
      <c r="I2946" s="50">
        <v>0</v>
      </c>
      <c r="J2946" s="30"/>
      <c r="K2946" s="169">
        <f>Лист4!E2944/1000-J2946</f>
        <v>190.37767000000002</v>
      </c>
      <c r="L2946" s="51"/>
      <c r="M2946" s="51"/>
    </row>
    <row r="2947" spans="1:13" s="52" customFormat="1" ht="18.75" customHeight="1" x14ac:dyDescent="0.25">
      <c r="A2947" s="42" t="str">
        <f>Лист4!A2945</f>
        <v xml:space="preserve">Максима Горького ул. д.75 </v>
      </c>
      <c r="B2947" s="64" t="str">
        <f>Лист4!C2945</f>
        <v>Камызякский район, г. Камызяк</v>
      </c>
      <c r="C2947" s="43">
        <f t="shared" si="92"/>
        <v>1016.8043352112678</v>
      </c>
      <c r="D2947" s="43">
        <f t="shared" si="93"/>
        <v>44.859014788732409</v>
      </c>
      <c r="E2947" s="49">
        <v>0</v>
      </c>
      <c r="F2947" s="29">
        <v>44.859014788732409</v>
      </c>
      <c r="G2947" s="50">
        <v>0</v>
      </c>
      <c r="H2947" s="50">
        <v>0</v>
      </c>
      <c r="I2947" s="50">
        <v>0</v>
      </c>
      <c r="J2947" s="30"/>
      <c r="K2947" s="169">
        <f>Лист4!E2945/1000-J2947</f>
        <v>1061.6633500000003</v>
      </c>
      <c r="L2947" s="51"/>
      <c r="M2947" s="51"/>
    </row>
    <row r="2948" spans="1:13" s="52" customFormat="1" ht="18.75" customHeight="1" x14ac:dyDescent="0.25">
      <c r="A2948" s="42" t="str">
        <f>Лист4!A2946</f>
        <v xml:space="preserve">Максима Горького ул. д.81 </v>
      </c>
      <c r="B2948" s="64" t="str">
        <f>Лист4!C2946</f>
        <v>Камызякский район, г. Камызяк</v>
      </c>
      <c r="C2948" s="43">
        <f t="shared" si="92"/>
        <v>983.41291605633785</v>
      </c>
      <c r="D2948" s="43">
        <f t="shared" si="93"/>
        <v>43.38586394366196</v>
      </c>
      <c r="E2948" s="49">
        <v>0</v>
      </c>
      <c r="F2948" s="29">
        <v>43.38586394366196</v>
      </c>
      <c r="G2948" s="50">
        <v>0</v>
      </c>
      <c r="H2948" s="50">
        <v>0</v>
      </c>
      <c r="I2948" s="50">
        <v>0</v>
      </c>
      <c r="J2948" s="30"/>
      <c r="K2948" s="169">
        <f>Лист4!E2946/1000-J2948</f>
        <v>1026.7987799999999</v>
      </c>
      <c r="L2948" s="51"/>
      <c r="M2948" s="51"/>
    </row>
    <row r="2949" spans="1:13" s="52" customFormat="1" ht="18.75" customHeight="1" x14ac:dyDescent="0.25">
      <c r="A2949" s="42" t="str">
        <f>Лист4!A2947</f>
        <v xml:space="preserve">Максима Горького ул. д.91 </v>
      </c>
      <c r="B2949" s="64" t="str">
        <f>Лист4!C2947</f>
        <v>Камызякский район, г. Камызяк</v>
      </c>
      <c r="C2949" s="43">
        <f t="shared" si="92"/>
        <v>164.14219267605634</v>
      </c>
      <c r="D2949" s="43">
        <f t="shared" si="93"/>
        <v>7.2415673239436629</v>
      </c>
      <c r="E2949" s="49">
        <v>0</v>
      </c>
      <c r="F2949" s="29">
        <v>7.2415673239436629</v>
      </c>
      <c r="G2949" s="50">
        <v>0</v>
      </c>
      <c r="H2949" s="50">
        <v>0</v>
      </c>
      <c r="I2949" s="50">
        <v>0</v>
      </c>
      <c r="J2949" s="30"/>
      <c r="K2949" s="169">
        <f>Лист4!E2947/1000</f>
        <v>171.38376</v>
      </c>
      <c r="L2949" s="51"/>
      <c r="M2949" s="51"/>
    </row>
    <row r="2950" spans="1:13" s="52" customFormat="1" ht="18.75" customHeight="1" x14ac:dyDescent="0.25">
      <c r="A2950" s="42" t="str">
        <f>Лист4!A2948</f>
        <v xml:space="preserve">Максима Горького ул. д.97 </v>
      </c>
      <c r="B2950" s="64" t="str">
        <f>Лист4!C2948</f>
        <v>Камызякский район, г. Камызяк</v>
      </c>
      <c r="C2950" s="43">
        <f t="shared" si="92"/>
        <v>715.64809014084528</v>
      </c>
      <c r="D2950" s="43">
        <f t="shared" si="93"/>
        <v>31.572709859154937</v>
      </c>
      <c r="E2950" s="49">
        <v>0</v>
      </c>
      <c r="F2950" s="29">
        <v>31.572709859154937</v>
      </c>
      <c r="G2950" s="50">
        <v>0</v>
      </c>
      <c r="H2950" s="50">
        <v>0</v>
      </c>
      <c r="I2950" s="50">
        <v>0</v>
      </c>
      <c r="J2950" s="30"/>
      <c r="K2950" s="169">
        <f>Лист4!E2948/1000</f>
        <v>747.22080000000017</v>
      </c>
      <c r="L2950" s="51"/>
      <c r="M2950" s="51"/>
    </row>
    <row r="2951" spans="1:13" s="52" customFormat="1" ht="18.75" customHeight="1" x14ac:dyDescent="0.25">
      <c r="A2951" s="42" t="str">
        <f>Лист4!A2949</f>
        <v xml:space="preserve">Молодежная ул. д.1 </v>
      </c>
      <c r="B2951" s="64" t="str">
        <f>Лист4!C2949</f>
        <v>Камызякский район, г. Камызяк</v>
      </c>
      <c r="C2951" s="43">
        <f t="shared" si="92"/>
        <v>16.719332394366198</v>
      </c>
      <c r="D2951" s="43">
        <f t="shared" si="93"/>
        <v>0.73761760563380296</v>
      </c>
      <c r="E2951" s="49">
        <v>0</v>
      </c>
      <c r="F2951" s="29">
        <v>0.73761760563380296</v>
      </c>
      <c r="G2951" s="50">
        <v>0</v>
      </c>
      <c r="H2951" s="50">
        <v>0</v>
      </c>
      <c r="I2951" s="50">
        <v>0</v>
      </c>
      <c r="J2951" s="30"/>
      <c r="K2951" s="169">
        <f>Лист4!E2949/1000</f>
        <v>17.456950000000003</v>
      </c>
      <c r="L2951" s="51"/>
      <c r="M2951" s="51"/>
    </row>
    <row r="2952" spans="1:13" s="52" customFormat="1" ht="18.75" customHeight="1" x14ac:dyDescent="0.25">
      <c r="A2952" s="42" t="str">
        <f>Лист4!A2950</f>
        <v xml:space="preserve">Молодежная ул. д.10 </v>
      </c>
      <c r="B2952" s="64" t="str">
        <f>Лист4!C2950</f>
        <v>Камызякский район, г. Камызяк</v>
      </c>
      <c r="C2952" s="43">
        <f t="shared" si="92"/>
        <v>370.41418760563374</v>
      </c>
      <c r="D2952" s="43">
        <f t="shared" si="93"/>
        <v>16.341802394366194</v>
      </c>
      <c r="E2952" s="49">
        <v>0</v>
      </c>
      <c r="F2952" s="29">
        <v>16.341802394366194</v>
      </c>
      <c r="G2952" s="50">
        <v>0</v>
      </c>
      <c r="H2952" s="50">
        <v>0</v>
      </c>
      <c r="I2952" s="50">
        <v>0</v>
      </c>
      <c r="J2952" s="30"/>
      <c r="K2952" s="169">
        <f>Лист4!E2950/1000-J2952</f>
        <v>386.75598999999994</v>
      </c>
      <c r="L2952" s="51"/>
      <c r="M2952" s="51"/>
    </row>
    <row r="2953" spans="1:13" s="52" customFormat="1" ht="18.75" customHeight="1" x14ac:dyDescent="0.25">
      <c r="A2953" s="42" t="str">
        <f>Лист4!A2951</f>
        <v xml:space="preserve">Молодежная ул. д.11 </v>
      </c>
      <c r="B2953" s="64" t="str">
        <f>Лист4!C2951</f>
        <v>Камызякский район, г. Камызяк</v>
      </c>
      <c r="C2953" s="43">
        <f t="shared" si="92"/>
        <v>36.754814084507039</v>
      </c>
      <c r="D2953" s="43">
        <f t="shared" si="93"/>
        <v>1.6215359154929576</v>
      </c>
      <c r="E2953" s="49">
        <v>0</v>
      </c>
      <c r="F2953" s="29">
        <v>1.6215359154929576</v>
      </c>
      <c r="G2953" s="50">
        <v>0</v>
      </c>
      <c r="H2953" s="50">
        <v>0</v>
      </c>
      <c r="I2953" s="50">
        <v>0</v>
      </c>
      <c r="J2953" s="30"/>
      <c r="K2953" s="169">
        <f>Лист4!E2951/1000</f>
        <v>38.376349999999995</v>
      </c>
      <c r="L2953" s="51"/>
      <c r="M2953" s="51"/>
    </row>
    <row r="2954" spans="1:13" s="52" customFormat="1" ht="18.75" customHeight="1" x14ac:dyDescent="0.25">
      <c r="A2954" s="42" t="str">
        <f>Лист4!A2952</f>
        <v xml:space="preserve">Молодежная ул. д.15 </v>
      </c>
      <c r="B2954" s="64" t="str">
        <f>Лист4!C2952</f>
        <v>Камызякский район, г. Камызяк</v>
      </c>
      <c r="C2954" s="43">
        <f t="shared" si="92"/>
        <v>113.74359999999997</v>
      </c>
      <c r="D2954" s="43">
        <f t="shared" si="93"/>
        <v>5.0180999999999987</v>
      </c>
      <c r="E2954" s="49">
        <v>0</v>
      </c>
      <c r="F2954" s="29">
        <v>5.0180999999999987</v>
      </c>
      <c r="G2954" s="50">
        <v>0</v>
      </c>
      <c r="H2954" s="50">
        <v>0</v>
      </c>
      <c r="I2954" s="50">
        <v>0</v>
      </c>
      <c r="J2954" s="30"/>
      <c r="K2954" s="169">
        <f>Лист4!E2952/1000</f>
        <v>118.76169999999998</v>
      </c>
      <c r="L2954" s="51"/>
      <c r="M2954" s="51"/>
    </row>
    <row r="2955" spans="1:13" s="52" customFormat="1" ht="18.75" customHeight="1" x14ac:dyDescent="0.25">
      <c r="A2955" s="42" t="str">
        <f>Лист4!A2953</f>
        <v xml:space="preserve">Молодежная ул. д.16 </v>
      </c>
      <c r="B2955" s="64" t="str">
        <f>Лист4!C2953</f>
        <v>Камызякский район, г. Камызяк</v>
      </c>
      <c r="C2955" s="43">
        <f t="shared" si="92"/>
        <v>504.31309295774645</v>
      </c>
      <c r="D2955" s="43">
        <f t="shared" si="93"/>
        <v>22.24910704225352</v>
      </c>
      <c r="E2955" s="49">
        <v>0</v>
      </c>
      <c r="F2955" s="29">
        <v>22.24910704225352</v>
      </c>
      <c r="G2955" s="50">
        <v>0</v>
      </c>
      <c r="H2955" s="50">
        <v>0</v>
      </c>
      <c r="I2955" s="50">
        <v>0</v>
      </c>
      <c r="J2955" s="30"/>
      <c r="K2955" s="169">
        <f>Лист4!E2953/1000</f>
        <v>526.56219999999996</v>
      </c>
      <c r="L2955" s="51"/>
      <c r="M2955" s="51"/>
    </row>
    <row r="2956" spans="1:13" s="52" customFormat="1" ht="18.75" customHeight="1" x14ac:dyDescent="0.25">
      <c r="A2956" s="42" t="str">
        <f>Лист4!A2954</f>
        <v xml:space="preserve">Молодежная ул. д.17 </v>
      </c>
      <c r="B2956" s="64" t="str">
        <f>Лист4!C2954</f>
        <v>Камызякский район, г. Камызяк</v>
      </c>
      <c r="C2956" s="43">
        <f t="shared" si="92"/>
        <v>113.49636732394369</v>
      </c>
      <c r="D2956" s="43">
        <f t="shared" si="93"/>
        <v>5.0071926760563397</v>
      </c>
      <c r="E2956" s="49">
        <v>0</v>
      </c>
      <c r="F2956" s="29">
        <v>5.0071926760563397</v>
      </c>
      <c r="G2956" s="50">
        <v>0</v>
      </c>
      <c r="H2956" s="50">
        <v>0</v>
      </c>
      <c r="I2956" s="50">
        <v>0</v>
      </c>
      <c r="J2956" s="30"/>
      <c r="K2956" s="169">
        <f>Лист4!E2954/1000</f>
        <v>118.50356000000002</v>
      </c>
      <c r="L2956" s="51"/>
      <c r="M2956" s="51"/>
    </row>
    <row r="2957" spans="1:13" s="52" customFormat="1" ht="18.75" customHeight="1" x14ac:dyDescent="0.25">
      <c r="A2957" s="42" t="str">
        <f>Лист4!A2955</f>
        <v xml:space="preserve">Молодежная ул. д.2 </v>
      </c>
      <c r="B2957" s="64" t="str">
        <f>Лист4!C2955</f>
        <v>Камызякский район, г. Камызяк</v>
      </c>
      <c r="C2957" s="43">
        <f t="shared" si="92"/>
        <v>33.198605633802813</v>
      </c>
      <c r="D2957" s="43">
        <f t="shared" si="93"/>
        <v>1.4646443661971831</v>
      </c>
      <c r="E2957" s="49">
        <v>0</v>
      </c>
      <c r="F2957" s="29">
        <v>1.4646443661971831</v>
      </c>
      <c r="G2957" s="50">
        <v>0</v>
      </c>
      <c r="H2957" s="50">
        <v>0</v>
      </c>
      <c r="I2957" s="50">
        <v>0</v>
      </c>
      <c r="J2957" s="30"/>
      <c r="K2957" s="169">
        <f>Лист4!E2955/1000</f>
        <v>34.663249999999998</v>
      </c>
      <c r="L2957" s="51"/>
      <c r="M2957" s="51"/>
    </row>
    <row r="2958" spans="1:13" s="52" customFormat="1" ht="18.75" customHeight="1" x14ac:dyDescent="0.25">
      <c r="A2958" s="42" t="str">
        <f>Лист4!A2956</f>
        <v xml:space="preserve">Молодежная ул. д.3 </v>
      </c>
      <c r="B2958" s="64" t="str">
        <f>Лист4!C2956</f>
        <v>Камызякский район, г. Камызяк</v>
      </c>
      <c r="C2958" s="43">
        <f t="shared" si="92"/>
        <v>27.35584450704226</v>
      </c>
      <c r="D2958" s="43">
        <f t="shared" si="93"/>
        <v>1.2068754929577468</v>
      </c>
      <c r="E2958" s="49">
        <v>0</v>
      </c>
      <c r="F2958" s="29">
        <v>1.2068754929577468</v>
      </c>
      <c r="G2958" s="50">
        <v>0</v>
      </c>
      <c r="H2958" s="50">
        <v>0</v>
      </c>
      <c r="I2958" s="50">
        <v>0</v>
      </c>
      <c r="J2958" s="30"/>
      <c r="K2958" s="169">
        <f>Лист4!E2956/1000</f>
        <v>28.562720000000006</v>
      </c>
      <c r="L2958" s="51"/>
      <c r="M2958" s="51"/>
    </row>
    <row r="2959" spans="1:13" s="52" customFormat="1" ht="18.75" customHeight="1" x14ac:dyDescent="0.25">
      <c r="A2959" s="42" t="str">
        <f>Лист4!A2957</f>
        <v xml:space="preserve">Молодежная ул. д.4 </v>
      </c>
      <c r="B2959" s="64" t="str">
        <f>Лист4!C2957</f>
        <v>Камызякский район, г. Камызяк</v>
      </c>
      <c r="C2959" s="43">
        <f t="shared" si="92"/>
        <v>6.4685239436619719</v>
      </c>
      <c r="D2959" s="43">
        <f t="shared" si="93"/>
        <v>0.28537605633802821</v>
      </c>
      <c r="E2959" s="49">
        <v>0</v>
      </c>
      <c r="F2959" s="29">
        <v>0.28537605633802821</v>
      </c>
      <c r="G2959" s="50">
        <v>0</v>
      </c>
      <c r="H2959" s="50">
        <v>0</v>
      </c>
      <c r="I2959" s="50">
        <v>0</v>
      </c>
      <c r="J2959" s="30"/>
      <c r="K2959" s="169">
        <f>Лист4!E2957/1000</f>
        <v>6.7538999999999998</v>
      </c>
      <c r="L2959" s="51"/>
      <c r="M2959" s="51"/>
    </row>
    <row r="2960" spans="1:13" s="52" customFormat="1" ht="18.75" customHeight="1" x14ac:dyDescent="0.25">
      <c r="A2960" s="42" t="str">
        <f>Лист4!A2958</f>
        <v xml:space="preserve">Молодежная ул. д.5 </v>
      </c>
      <c r="B2960" s="64" t="str">
        <f>Лист4!C2958</f>
        <v>Камызякский район, г. Камызяк</v>
      </c>
      <c r="C2960" s="43">
        <f t="shared" si="92"/>
        <v>2.7523718309859162</v>
      </c>
      <c r="D2960" s="43">
        <f t="shared" si="93"/>
        <v>0.12142816901408454</v>
      </c>
      <c r="E2960" s="49">
        <v>0</v>
      </c>
      <c r="F2960" s="29">
        <v>0.12142816901408454</v>
      </c>
      <c r="G2960" s="50">
        <v>0</v>
      </c>
      <c r="H2960" s="50">
        <v>0</v>
      </c>
      <c r="I2960" s="50">
        <v>0</v>
      </c>
      <c r="J2960" s="30"/>
      <c r="K2960" s="169">
        <f>Лист4!E2958/1000-J2960</f>
        <v>2.8738000000000006</v>
      </c>
      <c r="L2960" s="51"/>
      <c r="M2960" s="51"/>
    </row>
    <row r="2961" spans="1:13" s="52" customFormat="1" ht="18.75" customHeight="1" x14ac:dyDescent="0.25">
      <c r="A2961" s="42" t="str">
        <f>Лист4!A2959</f>
        <v xml:space="preserve">Молодежная ул. д.6 </v>
      </c>
      <c r="B2961" s="64" t="str">
        <f>Лист4!C2959</f>
        <v>Камызякский район, г. Камызяк</v>
      </c>
      <c r="C2961" s="43">
        <f t="shared" si="92"/>
        <v>269.098669859155</v>
      </c>
      <c r="D2961" s="43">
        <f t="shared" si="93"/>
        <v>11.872000140845072</v>
      </c>
      <c r="E2961" s="49">
        <v>0</v>
      </c>
      <c r="F2961" s="29">
        <v>11.872000140845072</v>
      </c>
      <c r="G2961" s="50">
        <v>0</v>
      </c>
      <c r="H2961" s="50">
        <v>0</v>
      </c>
      <c r="I2961" s="50">
        <v>0</v>
      </c>
      <c r="J2961" s="30"/>
      <c r="K2961" s="169">
        <f>Лист4!E2959/1000</f>
        <v>280.97067000000004</v>
      </c>
      <c r="L2961" s="51"/>
      <c r="M2961" s="51"/>
    </row>
    <row r="2962" spans="1:13" s="52" customFormat="1" ht="18.75" customHeight="1" x14ac:dyDescent="0.25">
      <c r="A2962" s="42" t="str">
        <f>Лист4!A2960</f>
        <v xml:space="preserve">Молодежная ул. д.7 </v>
      </c>
      <c r="B2962" s="64" t="str">
        <f>Лист4!C2960</f>
        <v>Камызякский район, г. Камызяк</v>
      </c>
      <c r="C2962" s="43">
        <f t="shared" si="92"/>
        <v>476.86313070422545</v>
      </c>
      <c r="D2962" s="43">
        <f t="shared" si="93"/>
        <v>21.038079295774651</v>
      </c>
      <c r="E2962" s="49">
        <v>0</v>
      </c>
      <c r="F2962" s="29">
        <v>21.038079295774651</v>
      </c>
      <c r="G2962" s="50">
        <v>0</v>
      </c>
      <c r="H2962" s="50">
        <v>0</v>
      </c>
      <c r="I2962" s="50">
        <v>0</v>
      </c>
      <c r="J2962" s="30"/>
      <c r="K2962" s="169">
        <f>Лист4!E2960/1000</f>
        <v>497.90121000000011</v>
      </c>
      <c r="L2962" s="51"/>
      <c r="M2962" s="51"/>
    </row>
    <row r="2963" spans="1:13" s="52" customFormat="1" ht="18.75" customHeight="1" x14ac:dyDescent="0.25">
      <c r="A2963" s="42" t="str">
        <f>Лист4!A2961</f>
        <v xml:space="preserve">Молодежная ул. д.8 </v>
      </c>
      <c r="B2963" s="64" t="str">
        <f>Лист4!C2961</f>
        <v>Камызякский район, г. Камызяк</v>
      </c>
      <c r="C2963" s="43">
        <f t="shared" si="92"/>
        <v>725.08194084507022</v>
      </c>
      <c r="D2963" s="43">
        <f t="shared" si="93"/>
        <v>31.988909154929569</v>
      </c>
      <c r="E2963" s="49">
        <v>0</v>
      </c>
      <c r="F2963" s="29">
        <v>31.988909154929569</v>
      </c>
      <c r="G2963" s="50">
        <v>0</v>
      </c>
      <c r="H2963" s="50">
        <v>0</v>
      </c>
      <c r="I2963" s="50">
        <v>0</v>
      </c>
      <c r="J2963" s="30"/>
      <c r="K2963" s="169">
        <f>Лист4!E2961/1000-J2963</f>
        <v>757.07084999999984</v>
      </c>
      <c r="L2963" s="51"/>
      <c r="M2963" s="51"/>
    </row>
    <row r="2964" spans="1:13" s="52" customFormat="1" ht="18.75" customHeight="1" x14ac:dyDescent="0.25">
      <c r="A2964" s="42" t="str">
        <f>Лист4!A2962</f>
        <v xml:space="preserve">Молодежная ул. д.9 </v>
      </c>
      <c r="B2964" s="64" t="str">
        <f>Лист4!C2962</f>
        <v>Камызякский район, г. Камызяк</v>
      </c>
      <c r="C2964" s="43">
        <f t="shared" ref="C2964:C3027" si="94">K2964+J2964-F2964</f>
        <v>345.74125915492948</v>
      </c>
      <c r="D2964" s="43">
        <f t="shared" ref="D2964:D3027" si="95">F2964</f>
        <v>15.253290845070417</v>
      </c>
      <c r="E2964" s="49">
        <v>0</v>
      </c>
      <c r="F2964" s="29">
        <v>15.253290845070417</v>
      </c>
      <c r="G2964" s="50">
        <v>0</v>
      </c>
      <c r="H2964" s="50">
        <v>0</v>
      </c>
      <c r="I2964" s="50">
        <v>0</v>
      </c>
      <c r="J2964" s="30"/>
      <c r="K2964" s="169">
        <f>Лист4!E2962/1000-J2964</f>
        <v>360.99454999999989</v>
      </c>
      <c r="L2964" s="51"/>
      <c r="M2964" s="51"/>
    </row>
    <row r="2965" spans="1:13" s="52" customFormat="1" ht="18.75" customHeight="1" x14ac:dyDescent="0.25">
      <c r="A2965" s="42" t="str">
        <f>Лист4!A2963</f>
        <v xml:space="preserve">Тулайкова ул. д.10 </v>
      </c>
      <c r="B2965" s="64" t="str">
        <f>Лист4!C2963</f>
        <v>Камызякский район, г. Камызяк</v>
      </c>
      <c r="C2965" s="43">
        <f t="shared" si="94"/>
        <v>637.29072281690139</v>
      </c>
      <c r="D2965" s="43">
        <f t="shared" si="95"/>
        <v>28.11576718309859</v>
      </c>
      <c r="E2965" s="49">
        <v>0</v>
      </c>
      <c r="F2965" s="29">
        <v>28.11576718309859</v>
      </c>
      <c r="G2965" s="50">
        <v>0</v>
      </c>
      <c r="H2965" s="50">
        <v>0</v>
      </c>
      <c r="I2965" s="50">
        <v>0</v>
      </c>
      <c r="J2965" s="30"/>
      <c r="K2965" s="169">
        <f>Лист4!E2963/1000-J2965</f>
        <v>665.40648999999996</v>
      </c>
      <c r="L2965" s="51"/>
      <c r="M2965" s="51"/>
    </row>
    <row r="2966" spans="1:13" s="52" customFormat="1" ht="18.75" customHeight="1" x14ac:dyDescent="0.25">
      <c r="A2966" s="42" t="str">
        <f>Лист4!A2964</f>
        <v xml:space="preserve">Тулайкова ул. д.11 </v>
      </c>
      <c r="B2966" s="64" t="str">
        <f>Лист4!C2964</f>
        <v>Камызякский район, г. Камызяк</v>
      </c>
      <c r="C2966" s="43">
        <f t="shared" si="94"/>
        <v>148.93395436619718</v>
      </c>
      <c r="D2966" s="43">
        <f t="shared" si="95"/>
        <v>6.5706156338028174</v>
      </c>
      <c r="E2966" s="49">
        <v>0</v>
      </c>
      <c r="F2966" s="29">
        <v>6.5706156338028174</v>
      </c>
      <c r="G2966" s="50">
        <v>0</v>
      </c>
      <c r="H2966" s="50">
        <v>0</v>
      </c>
      <c r="I2966" s="50">
        <v>0</v>
      </c>
      <c r="J2966" s="30"/>
      <c r="K2966" s="169">
        <f>Лист4!E2964/1000-J2966</f>
        <v>155.50457</v>
      </c>
      <c r="L2966" s="51"/>
      <c r="M2966" s="51"/>
    </row>
    <row r="2967" spans="1:13" s="52" customFormat="1" ht="18.75" customHeight="1" x14ac:dyDescent="0.25">
      <c r="A2967" s="42" t="str">
        <f>Лист4!A2965</f>
        <v xml:space="preserve">Тулайкова ул. д.3 </v>
      </c>
      <c r="B2967" s="64" t="str">
        <f>Лист4!C2965</f>
        <v>Камызякский район, г. Камызяк</v>
      </c>
      <c r="C2967" s="43">
        <f t="shared" si="94"/>
        <v>10.072361126760562</v>
      </c>
      <c r="D2967" s="43">
        <f t="shared" si="95"/>
        <v>0.44436887323943652</v>
      </c>
      <c r="E2967" s="49">
        <v>0</v>
      </c>
      <c r="F2967" s="29">
        <v>0.44436887323943652</v>
      </c>
      <c r="G2967" s="50">
        <v>0</v>
      </c>
      <c r="H2967" s="50">
        <v>0</v>
      </c>
      <c r="I2967" s="50">
        <v>0</v>
      </c>
      <c r="J2967" s="30"/>
      <c r="K2967" s="169">
        <f>Лист4!E2965/1000-J2967</f>
        <v>10.516729999999999</v>
      </c>
      <c r="L2967" s="51"/>
      <c r="M2967" s="51"/>
    </row>
    <row r="2968" spans="1:13" s="52" customFormat="1" ht="18.75" customHeight="1" x14ac:dyDescent="0.25">
      <c r="A2968" s="42" t="str">
        <f>Лист4!A2966</f>
        <v xml:space="preserve">Тулайкова ул. д.5 </v>
      </c>
      <c r="B2968" s="64" t="str">
        <f>Лист4!C2966</f>
        <v>Камызякский район, г. Камызяк</v>
      </c>
      <c r="C2968" s="43">
        <f t="shared" si="94"/>
        <v>0</v>
      </c>
      <c r="D2968" s="43">
        <f t="shared" si="95"/>
        <v>0</v>
      </c>
      <c r="E2968" s="49">
        <v>0</v>
      </c>
      <c r="F2968" s="29">
        <v>0</v>
      </c>
      <c r="G2968" s="50">
        <v>0</v>
      </c>
      <c r="H2968" s="50">
        <v>0</v>
      </c>
      <c r="I2968" s="50">
        <v>0</v>
      </c>
      <c r="J2968" s="30"/>
      <c r="K2968" s="169">
        <f>Лист4!E2966/1000-J2968</f>
        <v>0</v>
      </c>
      <c r="L2968" s="51"/>
      <c r="M2968" s="51"/>
    </row>
    <row r="2969" spans="1:13" s="52" customFormat="1" ht="18.75" customHeight="1" x14ac:dyDescent="0.25">
      <c r="A2969" s="42" t="str">
        <f>Лист4!A2967</f>
        <v xml:space="preserve">Тулайкова ул. д.6 </v>
      </c>
      <c r="B2969" s="64" t="str">
        <f>Лист4!C2967</f>
        <v>Камызякский район, г. Камызяк</v>
      </c>
      <c r="C2969" s="43">
        <f t="shared" si="94"/>
        <v>771.70700281690119</v>
      </c>
      <c r="D2969" s="43">
        <f t="shared" si="95"/>
        <v>34.045897183098589</v>
      </c>
      <c r="E2969" s="49">
        <v>0</v>
      </c>
      <c r="F2969" s="29">
        <v>34.045897183098589</v>
      </c>
      <c r="G2969" s="50">
        <v>0</v>
      </c>
      <c r="H2969" s="50">
        <v>0</v>
      </c>
      <c r="I2969" s="50">
        <v>0</v>
      </c>
      <c r="J2969" s="30"/>
      <c r="K2969" s="169">
        <f>Лист4!E2967/1000</f>
        <v>805.75289999999984</v>
      </c>
      <c r="L2969" s="51"/>
      <c r="M2969" s="51"/>
    </row>
    <row r="2970" spans="1:13" s="52" customFormat="1" ht="18.75" customHeight="1" x14ac:dyDescent="0.25">
      <c r="A2970" s="42" t="str">
        <f>Лист4!A2968</f>
        <v xml:space="preserve">Тулайкова ул. д.7 </v>
      </c>
      <c r="B2970" s="64" t="str">
        <f>Лист4!C2968</f>
        <v>Камызякский район, г. Камызяк</v>
      </c>
      <c r="C2970" s="43">
        <f t="shared" si="94"/>
        <v>0</v>
      </c>
      <c r="D2970" s="43">
        <f t="shared" si="95"/>
        <v>0</v>
      </c>
      <c r="E2970" s="49">
        <v>0</v>
      </c>
      <c r="F2970" s="29">
        <v>0</v>
      </c>
      <c r="G2970" s="50">
        <v>0</v>
      </c>
      <c r="H2970" s="50">
        <v>0</v>
      </c>
      <c r="I2970" s="50">
        <v>0</v>
      </c>
      <c r="J2970" s="30"/>
      <c r="K2970" s="169">
        <f>Лист4!E2968/1000</f>
        <v>0</v>
      </c>
      <c r="L2970" s="51"/>
      <c r="M2970" s="51"/>
    </row>
    <row r="2971" spans="1:13" s="52" customFormat="1" ht="18.75" customHeight="1" x14ac:dyDescent="0.25">
      <c r="A2971" s="42" t="str">
        <f>Лист4!A2969</f>
        <v xml:space="preserve">Тулайкова ул. д.9 </v>
      </c>
      <c r="B2971" s="64" t="str">
        <f>Лист4!C2969</f>
        <v>Камызякский район, г. Камызяк</v>
      </c>
      <c r="C2971" s="43">
        <f t="shared" si="94"/>
        <v>591.66088394366193</v>
      </c>
      <c r="D2971" s="43">
        <f t="shared" si="95"/>
        <v>26.10268605633803</v>
      </c>
      <c r="E2971" s="49">
        <v>0</v>
      </c>
      <c r="F2971" s="29">
        <v>26.10268605633803</v>
      </c>
      <c r="G2971" s="50">
        <v>0</v>
      </c>
      <c r="H2971" s="50">
        <v>0</v>
      </c>
      <c r="I2971" s="50">
        <v>0</v>
      </c>
      <c r="J2971" s="30"/>
      <c r="K2971" s="169">
        <f>Лист4!E2969/1000</f>
        <v>617.76356999999996</v>
      </c>
      <c r="L2971" s="51"/>
      <c r="M2971" s="51"/>
    </row>
    <row r="2972" spans="1:13" s="52" customFormat="1" ht="18.75" customHeight="1" x14ac:dyDescent="0.25">
      <c r="A2972" s="42" t="str">
        <f>Лист4!A2970</f>
        <v xml:space="preserve">Юбилейная ул. д.1 </v>
      </c>
      <c r="B2972" s="64" t="str">
        <f>Лист4!C2970</f>
        <v>Камызякский район, г. Камызяк</v>
      </c>
      <c r="C2972" s="43">
        <f t="shared" si="94"/>
        <v>209.16395830985923</v>
      </c>
      <c r="D2972" s="43">
        <f t="shared" si="95"/>
        <v>9.2278216901408481</v>
      </c>
      <c r="E2972" s="49">
        <v>0</v>
      </c>
      <c r="F2972" s="29">
        <v>9.2278216901408481</v>
      </c>
      <c r="G2972" s="50">
        <v>0</v>
      </c>
      <c r="H2972" s="50">
        <v>0</v>
      </c>
      <c r="I2972" s="50">
        <v>0</v>
      </c>
      <c r="J2972" s="30"/>
      <c r="K2972" s="169">
        <f>Лист4!E2970/1000</f>
        <v>218.39178000000007</v>
      </c>
      <c r="L2972" s="51"/>
      <c r="M2972" s="51"/>
    </row>
    <row r="2973" spans="1:13" s="52" customFormat="1" ht="18.75" customHeight="1" x14ac:dyDescent="0.25">
      <c r="A2973" s="42" t="str">
        <f>Лист4!A2971</f>
        <v xml:space="preserve">Юбилейная ул. д.11 </v>
      </c>
      <c r="B2973" s="64" t="str">
        <f>Лист4!C2971</f>
        <v>Камызякский район, г. Камызяк</v>
      </c>
      <c r="C2973" s="43">
        <f t="shared" si="94"/>
        <v>233.24704901408452</v>
      </c>
      <c r="D2973" s="43">
        <f t="shared" si="95"/>
        <v>10.290310985915493</v>
      </c>
      <c r="E2973" s="49">
        <v>0</v>
      </c>
      <c r="F2973" s="29">
        <v>10.290310985915493</v>
      </c>
      <c r="G2973" s="50">
        <v>0</v>
      </c>
      <c r="H2973" s="50">
        <v>0</v>
      </c>
      <c r="I2973" s="50">
        <v>0</v>
      </c>
      <c r="J2973" s="30"/>
      <c r="K2973" s="169">
        <f>Лист4!E2971/1000-J2973</f>
        <v>243.53736000000001</v>
      </c>
      <c r="L2973" s="51"/>
      <c r="M2973" s="51"/>
    </row>
    <row r="2974" spans="1:13" s="52" customFormat="1" ht="18.75" customHeight="1" x14ac:dyDescent="0.25">
      <c r="A2974" s="42" t="str">
        <f>Лист4!A2972</f>
        <v xml:space="preserve">Юбилейная ул. д.12 </v>
      </c>
      <c r="B2974" s="64" t="str">
        <f>Лист4!C2972</f>
        <v>Камызякский район, г. Камызяк</v>
      </c>
      <c r="C2974" s="43">
        <f t="shared" si="94"/>
        <v>207.74430028169013</v>
      </c>
      <c r="D2974" s="43">
        <f t="shared" si="95"/>
        <v>9.1651897183098576</v>
      </c>
      <c r="E2974" s="49">
        <v>0</v>
      </c>
      <c r="F2974" s="29">
        <v>9.1651897183098576</v>
      </c>
      <c r="G2974" s="50">
        <v>0</v>
      </c>
      <c r="H2974" s="50">
        <v>0</v>
      </c>
      <c r="I2974" s="50">
        <v>0</v>
      </c>
      <c r="J2974" s="30"/>
      <c r="K2974" s="169">
        <f>Лист4!E2972/1000-J2974</f>
        <v>216.90948999999998</v>
      </c>
      <c r="L2974" s="51"/>
      <c r="M2974" s="51"/>
    </row>
    <row r="2975" spans="1:13" s="52" customFormat="1" ht="18.75" customHeight="1" x14ac:dyDescent="0.25">
      <c r="A2975" s="42" t="str">
        <f>Лист4!A2973</f>
        <v xml:space="preserve">Юбилейная ул. д.13 </v>
      </c>
      <c r="B2975" s="64" t="str">
        <f>Лист4!C2973</f>
        <v>Камызякский район, г. Камызяк</v>
      </c>
      <c r="C2975" s="43">
        <f t="shared" si="94"/>
        <v>332.32721521126768</v>
      </c>
      <c r="D2975" s="43">
        <f t="shared" si="95"/>
        <v>14.661494788732398</v>
      </c>
      <c r="E2975" s="49">
        <v>0</v>
      </c>
      <c r="F2975" s="29">
        <v>14.661494788732398</v>
      </c>
      <c r="G2975" s="50">
        <v>0</v>
      </c>
      <c r="H2975" s="50">
        <v>0</v>
      </c>
      <c r="I2975" s="50">
        <v>0</v>
      </c>
      <c r="J2975" s="30"/>
      <c r="K2975" s="169">
        <f>Лист4!E2973/1000</f>
        <v>346.98871000000008</v>
      </c>
      <c r="L2975" s="51"/>
      <c r="M2975" s="51"/>
    </row>
    <row r="2976" spans="1:13" s="52" customFormat="1" ht="18.75" customHeight="1" x14ac:dyDescent="0.25">
      <c r="A2976" s="42" t="str">
        <f>Лист4!A2974</f>
        <v xml:space="preserve">Юбилейная ул. д.14 </v>
      </c>
      <c r="B2976" s="64" t="str">
        <f>Лист4!C2974</f>
        <v>Камызякский район, г. Камызяк</v>
      </c>
      <c r="C2976" s="43">
        <f t="shared" si="94"/>
        <v>182.13337408450704</v>
      </c>
      <c r="D2976" s="43">
        <f t="shared" si="95"/>
        <v>8.0352959154929575</v>
      </c>
      <c r="E2976" s="49">
        <v>0</v>
      </c>
      <c r="F2976" s="29">
        <v>8.0352959154929575</v>
      </c>
      <c r="G2976" s="50">
        <v>0</v>
      </c>
      <c r="H2976" s="50">
        <v>0</v>
      </c>
      <c r="I2976" s="50">
        <v>0</v>
      </c>
      <c r="J2976" s="30"/>
      <c r="K2976" s="169">
        <f>Лист4!E2974/1000</f>
        <v>190.16866999999999</v>
      </c>
      <c r="L2976" s="51"/>
      <c r="M2976" s="51"/>
    </row>
    <row r="2977" spans="1:13" s="52" customFormat="1" ht="18.75" customHeight="1" x14ac:dyDescent="0.25">
      <c r="A2977" s="42" t="str">
        <f>Лист4!A2975</f>
        <v xml:space="preserve">Юбилейная ул. д.15 </v>
      </c>
      <c r="B2977" s="64" t="str">
        <f>Лист4!C2975</f>
        <v>Камызякский район, г. Камызяк</v>
      </c>
      <c r="C2977" s="43">
        <f t="shared" si="94"/>
        <v>139.63953239436617</v>
      </c>
      <c r="D2977" s="43">
        <f t="shared" si="95"/>
        <v>6.1605676056338021</v>
      </c>
      <c r="E2977" s="49">
        <v>0</v>
      </c>
      <c r="F2977" s="29">
        <v>6.1605676056338021</v>
      </c>
      <c r="G2977" s="50">
        <v>0</v>
      </c>
      <c r="H2977" s="50">
        <v>0</v>
      </c>
      <c r="I2977" s="50">
        <v>0</v>
      </c>
      <c r="J2977" s="30"/>
      <c r="K2977" s="169">
        <f>Лист4!E2975/1000-J2977</f>
        <v>145.80009999999999</v>
      </c>
      <c r="L2977" s="51"/>
      <c r="M2977" s="51"/>
    </row>
    <row r="2978" spans="1:13" s="52" customFormat="1" ht="18.75" customHeight="1" x14ac:dyDescent="0.25">
      <c r="A2978" s="42" t="str">
        <f>Лист4!A2976</f>
        <v xml:space="preserve">Юбилейная ул. д.16 </v>
      </c>
      <c r="B2978" s="64" t="str">
        <f>Лист4!C2976</f>
        <v>Камызякский район, г. Камызяк</v>
      </c>
      <c r="C2978" s="43">
        <f t="shared" si="94"/>
        <v>166.01822647887323</v>
      </c>
      <c r="D2978" s="43">
        <f t="shared" si="95"/>
        <v>7.3243335211267597</v>
      </c>
      <c r="E2978" s="49">
        <v>0</v>
      </c>
      <c r="F2978" s="29">
        <v>7.3243335211267597</v>
      </c>
      <c r="G2978" s="50">
        <v>0</v>
      </c>
      <c r="H2978" s="50">
        <v>0</v>
      </c>
      <c r="I2978" s="50">
        <v>0</v>
      </c>
      <c r="J2978" s="30"/>
      <c r="K2978" s="169">
        <f>Лист4!E2976/1000</f>
        <v>173.34255999999999</v>
      </c>
      <c r="L2978" s="51"/>
      <c r="M2978" s="51"/>
    </row>
    <row r="2979" spans="1:13" s="52" customFormat="1" ht="18.75" customHeight="1" x14ac:dyDescent="0.25">
      <c r="A2979" s="42" t="str">
        <f>Лист4!A2977</f>
        <v xml:space="preserve">Юбилейная ул. д.17 </v>
      </c>
      <c r="B2979" s="64" t="str">
        <f>Лист4!C2977</f>
        <v>Камызякский район, г. Камызяк</v>
      </c>
      <c r="C2979" s="43">
        <f t="shared" si="94"/>
        <v>153.76308450704224</v>
      </c>
      <c r="D2979" s="43">
        <f t="shared" si="95"/>
        <v>6.7836654929577449</v>
      </c>
      <c r="E2979" s="49">
        <v>0</v>
      </c>
      <c r="F2979" s="29">
        <v>6.7836654929577449</v>
      </c>
      <c r="G2979" s="50">
        <v>0</v>
      </c>
      <c r="H2979" s="50">
        <v>0</v>
      </c>
      <c r="I2979" s="50">
        <v>0</v>
      </c>
      <c r="J2979" s="30"/>
      <c r="K2979" s="169">
        <f>Лист4!E2977/1000-J2979</f>
        <v>160.54674999999997</v>
      </c>
      <c r="L2979" s="51"/>
      <c r="M2979" s="51"/>
    </row>
    <row r="2980" spans="1:13" s="52" customFormat="1" ht="18.75" customHeight="1" x14ac:dyDescent="0.25">
      <c r="A2980" s="42" t="str">
        <f>Лист4!A2978</f>
        <v xml:space="preserve">Юбилейная ул. д.18 </v>
      </c>
      <c r="B2980" s="64" t="str">
        <f>Лист4!C2978</f>
        <v>Камызякский район, г. Камызяк</v>
      </c>
      <c r="C2980" s="43">
        <f t="shared" si="94"/>
        <v>196.7681712676056</v>
      </c>
      <c r="D2980" s="43">
        <f t="shared" si="95"/>
        <v>8.6809487323943646</v>
      </c>
      <c r="E2980" s="49">
        <v>0</v>
      </c>
      <c r="F2980" s="29">
        <v>8.6809487323943646</v>
      </c>
      <c r="G2980" s="50">
        <v>0</v>
      </c>
      <c r="H2980" s="50">
        <v>0</v>
      </c>
      <c r="I2980" s="50">
        <v>0</v>
      </c>
      <c r="J2980" s="30"/>
      <c r="K2980" s="169">
        <f>Лист4!E2978/1000</f>
        <v>205.44911999999997</v>
      </c>
      <c r="L2980" s="51"/>
      <c r="M2980" s="51"/>
    </row>
    <row r="2981" spans="1:13" s="52" customFormat="1" ht="18.75" customHeight="1" x14ac:dyDescent="0.25">
      <c r="A2981" s="42" t="str">
        <f>Лист4!A2979</f>
        <v xml:space="preserve">Юбилейная ул. д.19 </v>
      </c>
      <c r="B2981" s="64" t="str">
        <f>Лист4!C2979</f>
        <v>Камызякский район, г. Камызяк</v>
      </c>
      <c r="C2981" s="43">
        <f t="shared" si="94"/>
        <v>178.73928338028171</v>
      </c>
      <c r="D2981" s="43">
        <f t="shared" si="95"/>
        <v>7.8855566197183107</v>
      </c>
      <c r="E2981" s="49">
        <v>0</v>
      </c>
      <c r="F2981" s="29">
        <v>7.8855566197183107</v>
      </c>
      <c r="G2981" s="50">
        <v>0</v>
      </c>
      <c r="H2981" s="50">
        <v>0</v>
      </c>
      <c r="I2981" s="50">
        <v>0</v>
      </c>
      <c r="J2981" s="30"/>
      <c r="K2981" s="169">
        <f>Лист4!E2979/1000-J2981</f>
        <v>186.62484000000001</v>
      </c>
      <c r="L2981" s="51"/>
      <c r="M2981" s="51"/>
    </row>
    <row r="2982" spans="1:13" s="52" customFormat="1" ht="18.75" customHeight="1" x14ac:dyDescent="0.25">
      <c r="A2982" s="42" t="str">
        <f>Лист4!A2980</f>
        <v xml:space="preserve">Юбилейная ул. д.19А </v>
      </c>
      <c r="B2982" s="64" t="str">
        <f>Лист4!C2980</f>
        <v>Камызякский район, г. Камызяк</v>
      </c>
      <c r="C2982" s="43">
        <f t="shared" si="94"/>
        <v>101.61919999999999</v>
      </c>
      <c r="D2982" s="43">
        <f t="shared" si="95"/>
        <v>4.4832000000000001</v>
      </c>
      <c r="E2982" s="49">
        <v>0</v>
      </c>
      <c r="F2982" s="29">
        <v>4.4832000000000001</v>
      </c>
      <c r="G2982" s="50">
        <v>0</v>
      </c>
      <c r="H2982" s="50">
        <v>0</v>
      </c>
      <c r="I2982" s="50">
        <v>0</v>
      </c>
      <c r="J2982" s="30"/>
      <c r="K2982" s="169">
        <f>Лист4!E2980/1000-J2982</f>
        <v>106.10239999999999</v>
      </c>
      <c r="L2982" s="51"/>
      <c r="M2982" s="51"/>
    </row>
    <row r="2983" spans="1:13" s="52" customFormat="1" ht="18.75" customHeight="1" x14ac:dyDescent="0.25">
      <c r="A2983" s="42" t="str">
        <f>Лист4!A2981</f>
        <v xml:space="preserve">Юбилейная ул. д.2 </v>
      </c>
      <c r="B2983" s="64" t="str">
        <f>Лист4!C2981</f>
        <v>Камызякский район, г. Камызяк</v>
      </c>
      <c r="C2983" s="43">
        <f t="shared" si="94"/>
        <v>289.77611943661964</v>
      </c>
      <c r="D2983" s="43">
        <f t="shared" si="95"/>
        <v>12.78424056338028</v>
      </c>
      <c r="E2983" s="49">
        <v>0</v>
      </c>
      <c r="F2983" s="29">
        <v>12.78424056338028</v>
      </c>
      <c r="G2983" s="50">
        <v>0</v>
      </c>
      <c r="H2983" s="50">
        <v>0</v>
      </c>
      <c r="I2983" s="50">
        <v>0</v>
      </c>
      <c r="J2983" s="30"/>
      <c r="K2983" s="169">
        <f>Лист4!E2981/1000</f>
        <v>302.56035999999995</v>
      </c>
      <c r="L2983" s="51"/>
      <c r="M2983" s="51"/>
    </row>
    <row r="2984" spans="1:13" s="52" customFormat="1" ht="18.75" customHeight="1" x14ac:dyDescent="0.25">
      <c r="A2984" s="42" t="str">
        <f>Лист4!A2982</f>
        <v xml:space="preserve">Юбилейная ул. д.20 </v>
      </c>
      <c r="B2984" s="64" t="str">
        <f>Лист4!C2982</f>
        <v>Камызякский район, г. Камызяк</v>
      </c>
      <c r="C2984" s="43">
        <f t="shared" si="94"/>
        <v>120.51633295774649</v>
      </c>
      <c r="D2984" s="43">
        <f t="shared" si="95"/>
        <v>5.3168970422535207</v>
      </c>
      <c r="E2984" s="49">
        <v>0</v>
      </c>
      <c r="F2984" s="29">
        <v>5.3168970422535207</v>
      </c>
      <c r="G2984" s="50">
        <v>0</v>
      </c>
      <c r="H2984" s="50">
        <v>0</v>
      </c>
      <c r="I2984" s="50">
        <v>0</v>
      </c>
      <c r="J2984" s="30"/>
      <c r="K2984" s="169">
        <f>Лист4!E2982/1000</f>
        <v>125.83323</v>
      </c>
      <c r="L2984" s="51"/>
      <c r="M2984" s="51"/>
    </row>
    <row r="2985" spans="1:13" s="52" customFormat="1" ht="18.75" customHeight="1" x14ac:dyDescent="0.25">
      <c r="A2985" s="42" t="str">
        <f>Лист4!A2983</f>
        <v xml:space="preserve">Юбилейная ул. д.23 </v>
      </c>
      <c r="B2985" s="64" t="str">
        <f>Лист4!C2983</f>
        <v>Камызякский район, г. Камызяк</v>
      </c>
      <c r="C2985" s="43">
        <f t="shared" si="94"/>
        <v>116.88671323943663</v>
      </c>
      <c r="D2985" s="43">
        <f t="shared" si="95"/>
        <v>5.1567667605633813</v>
      </c>
      <c r="E2985" s="49">
        <v>0</v>
      </c>
      <c r="F2985" s="29">
        <v>5.1567667605633813</v>
      </c>
      <c r="G2985" s="50">
        <v>0</v>
      </c>
      <c r="H2985" s="50">
        <v>0</v>
      </c>
      <c r="I2985" s="50">
        <v>0</v>
      </c>
      <c r="J2985" s="30"/>
      <c r="K2985" s="169">
        <f>Лист4!E2983/1000</f>
        <v>122.04348000000002</v>
      </c>
      <c r="L2985" s="51"/>
      <c r="M2985" s="51"/>
    </row>
    <row r="2986" spans="1:13" s="52" customFormat="1" ht="18.75" customHeight="1" x14ac:dyDescent="0.25">
      <c r="A2986" s="42" t="str">
        <f>Лист4!A2984</f>
        <v xml:space="preserve">Юбилейная ул. д.24 </v>
      </c>
      <c r="B2986" s="64" t="str">
        <f>Лист4!C2984</f>
        <v>Камызякский район, г. Камызяк</v>
      </c>
      <c r="C2986" s="43">
        <f t="shared" si="94"/>
        <v>39.046366197183104</v>
      </c>
      <c r="D2986" s="43">
        <f t="shared" si="95"/>
        <v>1.7226338028169017</v>
      </c>
      <c r="E2986" s="49">
        <v>0</v>
      </c>
      <c r="F2986" s="29">
        <v>1.7226338028169017</v>
      </c>
      <c r="G2986" s="50">
        <v>0</v>
      </c>
      <c r="H2986" s="50">
        <v>0</v>
      </c>
      <c r="I2986" s="50">
        <v>0</v>
      </c>
      <c r="J2986" s="30"/>
      <c r="K2986" s="169">
        <f>Лист4!E2984/1000-J2986</f>
        <v>40.769000000000005</v>
      </c>
      <c r="L2986" s="51"/>
      <c r="M2986" s="51"/>
    </row>
    <row r="2987" spans="1:13" s="52" customFormat="1" ht="18.75" customHeight="1" x14ac:dyDescent="0.25">
      <c r="A2987" s="42" t="str">
        <f>Лист4!A2985</f>
        <v xml:space="preserve">Юбилейная ул. д.25 </v>
      </c>
      <c r="B2987" s="64" t="str">
        <f>Лист4!C2985</f>
        <v>Камызякский район, г. Камызяк</v>
      </c>
      <c r="C2987" s="43">
        <f t="shared" si="94"/>
        <v>172.48682704225348</v>
      </c>
      <c r="D2987" s="43">
        <f t="shared" si="95"/>
        <v>7.6097129577464759</v>
      </c>
      <c r="E2987" s="49">
        <v>0</v>
      </c>
      <c r="F2987" s="29">
        <v>7.6097129577464759</v>
      </c>
      <c r="G2987" s="50">
        <v>0</v>
      </c>
      <c r="H2987" s="50">
        <v>0</v>
      </c>
      <c r="I2987" s="50">
        <v>0</v>
      </c>
      <c r="J2987" s="30"/>
      <c r="K2987" s="169">
        <f>Лист4!E2985/1000-J2987</f>
        <v>180.09653999999995</v>
      </c>
      <c r="L2987" s="51"/>
      <c r="M2987" s="51"/>
    </row>
    <row r="2988" spans="1:13" s="52" customFormat="1" ht="18.75" customHeight="1" x14ac:dyDescent="0.25">
      <c r="A2988" s="42" t="str">
        <f>Лист4!A2986</f>
        <v xml:space="preserve">Юбилейная ул. д.26 </v>
      </c>
      <c r="B2988" s="64" t="str">
        <f>Лист4!C2986</f>
        <v>Камызякский район, г. Камызяк</v>
      </c>
      <c r="C2988" s="43">
        <f t="shared" si="94"/>
        <v>151.32039999999998</v>
      </c>
      <c r="D2988" s="43">
        <f t="shared" si="95"/>
        <v>6.6758999999999995</v>
      </c>
      <c r="E2988" s="49">
        <v>0</v>
      </c>
      <c r="F2988" s="29">
        <v>6.6758999999999995</v>
      </c>
      <c r="G2988" s="50">
        <v>0</v>
      </c>
      <c r="H2988" s="50">
        <v>0</v>
      </c>
      <c r="I2988" s="50">
        <v>0</v>
      </c>
      <c r="J2988" s="30"/>
      <c r="K2988" s="169">
        <f>Лист4!E2986/1000</f>
        <v>157.99629999999999</v>
      </c>
      <c r="L2988" s="51"/>
      <c r="M2988" s="51"/>
    </row>
    <row r="2989" spans="1:13" s="52" customFormat="1" ht="18.75" customHeight="1" x14ac:dyDescent="0.25">
      <c r="A2989" s="42" t="str">
        <f>Лист4!A2987</f>
        <v xml:space="preserve">Юбилейная ул. д.3 </v>
      </c>
      <c r="B2989" s="64" t="str">
        <f>Лист4!C2987</f>
        <v>Камызякский район, г. Камызяк</v>
      </c>
      <c r="C2989" s="43">
        <f t="shared" si="94"/>
        <v>819.81180225352102</v>
      </c>
      <c r="D2989" s="43">
        <f t="shared" si="95"/>
        <v>36.168167746478872</v>
      </c>
      <c r="E2989" s="49">
        <v>0</v>
      </c>
      <c r="F2989" s="29">
        <v>36.168167746478872</v>
      </c>
      <c r="G2989" s="50">
        <v>0</v>
      </c>
      <c r="H2989" s="50">
        <v>0</v>
      </c>
      <c r="I2989" s="50">
        <v>0</v>
      </c>
      <c r="J2989" s="30"/>
      <c r="K2989" s="169">
        <f>Лист4!E2987/1000</f>
        <v>855.97996999999987</v>
      </c>
      <c r="L2989" s="51"/>
      <c r="M2989" s="51"/>
    </row>
    <row r="2990" spans="1:13" s="52" customFormat="1" ht="18.75" customHeight="1" x14ac:dyDescent="0.25">
      <c r="A2990" s="42" t="str">
        <f>Лист4!A2988</f>
        <v xml:space="preserve">Юбилейная ул. д.4 </v>
      </c>
      <c r="B2990" s="64" t="str">
        <f>Лист4!C2988</f>
        <v>Камызякский район, г. Камызяк</v>
      </c>
      <c r="C2990" s="43">
        <f t="shared" si="94"/>
        <v>223.70803774647885</v>
      </c>
      <c r="D2990" s="43">
        <f t="shared" si="95"/>
        <v>9.8694722535211241</v>
      </c>
      <c r="E2990" s="49">
        <v>0</v>
      </c>
      <c r="F2990" s="29">
        <v>9.8694722535211241</v>
      </c>
      <c r="G2990" s="50">
        <v>0</v>
      </c>
      <c r="H2990" s="50">
        <v>0</v>
      </c>
      <c r="I2990" s="50">
        <v>0</v>
      </c>
      <c r="J2990" s="30"/>
      <c r="K2990" s="169">
        <f>Лист4!E2988/1000</f>
        <v>233.57750999999996</v>
      </c>
      <c r="L2990" s="51"/>
      <c r="M2990" s="51"/>
    </row>
    <row r="2991" spans="1:13" s="52" customFormat="1" ht="18.75" customHeight="1" x14ac:dyDescent="0.25">
      <c r="A2991" s="42" t="str">
        <f>Лист4!A2989</f>
        <v xml:space="preserve">Юбилейная ул. д.5 </v>
      </c>
      <c r="B2991" s="64" t="str">
        <f>Лист4!C2989</f>
        <v>Камызякский район, г. Камызяк</v>
      </c>
      <c r="C2991" s="43">
        <f t="shared" si="94"/>
        <v>165.02108788732392</v>
      </c>
      <c r="D2991" s="43">
        <f t="shared" si="95"/>
        <v>7.2803421126760552</v>
      </c>
      <c r="E2991" s="49">
        <v>0</v>
      </c>
      <c r="F2991" s="29">
        <v>7.2803421126760552</v>
      </c>
      <c r="G2991" s="50">
        <v>0</v>
      </c>
      <c r="H2991" s="50">
        <v>0</v>
      </c>
      <c r="I2991" s="50">
        <v>0</v>
      </c>
      <c r="J2991" s="30"/>
      <c r="K2991" s="169">
        <f>Лист4!E2989/1000</f>
        <v>172.30142999999998</v>
      </c>
      <c r="L2991" s="51"/>
      <c r="M2991" s="51"/>
    </row>
    <row r="2992" spans="1:13" s="52" customFormat="1" ht="18.75" customHeight="1" x14ac:dyDescent="0.25">
      <c r="A2992" s="42" t="str">
        <f>Лист4!A2990</f>
        <v xml:space="preserve">Юбилейная ул. д.7 </v>
      </c>
      <c r="B2992" s="64" t="str">
        <f>Лист4!C2990</f>
        <v>Камызякский район, г. Камызяк</v>
      </c>
      <c r="C2992" s="43">
        <f t="shared" si="94"/>
        <v>214.91186422535216</v>
      </c>
      <c r="D2992" s="43">
        <f t="shared" si="95"/>
        <v>9.4814057746478895</v>
      </c>
      <c r="E2992" s="49">
        <v>0</v>
      </c>
      <c r="F2992" s="29">
        <v>9.4814057746478895</v>
      </c>
      <c r="G2992" s="50">
        <v>0</v>
      </c>
      <c r="H2992" s="50">
        <v>0</v>
      </c>
      <c r="I2992" s="50">
        <v>0</v>
      </c>
      <c r="J2992" s="30"/>
      <c r="K2992" s="169">
        <f>Лист4!E2990/1000</f>
        <v>224.39327000000006</v>
      </c>
      <c r="L2992" s="51"/>
      <c r="M2992" s="51"/>
    </row>
    <row r="2993" spans="1:13" s="52" customFormat="1" ht="18.75" customHeight="1" x14ac:dyDescent="0.25">
      <c r="A2993" s="42" t="str">
        <f>Лист4!A2991</f>
        <v xml:space="preserve">Юбилейная ул. д.8 </v>
      </c>
      <c r="B2993" s="64" t="str">
        <f>Лист4!C2991</f>
        <v>Камызякский район, г. Камызяк</v>
      </c>
      <c r="C2993" s="43">
        <f t="shared" si="94"/>
        <v>160.70708169014083</v>
      </c>
      <c r="D2993" s="43">
        <f t="shared" si="95"/>
        <v>7.090018309859154</v>
      </c>
      <c r="E2993" s="49">
        <v>0</v>
      </c>
      <c r="F2993" s="29">
        <v>7.090018309859154</v>
      </c>
      <c r="G2993" s="50">
        <v>0</v>
      </c>
      <c r="H2993" s="50">
        <v>0</v>
      </c>
      <c r="I2993" s="50">
        <v>0</v>
      </c>
      <c r="J2993" s="30"/>
      <c r="K2993" s="169">
        <f>Лист4!E2991/1000</f>
        <v>167.79709999999997</v>
      </c>
      <c r="L2993" s="51"/>
      <c r="M2993" s="51"/>
    </row>
    <row r="2994" spans="1:13" s="52" customFormat="1" ht="18.75" customHeight="1" x14ac:dyDescent="0.25">
      <c r="A2994" s="42" t="str">
        <f>Лист4!A2992</f>
        <v xml:space="preserve">Юбилейная ул. д.9 </v>
      </c>
      <c r="B2994" s="64" t="str">
        <f>Лист4!C2992</f>
        <v>Камызякский район, г. Камызяк</v>
      </c>
      <c r="C2994" s="43">
        <f t="shared" si="94"/>
        <v>132.39504225352113</v>
      </c>
      <c r="D2994" s="43">
        <f t="shared" si="95"/>
        <v>5.8409577464788729</v>
      </c>
      <c r="E2994" s="49">
        <v>0</v>
      </c>
      <c r="F2994" s="29">
        <v>5.8409577464788729</v>
      </c>
      <c r="G2994" s="50">
        <v>0</v>
      </c>
      <c r="H2994" s="50">
        <v>0</v>
      </c>
      <c r="I2994" s="50">
        <v>0</v>
      </c>
      <c r="J2994" s="30"/>
      <c r="K2994" s="169">
        <f>Лист4!E2992/1000</f>
        <v>138.23599999999999</v>
      </c>
      <c r="L2994" s="51"/>
      <c r="M2994" s="51"/>
    </row>
    <row r="2995" spans="1:13" s="52" customFormat="1" ht="18.75" customHeight="1" x14ac:dyDescent="0.25">
      <c r="A2995" s="42" t="str">
        <f>Лист4!A2993</f>
        <v xml:space="preserve">Южная ул. д.1 </v>
      </c>
      <c r="B2995" s="64" t="str">
        <f>Лист4!C2993</f>
        <v>Камызякский район, г. Камызяк</v>
      </c>
      <c r="C2995" s="43">
        <f t="shared" si="94"/>
        <v>0.9761352112676055</v>
      </c>
      <c r="D2995" s="43">
        <f t="shared" si="95"/>
        <v>4.306478873239436E-2</v>
      </c>
      <c r="E2995" s="49">
        <v>0</v>
      </c>
      <c r="F2995" s="29">
        <v>4.306478873239436E-2</v>
      </c>
      <c r="G2995" s="50">
        <v>0</v>
      </c>
      <c r="H2995" s="50">
        <v>0</v>
      </c>
      <c r="I2995" s="50">
        <v>0</v>
      </c>
      <c r="J2995" s="30"/>
      <c r="K2995" s="169">
        <f>Лист4!E2993/1000-J2995</f>
        <v>1.0191999999999999</v>
      </c>
      <c r="L2995" s="51"/>
      <c r="M2995" s="51"/>
    </row>
    <row r="2996" spans="1:13" s="52" customFormat="1" ht="18.75" customHeight="1" x14ac:dyDescent="0.25">
      <c r="A2996" s="42" t="str">
        <f>Лист4!A2994</f>
        <v xml:space="preserve">Молодежная ул. д.1 </v>
      </c>
      <c r="B2996" s="64" t="str">
        <f>Лист4!C2994</f>
        <v>Камызякский район, п. Азовский</v>
      </c>
      <c r="C2996" s="43">
        <f t="shared" si="94"/>
        <v>8.1653154929577472</v>
      </c>
      <c r="D2996" s="43">
        <f t="shared" si="95"/>
        <v>0.36023450704225357</v>
      </c>
      <c r="E2996" s="49">
        <v>0</v>
      </c>
      <c r="F2996" s="29">
        <v>0.36023450704225357</v>
      </c>
      <c r="G2996" s="50">
        <v>0</v>
      </c>
      <c r="H2996" s="50">
        <v>0</v>
      </c>
      <c r="I2996" s="50">
        <v>0</v>
      </c>
      <c r="J2996" s="30"/>
      <c r="K2996" s="169">
        <f>Лист4!E2994/1000</f>
        <v>8.5255500000000008</v>
      </c>
      <c r="L2996" s="51"/>
      <c r="M2996" s="51"/>
    </row>
    <row r="2997" spans="1:13" s="52" customFormat="1" ht="18.75" customHeight="1" x14ac:dyDescent="0.25">
      <c r="A2997" s="42" t="str">
        <f>Лист4!A2995</f>
        <v xml:space="preserve">Молодежная ул. д.2 </v>
      </c>
      <c r="B2997" s="64" t="str">
        <f>Лист4!C2995</f>
        <v>Камызякский район, п. Азовский</v>
      </c>
      <c r="C2997" s="43">
        <f t="shared" si="94"/>
        <v>0.50166760563380275</v>
      </c>
      <c r="D2997" s="43">
        <f t="shared" si="95"/>
        <v>2.213239436619718E-2</v>
      </c>
      <c r="E2997" s="49">
        <v>0</v>
      </c>
      <c r="F2997" s="29">
        <v>2.213239436619718E-2</v>
      </c>
      <c r="G2997" s="50">
        <v>0</v>
      </c>
      <c r="H2997" s="50">
        <v>0</v>
      </c>
      <c r="I2997" s="50">
        <v>0</v>
      </c>
      <c r="J2997" s="30"/>
      <c r="K2997" s="169">
        <f>Лист4!E2995/1000</f>
        <v>0.52379999999999993</v>
      </c>
      <c r="L2997" s="51"/>
      <c r="M2997" s="51"/>
    </row>
    <row r="2998" spans="1:13" s="52" customFormat="1" ht="18.75" customHeight="1" x14ac:dyDescent="0.25">
      <c r="A2998" s="42" t="str">
        <f>Лист4!A2996</f>
        <v xml:space="preserve">Молодежная ул. д.3 </v>
      </c>
      <c r="B2998" s="64" t="str">
        <f>Лист4!C2996</f>
        <v>Камызякский район, п. Азовский</v>
      </c>
      <c r="C2998" s="43">
        <f t="shared" si="94"/>
        <v>37.706411830985921</v>
      </c>
      <c r="D2998" s="43">
        <f t="shared" si="95"/>
        <v>1.6635181690140846</v>
      </c>
      <c r="E2998" s="49">
        <v>0</v>
      </c>
      <c r="F2998" s="29">
        <v>1.6635181690140846</v>
      </c>
      <c r="G2998" s="50">
        <v>0</v>
      </c>
      <c r="H2998" s="50">
        <v>0</v>
      </c>
      <c r="I2998" s="50">
        <v>0</v>
      </c>
      <c r="J2998" s="30"/>
      <c r="K2998" s="169">
        <f>Лист4!E2996/1000</f>
        <v>39.369930000000004</v>
      </c>
      <c r="L2998" s="51"/>
      <c r="M2998" s="51"/>
    </row>
    <row r="2999" spans="1:13" s="52" customFormat="1" ht="18.75" customHeight="1" x14ac:dyDescent="0.25">
      <c r="A2999" s="42" t="str">
        <f>Лист4!A2997</f>
        <v xml:space="preserve">Молодежная ул. д.4 </v>
      </c>
      <c r="B2999" s="64" t="str">
        <f>Лист4!C2997</f>
        <v>Камызякский район, п. Азовский</v>
      </c>
      <c r="C2999" s="43">
        <f t="shared" si="94"/>
        <v>8.542619718309858</v>
      </c>
      <c r="D2999" s="43">
        <f t="shared" si="95"/>
        <v>0.37688028169014076</v>
      </c>
      <c r="E2999" s="49">
        <v>0</v>
      </c>
      <c r="F2999" s="29">
        <v>0.37688028169014076</v>
      </c>
      <c r="G2999" s="50">
        <v>0</v>
      </c>
      <c r="H2999" s="50">
        <v>0</v>
      </c>
      <c r="I2999" s="50">
        <v>0</v>
      </c>
      <c r="J2999" s="30"/>
      <c r="K2999" s="169">
        <f>Лист4!E2997/1000</f>
        <v>8.9194999999999993</v>
      </c>
      <c r="L2999" s="51"/>
      <c r="M2999" s="51"/>
    </row>
    <row r="3000" spans="1:13" s="52" customFormat="1" ht="18.75" customHeight="1" x14ac:dyDescent="0.25">
      <c r="A3000" s="42" t="str">
        <f>Лист4!A2998</f>
        <v xml:space="preserve">Молодежная ул. д.5 </v>
      </c>
      <c r="B3000" s="64" t="str">
        <f>Лист4!C2998</f>
        <v>Камызякский район, п. Азовский</v>
      </c>
      <c r="C3000" s="43">
        <f t="shared" si="94"/>
        <v>0.17804507042253523</v>
      </c>
      <c r="D3000" s="43">
        <f t="shared" si="95"/>
        <v>7.8549295774647879E-3</v>
      </c>
      <c r="E3000" s="49">
        <v>0</v>
      </c>
      <c r="F3000" s="29">
        <v>7.8549295774647879E-3</v>
      </c>
      <c r="G3000" s="50">
        <v>0</v>
      </c>
      <c r="H3000" s="50">
        <v>0</v>
      </c>
      <c r="I3000" s="50">
        <v>0</v>
      </c>
      <c r="J3000" s="30"/>
      <c r="K3000" s="169">
        <f>Лист4!E2998/1000</f>
        <v>0.18590000000000001</v>
      </c>
      <c r="L3000" s="51"/>
      <c r="M3000" s="51"/>
    </row>
    <row r="3001" spans="1:13" s="52" customFormat="1" ht="18.75" customHeight="1" x14ac:dyDescent="0.25">
      <c r="A3001" s="42" t="str">
        <f>Лист4!A2999</f>
        <v xml:space="preserve">Молодежная ул. д.6 </v>
      </c>
      <c r="B3001" s="64" t="str">
        <f>Лист4!C2999</f>
        <v>Камызякский район, п. Азовский</v>
      </c>
      <c r="C3001" s="43">
        <f t="shared" si="94"/>
        <v>22.169436619718311</v>
      </c>
      <c r="D3001" s="43">
        <f t="shared" si="95"/>
        <v>0.97806338028169015</v>
      </c>
      <c r="E3001" s="49">
        <v>0</v>
      </c>
      <c r="F3001" s="29">
        <v>0.97806338028169015</v>
      </c>
      <c r="G3001" s="50">
        <v>0</v>
      </c>
      <c r="H3001" s="50">
        <v>0</v>
      </c>
      <c r="I3001" s="50">
        <v>0</v>
      </c>
      <c r="J3001" s="30"/>
      <c r="K3001" s="169">
        <f>Лист4!E2999/1000</f>
        <v>23.147500000000001</v>
      </c>
      <c r="L3001" s="51"/>
      <c r="M3001" s="51"/>
    </row>
    <row r="3002" spans="1:13" s="52" customFormat="1" ht="18.75" customHeight="1" x14ac:dyDescent="0.25">
      <c r="A3002" s="42" t="str">
        <f>Лист4!A3000</f>
        <v xml:space="preserve">Придорожная ул. д.2 </v>
      </c>
      <c r="B3002" s="64" t="str">
        <f>Лист4!C3000</f>
        <v>Камызякский район, п. Каспий</v>
      </c>
      <c r="C3002" s="43">
        <f t="shared" si="94"/>
        <v>69.187318309859151</v>
      </c>
      <c r="D3002" s="43">
        <f t="shared" si="95"/>
        <v>3.0523816901408445</v>
      </c>
      <c r="E3002" s="49">
        <v>0</v>
      </c>
      <c r="F3002" s="29">
        <v>3.0523816901408445</v>
      </c>
      <c r="G3002" s="50">
        <v>0</v>
      </c>
      <c r="H3002" s="50">
        <v>0</v>
      </c>
      <c r="I3002" s="50">
        <v>0</v>
      </c>
      <c r="J3002" s="30"/>
      <c r="K3002" s="169">
        <f>Лист4!E3000/1000</f>
        <v>72.239699999999999</v>
      </c>
      <c r="L3002" s="51"/>
      <c r="M3002" s="51"/>
    </row>
    <row r="3003" spans="1:13" s="52" customFormat="1" ht="18.75" customHeight="1" x14ac:dyDescent="0.25">
      <c r="A3003" s="42" t="str">
        <f>Лист4!A3001</f>
        <v xml:space="preserve">Придорожная ул. д.3 </v>
      </c>
      <c r="B3003" s="64" t="str">
        <f>Лист4!C3001</f>
        <v>Камызякский район, п. Каспий</v>
      </c>
      <c r="C3003" s="43">
        <f t="shared" si="94"/>
        <v>55.356692957746489</v>
      </c>
      <c r="D3003" s="43">
        <f t="shared" si="95"/>
        <v>2.4422070422535214</v>
      </c>
      <c r="E3003" s="49">
        <v>0</v>
      </c>
      <c r="F3003" s="29">
        <v>2.4422070422535214</v>
      </c>
      <c r="G3003" s="50">
        <v>0</v>
      </c>
      <c r="H3003" s="50">
        <v>0</v>
      </c>
      <c r="I3003" s="50">
        <v>0</v>
      </c>
      <c r="J3003" s="30"/>
      <c r="K3003" s="169">
        <f>Лист4!E3001/1000</f>
        <v>57.79890000000001</v>
      </c>
      <c r="L3003" s="51"/>
      <c r="M3003" s="51"/>
    </row>
    <row r="3004" spans="1:13" s="52" customFormat="1" ht="18.75" customHeight="1" x14ac:dyDescent="0.25">
      <c r="A3004" s="42" t="str">
        <f>Лист4!A3002</f>
        <v xml:space="preserve">Советская ул. д.1 </v>
      </c>
      <c r="B3004" s="64" t="str">
        <f>Лист4!C3002</f>
        <v>Камызякский район, п. Каспий</v>
      </c>
      <c r="C3004" s="43">
        <f t="shared" si="94"/>
        <v>61.165042253521129</v>
      </c>
      <c r="D3004" s="43">
        <f t="shared" si="95"/>
        <v>2.6984577464788733</v>
      </c>
      <c r="E3004" s="49">
        <v>0</v>
      </c>
      <c r="F3004" s="29">
        <v>2.6984577464788733</v>
      </c>
      <c r="G3004" s="50">
        <v>0</v>
      </c>
      <c r="H3004" s="50">
        <v>0</v>
      </c>
      <c r="I3004" s="50">
        <v>0</v>
      </c>
      <c r="J3004" s="30"/>
      <c r="K3004" s="169">
        <f>Лист4!E3002/1000</f>
        <v>63.863500000000002</v>
      </c>
      <c r="L3004" s="51"/>
      <c r="M3004" s="51"/>
    </row>
    <row r="3005" spans="1:13" s="52" customFormat="1" ht="18.75" customHeight="1" x14ac:dyDescent="0.25">
      <c r="A3005" s="42" t="str">
        <f>Лист4!A3003</f>
        <v xml:space="preserve">Советская ул. д.2 </v>
      </c>
      <c r="B3005" s="64" t="str">
        <f>Лист4!C3003</f>
        <v>Камызякский район, п. Каспий</v>
      </c>
      <c r="C3005" s="43">
        <f t="shared" si="94"/>
        <v>23.717633802816902</v>
      </c>
      <c r="D3005" s="43">
        <f t="shared" si="95"/>
        <v>1.0463661971830986</v>
      </c>
      <c r="E3005" s="49">
        <v>0</v>
      </c>
      <c r="F3005" s="29">
        <v>1.0463661971830986</v>
      </c>
      <c r="G3005" s="50">
        <v>0</v>
      </c>
      <c r="H3005" s="50">
        <v>0</v>
      </c>
      <c r="I3005" s="50">
        <v>0</v>
      </c>
      <c r="J3005" s="30"/>
      <c r="K3005" s="169">
        <f>Лист4!E3003/1000</f>
        <v>24.763999999999999</v>
      </c>
      <c r="L3005" s="51"/>
      <c r="M3005" s="51"/>
    </row>
    <row r="3006" spans="1:13" s="52" customFormat="1" ht="18.75" customHeight="1" x14ac:dyDescent="0.25">
      <c r="A3006" s="42" t="str">
        <f>Лист4!A3004</f>
        <v xml:space="preserve">Советская ул. д.3 </v>
      </c>
      <c r="B3006" s="64" t="str">
        <f>Лист4!C3004</f>
        <v>Камызякский район, п. Каспий</v>
      </c>
      <c r="C3006" s="43">
        <f t="shared" si="94"/>
        <v>25.808394366197181</v>
      </c>
      <c r="D3006" s="43">
        <f t="shared" si="95"/>
        <v>1.138605633802817</v>
      </c>
      <c r="E3006" s="49">
        <v>0</v>
      </c>
      <c r="F3006" s="29">
        <v>1.138605633802817</v>
      </c>
      <c r="G3006" s="50">
        <v>0</v>
      </c>
      <c r="H3006" s="50">
        <v>0</v>
      </c>
      <c r="I3006" s="50">
        <v>0</v>
      </c>
      <c r="J3006" s="30"/>
      <c r="K3006" s="169">
        <f>Лист4!E3004/1000</f>
        <v>26.946999999999999</v>
      </c>
      <c r="L3006" s="51"/>
      <c r="M3006" s="51"/>
    </row>
    <row r="3007" spans="1:13" s="52" customFormat="1" ht="18.75" customHeight="1" x14ac:dyDescent="0.25">
      <c r="A3007" s="42" t="str">
        <f>Лист4!A3005</f>
        <v xml:space="preserve">Советская ул. д.4 </v>
      </c>
      <c r="B3007" s="64" t="str">
        <f>Лист4!C3005</f>
        <v>Камызякский район, п. Каспий</v>
      </c>
      <c r="C3007" s="43">
        <f t="shared" si="94"/>
        <v>13.475492957746479</v>
      </c>
      <c r="D3007" s="43">
        <f t="shared" si="95"/>
        <v>0.59450704225352113</v>
      </c>
      <c r="E3007" s="49">
        <v>0</v>
      </c>
      <c r="F3007" s="29">
        <v>0.59450704225352113</v>
      </c>
      <c r="G3007" s="50">
        <v>0</v>
      </c>
      <c r="H3007" s="50">
        <v>0</v>
      </c>
      <c r="I3007" s="50">
        <v>0</v>
      </c>
      <c r="J3007" s="30"/>
      <c r="K3007" s="169">
        <f>Лист4!E3005/1000</f>
        <v>14.07</v>
      </c>
      <c r="L3007" s="51"/>
      <c r="M3007" s="51"/>
    </row>
    <row r="3008" spans="1:13" s="52" customFormat="1" ht="18.75" customHeight="1" x14ac:dyDescent="0.25">
      <c r="A3008" s="42" t="str">
        <f>Лист4!A3006</f>
        <v xml:space="preserve">Волжская ул. д.48 </v>
      </c>
      <c r="B3008" s="64" t="str">
        <f>Лист4!C3006</f>
        <v>Камызякский район, пгт. Волго-Каспийский</v>
      </c>
      <c r="C3008" s="43">
        <f t="shared" si="94"/>
        <v>183.06718647887328</v>
      </c>
      <c r="D3008" s="43">
        <f t="shared" si="95"/>
        <v>8.0764935211267623</v>
      </c>
      <c r="E3008" s="49">
        <v>0</v>
      </c>
      <c r="F3008" s="29">
        <v>8.0764935211267623</v>
      </c>
      <c r="G3008" s="50">
        <v>0</v>
      </c>
      <c r="H3008" s="50">
        <v>0</v>
      </c>
      <c r="I3008" s="50">
        <v>0</v>
      </c>
      <c r="J3008" s="30"/>
      <c r="K3008" s="169">
        <f>Лист4!E3006/1000</f>
        <v>191.14368000000005</v>
      </c>
      <c r="L3008" s="51"/>
      <c r="M3008" s="51"/>
    </row>
    <row r="3009" spans="1:13" s="52" customFormat="1" ht="18.75" customHeight="1" x14ac:dyDescent="0.25">
      <c r="A3009" s="42" t="str">
        <f>Лист4!A3007</f>
        <v xml:space="preserve">Волжская ул. д.50 </v>
      </c>
      <c r="B3009" s="64" t="str">
        <f>Лист4!C3007</f>
        <v>Камызякский район, пгт. Волго-Каспийский</v>
      </c>
      <c r="C3009" s="43">
        <f t="shared" si="94"/>
        <v>199.56137183098591</v>
      </c>
      <c r="D3009" s="43">
        <f t="shared" si="95"/>
        <v>8.804178169014083</v>
      </c>
      <c r="E3009" s="49">
        <v>0</v>
      </c>
      <c r="F3009" s="29">
        <v>8.804178169014083</v>
      </c>
      <c r="G3009" s="50">
        <v>0</v>
      </c>
      <c r="H3009" s="50">
        <v>0</v>
      </c>
      <c r="I3009" s="50">
        <v>0</v>
      </c>
      <c r="J3009" s="30"/>
      <c r="K3009" s="169">
        <f>Лист4!E3007/1000</f>
        <v>208.36554999999998</v>
      </c>
      <c r="L3009" s="51"/>
      <c r="M3009" s="51"/>
    </row>
    <row r="3010" spans="1:13" s="52" customFormat="1" ht="18.75" customHeight="1" x14ac:dyDescent="0.25">
      <c r="A3010" s="42" t="str">
        <f>Лист4!A3008</f>
        <v xml:space="preserve">Гоголя ул. д.1 </v>
      </c>
      <c r="B3010" s="64" t="str">
        <f>Лист4!C3008</f>
        <v>Камызякский район, пгт. Волго-Каспийский</v>
      </c>
      <c r="C3010" s="43">
        <f t="shared" si="94"/>
        <v>20.829357746478866</v>
      </c>
      <c r="D3010" s="43">
        <f t="shared" si="95"/>
        <v>0.91894225352112646</v>
      </c>
      <c r="E3010" s="49">
        <v>0</v>
      </c>
      <c r="F3010" s="29">
        <v>0.91894225352112646</v>
      </c>
      <c r="G3010" s="50">
        <v>0</v>
      </c>
      <c r="H3010" s="50">
        <v>0</v>
      </c>
      <c r="I3010" s="50">
        <v>0</v>
      </c>
      <c r="J3010" s="30"/>
      <c r="K3010" s="169">
        <f>Лист4!E3008/1000</f>
        <v>21.748299999999993</v>
      </c>
      <c r="L3010" s="51"/>
      <c r="M3010" s="51"/>
    </row>
    <row r="3011" spans="1:13" s="52" customFormat="1" ht="18.75" customHeight="1" x14ac:dyDescent="0.25">
      <c r="A3011" s="42" t="str">
        <f>Лист4!A3009</f>
        <v xml:space="preserve">Гоголя ул. д.2 </v>
      </c>
      <c r="B3011" s="64" t="str">
        <f>Лист4!C3009</f>
        <v>Камызякский район, пгт. Волго-Каспийский</v>
      </c>
      <c r="C3011" s="43">
        <f t="shared" si="94"/>
        <v>19.526630985915496</v>
      </c>
      <c r="D3011" s="43">
        <f t="shared" si="95"/>
        <v>0.86146901408450716</v>
      </c>
      <c r="E3011" s="49">
        <v>0</v>
      </c>
      <c r="F3011" s="29">
        <v>0.86146901408450716</v>
      </c>
      <c r="G3011" s="50">
        <v>0</v>
      </c>
      <c r="H3011" s="50">
        <v>0</v>
      </c>
      <c r="I3011" s="50">
        <v>0</v>
      </c>
      <c r="J3011" s="30"/>
      <c r="K3011" s="169">
        <f>Лист4!E3009/1000</f>
        <v>20.388100000000001</v>
      </c>
      <c r="L3011" s="51"/>
      <c r="M3011" s="51"/>
    </row>
    <row r="3012" spans="1:13" s="52" customFormat="1" ht="18.75" customHeight="1" x14ac:dyDescent="0.25">
      <c r="A3012" s="42" t="str">
        <f>Лист4!A3010</f>
        <v xml:space="preserve">Гоголя ул. д.3 </v>
      </c>
      <c r="B3012" s="64" t="str">
        <f>Лист4!C3010</f>
        <v>Камызякский район, пгт. Волго-Каспийский</v>
      </c>
      <c r="C3012" s="43">
        <f t="shared" si="94"/>
        <v>52.869118873239437</v>
      </c>
      <c r="D3012" s="43">
        <f t="shared" si="95"/>
        <v>2.3324611267605633</v>
      </c>
      <c r="E3012" s="49">
        <v>0</v>
      </c>
      <c r="F3012" s="29">
        <v>2.3324611267605633</v>
      </c>
      <c r="G3012" s="50">
        <v>0</v>
      </c>
      <c r="H3012" s="50">
        <v>0</v>
      </c>
      <c r="I3012" s="50">
        <v>0</v>
      </c>
      <c r="J3012" s="30"/>
      <c r="K3012" s="169">
        <f>Лист4!E3010/1000</f>
        <v>55.20158</v>
      </c>
      <c r="L3012" s="51"/>
      <c r="M3012" s="51"/>
    </row>
    <row r="3013" spans="1:13" s="52" customFormat="1" ht="18.75" customHeight="1" x14ac:dyDescent="0.25">
      <c r="A3013" s="42" t="str">
        <f>Лист4!A3011</f>
        <v xml:space="preserve">Гоголя ул. д.4 </v>
      </c>
      <c r="B3013" s="64" t="str">
        <f>Лист4!C3011</f>
        <v>Камызякский район, пгт. Волго-Каспийский</v>
      </c>
      <c r="C3013" s="43">
        <f t="shared" si="94"/>
        <v>136.2171690140845</v>
      </c>
      <c r="D3013" s="43">
        <f t="shared" si="95"/>
        <v>6.0095809859154929</v>
      </c>
      <c r="E3013" s="49">
        <v>0</v>
      </c>
      <c r="F3013" s="29">
        <v>6.0095809859154929</v>
      </c>
      <c r="G3013" s="50">
        <v>0</v>
      </c>
      <c r="H3013" s="50">
        <v>0</v>
      </c>
      <c r="I3013" s="50">
        <v>0</v>
      </c>
      <c r="J3013" s="30"/>
      <c r="K3013" s="169">
        <f>Лист4!E3011/1000</f>
        <v>142.22675000000001</v>
      </c>
      <c r="L3013" s="51"/>
      <c r="M3013" s="51"/>
    </row>
    <row r="3014" spans="1:13" s="52" customFormat="1" ht="18.75" customHeight="1" x14ac:dyDescent="0.25">
      <c r="A3014" s="42" t="str">
        <f>Лист4!A3012</f>
        <v xml:space="preserve">Гоголя ул. д.5 </v>
      </c>
      <c r="B3014" s="64" t="str">
        <f>Лист4!C3012</f>
        <v>Камызякский район, пгт. Волго-Каспийский</v>
      </c>
      <c r="C3014" s="43">
        <f t="shared" si="94"/>
        <v>143.29515492957748</v>
      </c>
      <c r="D3014" s="43">
        <f t="shared" si="95"/>
        <v>6.321845070422536</v>
      </c>
      <c r="E3014" s="49">
        <v>0</v>
      </c>
      <c r="F3014" s="29">
        <v>6.321845070422536</v>
      </c>
      <c r="G3014" s="50">
        <v>0</v>
      </c>
      <c r="H3014" s="50">
        <v>0</v>
      </c>
      <c r="I3014" s="50">
        <v>0</v>
      </c>
      <c r="J3014" s="30"/>
      <c r="K3014" s="169">
        <f>Лист4!E3012/1000</f>
        <v>149.61700000000002</v>
      </c>
      <c r="L3014" s="51"/>
      <c r="M3014" s="51"/>
    </row>
    <row r="3015" spans="1:13" s="52" customFormat="1" ht="18.75" customHeight="1" x14ac:dyDescent="0.25">
      <c r="A3015" s="42" t="str">
        <f>Лист4!A3013</f>
        <v xml:space="preserve">Гоголя ул. д.6 </v>
      </c>
      <c r="B3015" s="64" t="str">
        <f>Лист4!C3013</f>
        <v>Камызякский район, пгт. Волго-Каспийский</v>
      </c>
      <c r="C3015" s="43">
        <f t="shared" si="94"/>
        <v>138.03621690140849</v>
      </c>
      <c r="D3015" s="43">
        <f t="shared" si="95"/>
        <v>6.0898330985915514</v>
      </c>
      <c r="E3015" s="49">
        <v>0</v>
      </c>
      <c r="F3015" s="29">
        <v>6.0898330985915514</v>
      </c>
      <c r="G3015" s="50">
        <v>0</v>
      </c>
      <c r="H3015" s="50">
        <v>0</v>
      </c>
      <c r="I3015" s="50">
        <v>0</v>
      </c>
      <c r="J3015" s="30"/>
      <c r="K3015" s="169">
        <f>Лист4!E3013/1000</f>
        <v>144.12605000000005</v>
      </c>
      <c r="L3015" s="51"/>
      <c r="M3015" s="51"/>
    </row>
    <row r="3016" spans="1:13" s="52" customFormat="1" ht="18.75" customHeight="1" x14ac:dyDescent="0.25">
      <c r="A3016" s="42" t="str">
        <f>Лист4!A3014</f>
        <v xml:space="preserve">Кирова ул. д.3 </v>
      </c>
      <c r="B3016" s="64" t="str">
        <f>Лист4!C3014</f>
        <v>Камызякский район, пгт. Волго-Каспийский</v>
      </c>
      <c r="C3016" s="43">
        <f t="shared" si="94"/>
        <v>8.8929154929577461</v>
      </c>
      <c r="D3016" s="43">
        <f t="shared" si="95"/>
        <v>0.39233450704225353</v>
      </c>
      <c r="E3016" s="49">
        <v>0</v>
      </c>
      <c r="F3016" s="29">
        <v>0.39233450704225353</v>
      </c>
      <c r="G3016" s="50">
        <v>0</v>
      </c>
      <c r="H3016" s="50">
        <v>0</v>
      </c>
      <c r="I3016" s="50">
        <v>0</v>
      </c>
      <c r="J3016" s="30"/>
      <c r="K3016" s="169">
        <f>Лист4!E3014/1000</f>
        <v>9.2852499999999996</v>
      </c>
      <c r="L3016" s="51"/>
      <c r="M3016" s="51"/>
    </row>
    <row r="3017" spans="1:13" s="52" customFormat="1" ht="25.5" customHeight="1" x14ac:dyDescent="0.25">
      <c r="A3017" s="42" t="str">
        <f>Лист4!A3015</f>
        <v xml:space="preserve">Ленина ул. д.3 </v>
      </c>
      <c r="B3017" s="64" t="str">
        <f>Лист4!C3015</f>
        <v>Камызякский район, пгт. Волго-Каспийский</v>
      </c>
      <c r="C3017" s="43">
        <f t="shared" si="94"/>
        <v>168.56524788732398</v>
      </c>
      <c r="D3017" s="43">
        <f t="shared" si="95"/>
        <v>7.4367021126760573</v>
      </c>
      <c r="E3017" s="49">
        <v>0</v>
      </c>
      <c r="F3017" s="29">
        <v>7.4367021126760573</v>
      </c>
      <c r="G3017" s="50">
        <v>0</v>
      </c>
      <c r="H3017" s="50">
        <v>0</v>
      </c>
      <c r="I3017" s="50">
        <v>0</v>
      </c>
      <c r="J3017" s="30"/>
      <c r="K3017" s="169">
        <f>Лист4!E3015/1000-J3017</f>
        <v>176.00195000000002</v>
      </c>
      <c r="L3017" s="51"/>
      <c r="M3017" s="51"/>
    </row>
    <row r="3018" spans="1:13" s="52" customFormat="1" ht="25.5" customHeight="1" x14ac:dyDescent="0.25">
      <c r="A3018" s="42" t="str">
        <f>Лист4!A3016</f>
        <v xml:space="preserve">Ленина ул. д.5 </v>
      </c>
      <c r="B3018" s="64" t="str">
        <f>Лист4!C3016</f>
        <v>Камызякский район, пгт. Волго-Каспийский</v>
      </c>
      <c r="C3018" s="43">
        <f t="shared" si="94"/>
        <v>169.46040563380285</v>
      </c>
      <c r="D3018" s="43">
        <f t="shared" si="95"/>
        <v>7.4761943661971841</v>
      </c>
      <c r="E3018" s="49">
        <v>0</v>
      </c>
      <c r="F3018" s="29">
        <v>7.4761943661971841</v>
      </c>
      <c r="G3018" s="50">
        <v>0</v>
      </c>
      <c r="H3018" s="50">
        <v>0</v>
      </c>
      <c r="I3018" s="50">
        <v>0</v>
      </c>
      <c r="J3018" s="30"/>
      <c r="K3018" s="169">
        <f>Лист4!E3016/1000</f>
        <v>176.93660000000003</v>
      </c>
      <c r="L3018" s="51"/>
      <c r="M3018" s="51"/>
    </row>
    <row r="3019" spans="1:13" s="52" customFormat="1" ht="18.75" customHeight="1" x14ac:dyDescent="0.25">
      <c r="A3019" s="42" t="str">
        <f>Лист4!A3017</f>
        <v xml:space="preserve">Набережная ул. д.16 </v>
      </c>
      <c r="B3019" s="64" t="str">
        <f>Лист4!C3017</f>
        <v>Камызякский район, пгт. Волго-Каспийский</v>
      </c>
      <c r="C3019" s="43">
        <f t="shared" si="94"/>
        <v>191.0930253521127</v>
      </c>
      <c r="D3019" s="43">
        <f t="shared" si="95"/>
        <v>8.4305746478873242</v>
      </c>
      <c r="E3019" s="49">
        <v>0</v>
      </c>
      <c r="F3019" s="29">
        <v>8.4305746478873242</v>
      </c>
      <c r="G3019" s="50">
        <v>0</v>
      </c>
      <c r="H3019" s="50">
        <v>0</v>
      </c>
      <c r="I3019" s="50">
        <v>0</v>
      </c>
      <c r="J3019" s="30"/>
      <c r="K3019" s="169">
        <f>Лист4!E3017/1000-J3019</f>
        <v>199.52360000000002</v>
      </c>
      <c r="L3019" s="51"/>
      <c r="M3019" s="51"/>
    </row>
    <row r="3020" spans="1:13" s="52" customFormat="1" ht="18.75" customHeight="1" x14ac:dyDescent="0.25">
      <c r="A3020" s="42" t="str">
        <f>Лист4!A3018</f>
        <v xml:space="preserve">Набережная ул. д.18 </v>
      </c>
      <c r="B3020" s="64" t="str">
        <f>Лист4!C3018</f>
        <v>Камызякский район, пгт. Волго-Каспийский</v>
      </c>
      <c r="C3020" s="43">
        <f t="shared" si="94"/>
        <v>10.272405633802814</v>
      </c>
      <c r="D3020" s="43">
        <f t="shared" si="95"/>
        <v>0.45319436619718295</v>
      </c>
      <c r="E3020" s="49">
        <v>0</v>
      </c>
      <c r="F3020" s="29">
        <v>0.45319436619718295</v>
      </c>
      <c r="G3020" s="50">
        <v>0</v>
      </c>
      <c r="H3020" s="50">
        <v>0</v>
      </c>
      <c r="I3020" s="50">
        <v>0</v>
      </c>
      <c r="J3020" s="30"/>
      <c r="K3020" s="169">
        <f>Лист4!E3018/1000-J3020</f>
        <v>10.725599999999996</v>
      </c>
      <c r="L3020" s="51"/>
      <c r="M3020" s="51"/>
    </row>
    <row r="3021" spans="1:13" s="52" customFormat="1" ht="18.75" customHeight="1" x14ac:dyDescent="0.25">
      <c r="A3021" s="42" t="str">
        <f>Лист4!A3019</f>
        <v xml:space="preserve">Набережная ул. д.27 </v>
      </c>
      <c r="B3021" s="64" t="str">
        <f>Лист4!C3019</f>
        <v>Камызякский район, пгт. Волго-Каспийский</v>
      </c>
      <c r="C3021" s="43">
        <f t="shared" si="94"/>
        <v>184.02456901408451</v>
      </c>
      <c r="D3021" s="43">
        <f t="shared" si="95"/>
        <v>8.1187309859154944</v>
      </c>
      <c r="E3021" s="49">
        <v>0</v>
      </c>
      <c r="F3021" s="29">
        <v>8.1187309859154944</v>
      </c>
      <c r="G3021" s="50">
        <v>0</v>
      </c>
      <c r="H3021" s="50">
        <v>0</v>
      </c>
      <c r="I3021" s="50">
        <v>0</v>
      </c>
      <c r="J3021" s="30"/>
      <c r="K3021" s="169">
        <f>Лист4!E3019/1000</f>
        <v>192.14330000000001</v>
      </c>
      <c r="L3021" s="51"/>
      <c r="M3021" s="51"/>
    </row>
    <row r="3022" spans="1:13" s="52" customFormat="1" ht="18.75" customHeight="1" x14ac:dyDescent="0.25">
      <c r="A3022" s="42" t="str">
        <f>Лист4!A3020</f>
        <v xml:space="preserve">Чилимка 2-я ул. д.1 </v>
      </c>
      <c r="B3022" s="64" t="str">
        <f>Лист4!C3020</f>
        <v>Камызякский район, пгт. Волго-Каспийский</v>
      </c>
      <c r="C3022" s="43">
        <f t="shared" si="94"/>
        <v>147.99855211267604</v>
      </c>
      <c r="D3022" s="43">
        <f t="shared" si="95"/>
        <v>6.5293478873239437</v>
      </c>
      <c r="E3022" s="49">
        <v>0</v>
      </c>
      <c r="F3022" s="29">
        <v>6.5293478873239437</v>
      </c>
      <c r="G3022" s="50">
        <v>0</v>
      </c>
      <c r="H3022" s="50">
        <v>0</v>
      </c>
      <c r="I3022" s="50">
        <v>0</v>
      </c>
      <c r="J3022" s="30"/>
      <c r="K3022" s="169">
        <f>Лист4!E3020/1000</f>
        <v>154.52789999999999</v>
      </c>
      <c r="L3022" s="51"/>
      <c r="M3022" s="51"/>
    </row>
    <row r="3023" spans="1:13" s="52" customFormat="1" ht="18.75" customHeight="1" x14ac:dyDescent="0.25">
      <c r="A3023" s="42" t="str">
        <f>Лист4!A3021</f>
        <v xml:space="preserve">Чилимка 2-я ул. д.3 </v>
      </c>
      <c r="B3023" s="64" t="str">
        <f>Лист4!C3021</f>
        <v>Камызякский район, пгт. Волго-Каспийский</v>
      </c>
      <c r="C3023" s="43">
        <f t="shared" si="94"/>
        <v>34.89874929577465</v>
      </c>
      <c r="D3023" s="43">
        <f t="shared" si="95"/>
        <v>1.5396507042253522</v>
      </c>
      <c r="E3023" s="49">
        <v>0</v>
      </c>
      <c r="F3023" s="29">
        <v>1.5396507042253522</v>
      </c>
      <c r="G3023" s="50">
        <v>0</v>
      </c>
      <c r="H3023" s="50">
        <v>0</v>
      </c>
      <c r="I3023" s="50">
        <v>0</v>
      </c>
      <c r="J3023" s="30"/>
      <c r="K3023" s="169">
        <f>Лист4!E3021/1000</f>
        <v>36.438400000000001</v>
      </c>
      <c r="L3023" s="51"/>
      <c r="M3023" s="51"/>
    </row>
    <row r="3024" spans="1:13" s="52" customFormat="1" ht="18.75" customHeight="1" x14ac:dyDescent="0.25">
      <c r="A3024" s="42" t="str">
        <f>Лист4!A3022</f>
        <v xml:space="preserve">Народная ул. д.10 </v>
      </c>
      <c r="B3024" s="64" t="str">
        <f>Лист4!C3022</f>
        <v>Камызякский район, пгт. Кировский</v>
      </c>
      <c r="C3024" s="43">
        <f t="shared" si="94"/>
        <v>155.18835492957746</v>
      </c>
      <c r="D3024" s="43">
        <f t="shared" si="95"/>
        <v>6.8465450704225344</v>
      </c>
      <c r="E3024" s="49">
        <v>0</v>
      </c>
      <c r="F3024" s="29">
        <v>6.8465450704225344</v>
      </c>
      <c r="G3024" s="50">
        <v>0</v>
      </c>
      <c r="H3024" s="50">
        <v>0</v>
      </c>
      <c r="I3024" s="50">
        <v>0</v>
      </c>
      <c r="J3024" s="30"/>
      <c r="K3024" s="169">
        <f>Лист4!E3022/1000-J3024</f>
        <v>162.03489999999999</v>
      </c>
      <c r="L3024" s="51"/>
      <c r="M3024" s="51"/>
    </row>
    <row r="3025" spans="1:13" s="52" customFormat="1" ht="18.75" customHeight="1" x14ac:dyDescent="0.25">
      <c r="A3025" s="42" t="str">
        <f>Лист4!A3023</f>
        <v xml:space="preserve">Народная ул. д.13 </v>
      </c>
      <c r="B3025" s="64" t="str">
        <f>Лист4!C3023</f>
        <v>Камызякский район, пгт. Кировский</v>
      </c>
      <c r="C3025" s="43">
        <f t="shared" si="94"/>
        <v>103.84859436619719</v>
      </c>
      <c r="D3025" s="43">
        <f t="shared" si="95"/>
        <v>4.5815556338028181</v>
      </c>
      <c r="E3025" s="49">
        <v>0</v>
      </c>
      <c r="F3025" s="29">
        <v>4.5815556338028181</v>
      </c>
      <c r="G3025" s="50">
        <v>0</v>
      </c>
      <c r="H3025" s="50">
        <v>0</v>
      </c>
      <c r="I3025" s="50">
        <v>0</v>
      </c>
      <c r="J3025" s="30"/>
      <c r="K3025" s="169">
        <f>Лист4!E3023/1000</f>
        <v>108.43015000000001</v>
      </c>
      <c r="L3025" s="51"/>
      <c r="M3025" s="51"/>
    </row>
    <row r="3026" spans="1:13" s="52" customFormat="1" ht="18.75" customHeight="1" x14ac:dyDescent="0.25">
      <c r="A3026" s="42" t="str">
        <f>Лист4!A3024</f>
        <v xml:space="preserve">Народная ул. д.14 </v>
      </c>
      <c r="B3026" s="64" t="str">
        <f>Лист4!C3024</f>
        <v>Камызякский район, пгт. Кировский</v>
      </c>
      <c r="C3026" s="43">
        <f t="shared" si="94"/>
        <v>254.3590281690141</v>
      </c>
      <c r="D3026" s="43">
        <f t="shared" si="95"/>
        <v>11.221721830985917</v>
      </c>
      <c r="E3026" s="49">
        <v>0</v>
      </c>
      <c r="F3026" s="29">
        <v>11.221721830985917</v>
      </c>
      <c r="G3026" s="50">
        <v>0</v>
      </c>
      <c r="H3026" s="50">
        <v>0</v>
      </c>
      <c r="I3026" s="50">
        <v>0</v>
      </c>
      <c r="J3026" s="30"/>
      <c r="K3026" s="169">
        <f>Лист4!E3024/1000-J3026</f>
        <v>265.58075000000002</v>
      </c>
      <c r="L3026" s="51"/>
      <c r="M3026" s="51"/>
    </row>
    <row r="3027" spans="1:13" s="52" customFormat="1" ht="18.75" customHeight="1" x14ac:dyDescent="0.25">
      <c r="A3027" s="42" t="str">
        <f>Лист4!A3025</f>
        <v xml:space="preserve">Народная ул. д.16 </v>
      </c>
      <c r="B3027" s="64" t="str">
        <f>Лист4!C3025</f>
        <v>Камызякский район, пгт. Кировский</v>
      </c>
      <c r="C3027" s="43">
        <f t="shared" si="94"/>
        <v>263.60286197183103</v>
      </c>
      <c r="D3027" s="43">
        <f t="shared" si="95"/>
        <v>11.629538028169016</v>
      </c>
      <c r="E3027" s="49">
        <v>0</v>
      </c>
      <c r="F3027" s="29">
        <v>11.629538028169016</v>
      </c>
      <c r="G3027" s="50">
        <v>0</v>
      </c>
      <c r="H3027" s="50">
        <v>0</v>
      </c>
      <c r="I3027" s="50">
        <v>0</v>
      </c>
      <c r="J3027" s="30"/>
      <c r="K3027" s="169">
        <f>Лист4!E3025/1000-J3027</f>
        <v>275.23240000000004</v>
      </c>
      <c r="L3027" s="51"/>
      <c r="M3027" s="51"/>
    </row>
    <row r="3028" spans="1:13" s="52" customFormat="1" ht="18.75" customHeight="1" x14ac:dyDescent="0.25">
      <c r="A3028" s="42" t="str">
        <f>Лист4!A3026</f>
        <v xml:space="preserve">Народная ул. д.18 </v>
      </c>
      <c r="B3028" s="64" t="str">
        <f>Лист4!C3026</f>
        <v>Камызякский район, пгт. Кировский</v>
      </c>
      <c r="C3028" s="43">
        <f t="shared" ref="C3028:C3091" si="96">K3028+J3028-F3028</f>
        <v>236.24047605633803</v>
      </c>
      <c r="D3028" s="43">
        <f t="shared" ref="D3028:D3091" si="97">F3028</f>
        <v>10.422373943661972</v>
      </c>
      <c r="E3028" s="49">
        <v>0</v>
      </c>
      <c r="F3028" s="29">
        <v>10.422373943661972</v>
      </c>
      <c r="G3028" s="50">
        <v>0</v>
      </c>
      <c r="H3028" s="50">
        <v>0</v>
      </c>
      <c r="I3028" s="50">
        <v>0</v>
      </c>
      <c r="J3028" s="30"/>
      <c r="K3028" s="169">
        <f>Лист4!E3026/1000-J3028</f>
        <v>246.66284999999999</v>
      </c>
      <c r="L3028" s="51"/>
      <c r="M3028" s="51"/>
    </row>
    <row r="3029" spans="1:13" s="52" customFormat="1" ht="18.75" customHeight="1" x14ac:dyDescent="0.25">
      <c r="A3029" s="42" t="str">
        <f>Лист4!A3027</f>
        <v xml:space="preserve">Народная ул. д.3 </v>
      </c>
      <c r="B3029" s="64" t="str">
        <f>Лист4!C3027</f>
        <v>Камызякский район, пгт. Кировский</v>
      </c>
      <c r="C3029" s="43">
        <f t="shared" si="96"/>
        <v>34.464842253521134</v>
      </c>
      <c r="D3029" s="43">
        <f t="shared" si="97"/>
        <v>1.5205077464788734</v>
      </c>
      <c r="E3029" s="49">
        <v>0</v>
      </c>
      <c r="F3029" s="29">
        <v>1.5205077464788734</v>
      </c>
      <c r="G3029" s="50">
        <v>0</v>
      </c>
      <c r="H3029" s="50">
        <v>0</v>
      </c>
      <c r="I3029" s="50">
        <v>0</v>
      </c>
      <c r="J3029" s="153"/>
      <c r="K3029" s="169">
        <f>Лист4!E3027/1000-J3029</f>
        <v>35.985350000000004</v>
      </c>
      <c r="L3029" s="31"/>
      <c r="M3029" s="51"/>
    </row>
    <row r="3030" spans="1:13" s="52" customFormat="1" ht="18.75" customHeight="1" x14ac:dyDescent="0.25">
      <c r="A3030" s="42" t="str">
        <f>Лист4!A3028</f>
        <v xml:space="preserve">Народная ул. д.6 </v>
      </c>
      <c r="B3030" s="64" t="str">
        <f>Лист4!C3028</f>
        <v>Камызякский район, пгт. Кировский</v>
      </c>
      <c r="C3030" s="43">
        <f t="shared" si="96"/>
        <v>224.57766197183105</v>
      </c>
      <c r="D3030" s="43">
        <f t="shared" si="97"/>
        <v>9.9078380281690173</v>
      </c>
      <c r="E3030" s="49">
        <v>0</v>
      </c>
      <c r="F3030" s="29">
        <v>9.9078380281690173</v>
      </c>
      <c r="G3030" s="50">
        <v>0</v>
      </c>
      <c r="H3030" s="50">
        <v>0</v>
      </c>
      <c r="I3030" s="50">
        <v>0</v>
      </c>
      <c r="J3030" s="30"/>
      <c r="K3030" s="169">
        <f>Лист4!E3028/1000</f>
        <v>234.48550000000006</v>
      </c>
      <c r="L3030" s="51"/>
      <c r="M3030" s="51"/>
    </row>
    <row r="3031" spans="1:13" s="52" customFormat="1" ht="18.75" customHeight="1" x14ac:dyDescent="0.25">
      <c r="A3031" s="42" t="str">
        <f>Лист4!A3029</f>
        <v xml:space="preserve">Народная ул. д.8 </v>
      </c>
      <c r="B3031" s="64" t="str">
        <f>Лист4!C3029</f>
        <v>Камызякский район, пгт. Кировский</v>
      </c>
      <c r="C3031" s="43">
        <f t="shared" si="96"/>
        <v>149.02274704225354</v>
      </c>
      <c r="D3031" s="43">
        <f t="shared" si="97"/>
        <v>6.5745329577464799</v>
      </c>
      <c r="E3031" s="49">
        <v>0</v>
      </c>
      <c r="F3031" s="29">
        <v>6.5745329577464799</v>
      </c>
      <c r="G3031" s="50">
        <v>0</v>
      </c>
      <c r="H3031" s="50">
        <v>0</v>
      </c>
      <c r="I3031" s="50">
        <v>0</v>
      </c>
      <c r="J3031" s="30"/>
      <c r="K3031" s="169">
        <f>Лист4!E3029/1000-J3031</f>
        <v>155.59728000000001</v>
      </c>
      <c r="L3031" s="51"/>
      <c r="M3031" s="51"/>
    </row>
    <row r="3032" spans="1:13" s="52" customFormat="1" ht="18.75" customHeight="1" x14ac:dyDescent="0.25">
      <c r="A3032" s="42" t="str">
        <f>Лист4!A3030</f>
        <v xml:space="preserve">Народная ул. д.9 </v>
      </c>
      <c r="B3032" s="64" t="str">
        <f>Лист4!C3030</f>
        <v>Камызякский район, пгт. Кировский</v>
      </c>
      <c r="C3032" s="43">
        <f t="shared" si="96"/>
        <v>118.23902253521126</v>
      </c>
      <c r="D3032" s="43">
        <f t="shared" si="97"/>
        <v>5.2164274647887323</v>
      </c>
      <c r="E3032" s="49">
        <v>0</v>
      </c>
      <c r="F3032" s="29">
        <v>5.2164274647887323</v>
      </c>
      <c r="G3032" s="50">
        <v>0</v>
      </c>
      <c r="H3032" s="50">
        <v>0</v>
      </c>
      <c r="I3032" s="50">
        <v>0</v>
      </c>
      <c r="J3032" s="30"/>
      <c r="K3032" s="169">
        <f>Лист4!E3030/1000</f>
        <v>123.45545</v>
      </c>
      <c r="L3032" s="51"/>
      <c r="M3032" s="51"/>
    </row>
    <row r="3033" spans="1:13" s="52" customFormat="1" ht="18.75" customHeight="1" x14ac:dyDescent="0.25">
      <c r="A3033" s="42" t="str">
        <f>Лист4!A3031</f>
        <v xml:space="preserve">Пионерская ул. д.17 </v>
      </c>
      <c r="B3033" s="64" t="str">
        <f>Лист4!C3031</f>
        <v>Камызякский район, пгт. Кировский</v>
      </c>
      <c r="C3033" s="43">
        <f t="shared" si="96"/>
        <v>120.2681042253521</v>
      </c>
      <c r="D3033" s="43">
        <f t="shared" si="97"/>
        <v>5.3059457746478866</v>
      </c>
      <c r="E3033" s="49">
        <v>0</v>
      </c>
      <c r="F3033" s="29">
        <v>5.3059457746478866</v>
      </c>
      <c r="G3033" s="50">
        <v>0</v>
      </c>
      <c r="H3033" s="50">
        <v>0</v>
      </c>
      <c r="I3033" s="50">
        <v>0</v>
      </c>
      <c r="J3033" s="30"/>
      <c r="K3033" s="169">
        <f>Лист4!E3031/1000-J3033</f>
        <v>125.57404999999999</v>
      </c>
      <c r="L3033" s="51"/>
      <c r="M3033" s="51"/>
    </row>
    <row r="3034" spans="1:13" s="52" customFormat="1" ht="18.75" customHeight="1" x14ac:dyDescent="0.25">
      <c r="A3034" s="42" t="str">
        <f>Лист4!A3032</f>
        <v xml:space="preserve">Ленина ул. д.64 </v>
      </c>
      <c r="B3034" s="64" t="str">
        <f>Лист4!C3032</f>
        <v>Камызякский район, с. Каралат</v>
      </c>
      <c r="C3034" s="43">
        <f t="shared" si="96"/>
        <v>71.288183098591546</v>
      </c>
      <c r="D3034" s="43">
        <f t="shared" si="97"/>
        <v>3.1450669014084505</v>
      </c>
      <c r="E3034" s="49">
        <v>0</v>
      </c>
      <c r="F3034" s="29">
        <v>3.1450669014084505</v>
      </c>
      <c r="G3034" s="50">
        <v>0</v>
      </c>
      <c r="H3034" s="50">
        <v>0</v>
      </c>
      <c r="I3034" s="50">
        <v>0</v>
      </c>
      <c r="J3034" s="30"/>
      <c r="K3034" s="169">
        <f>Лист4!E3032/1000-J3034</f>
        <v>74.433250000000001</v>
      </c>
      <c r="L3034" s="51"/>
      <c r="M3034" s="51"/>
    </row>
    <row r="3035" spans="1:13" s="52" customFormat="1" ht="18.75" customHeight="1" x14ac:dyDescent="0.25">
      <c r="A3035" s="42" t="str">
        <f>Лист4!A3033</f>
        <v xml:space="preserve">М.Горького ул. д.2 </v>
      </c>
      <c r="B3035" s="64" t="str">
        <f>Лист4!C3033</f>
        <v>Камызякский район, с. Образцово-Травино</v>
      </c>
      <c r="C3035" s="43">
        <f t="shared" si="96"/>
        <v>5.7193746478873244</v>
      </c>
      <c r="D3035" s="43">
        <f t="shared" si="97"/>
        <v>0.25232535211267609</v>
      </c>
      <c r="E3035" s="49">
        <v>0</v>
      </c>
      <c r="F3035" s="29">
        <v>0.25232535211267609</v>
      </c>
      <c r="G3035" s="50">
        <v>0</v>
      </c>
      <c r="H3035" s="50">
        <v>0</v>
      </c>
      <c r="I3035" s="50">
        <v>0</v>
      </c>
      <c r="J3035" s="30"/>
      <c r="K3035" s="169">
        <f>Лист4!E3033/1000-J3035</f>
        <v>5.9717000000000002</v>
      </c>
      <c r="L3035" s="51"/>
      <c r="M3035" s="51"/>
    </row>
    <row r="3036" spans="1:13" s="52" customFormat="1" ht="18.75" customHeight="1" x14ac:dyDescent="0.25">
      <c r="A3036" s="42" t="str">
        <f>Лист4!A3034</f>
        <v xml:space="preserve">Фрунзе ул. д.10 </v>
      </c>
      <c r="B3036" s="64" t="str">
        <f>Лист4!C3034</f>
        <v>Камызякский район, с. Образцово-Травино</v>
      </c>
      <c r="C3036" s="43">
        <f t="shared" si="96"/>
        <v>10.535211267605634</v>
      </c>
      <c r="D3036" s="43">
        <f t="shared" si="97"/>
        <v>0.46478873239436613</v>
      </c>
      <c r="E3036" s="49">
        <v>0</v>
      </c>
      <c r="F3036" s="29">
        <v>0.46478873239436613</v>
      </c>
      <c r="G3036" s="50">
        <v>0</v>
      </c>
      <c r="H3036" s="50">
        <v>0</v>
      </c>
      <c r="I3036" s="50">
        <v>0</v>
      </c>
      <c r="J3036" s="30"/>
      <c r="K3036" s="169">
        <f>Лист4!E3034/1000</f>
        <v>11</v>
      </c>
      <c r="L3036" s="51"/>
      <c r="M3036" s="51"/>
    </row>
    <row r="3037" spans="1:13" s="52" customFormat="1" ht="18.75" customHeight="1" x14ac:dyDescent="0.25">
      <c r="A3037" s="42" t="str">
        <f>Лист4!A3035</f>
        <v xml:space="preserve">Юбилейный ул. д.4 </v>
      </c>
      <c r="B3037" s="64" t="str">
        <f>Лист4!C3035</f>
        <v>Камызякский район, с. Образцово-Травино</v>
      </c>
      <c r="C3037" s="43">
        <f t="shared" si="96"/>
        <v>104.27936957746478</v>
      </c>
      <c r="D3037" s="43">
        <f t="shared" si="97"/>
        <v>4.600560422535211</v>
      </c>
      <c r="E3037" s="49">
        <v>0</v>
      </c>
      <c r="F3037" s="29">
        <v>4.600560422535211</v>
      </c>
      <c r="G3037" s="50">
        <v>0</v>
      </c>
      <c r="H3037" s="50">
        <v>0</v>
      </c>
      <c r="I3037" s="50">
        <v>0</v>
      </c>
      <c r="J3037" s="30"/>
      <c r="K3037" s="169">
        <f>Лист4!E3035/1000</f>
        <v>108.87992999999999</v>
      </c>
      <c r="L3037" s="51"/>
      <c r="M3037" s="51"/>
    </row>
    <row r="3038" spans="1:13" s="52" customFormat="1" ht="25.5" customHeight="1" x14ac:dyDescent="0.25">
      <c r="A3038" s="42" t="str">
        <f>Лист4!A3036</f>
        <v xml:space="preserve">Проспект Ильича ул. д.3 </v>
      </c>
      <c r="B3038" s="64" t="str">
        <f>Лист4!C3036</f>
        <v>Камызякский район, с. Тузуклей</v>
      </c>
      <c r="C3038" s="43">
        <f t="shared" si="96"/>
        <v>38.880388732394358</v>
      </c>
      <c r="D3038" s="43">
        <f t="shared" si="97"/>
        <v>1.7153112676056335</v>
      </c>
      <c r="E3038" s="49">
        <v>0</v>
      </c>
      <c r="F3038" s="29">
        <v>1.7153112676056335</v>
      </c>
      <c r="G3038" s="50">
        <v>0</v>
      </c>
      <c r="H3038" s="50">
        <v>0</v>
      </c>
      <c r="I3038" s="50">
        <v>0</v>
      </c>
      <c r="J3038" s="30"/>
      <c r="K3038" s="169">
        <f>Лист4!E3036/1000</f>
        <v>40.595699999999994</v>
      </c>
      <c r="L3038" s="51"/>
      <c r="M3038" s="51"/>
    </row>
    <row r="3039" spans="1:13" s="52" customFormat="1" ht="25.5" customHeight="1" x14ac:dyDescent="0.25">
      <c r="A3039" s="42" t="str">
        <f>Лист4!A3037</f>
        <v xml:space="preserve">Проспект Ильича ул. д.10 </v>
      </c>
      <c r="B3039" s="64" t="str">
        <f>Лист4!C3037</f>
        <v>Камызякский район, с. Тузуклей</v>
      </c>
      <c r="C3039" s="43">
        <f t="shared" si="96"/>
        <v>44.325512676056327</v>
      </c>
      <c r="D3039" s="43">
        <f t="shared" si="97"/>
        <v>1.9555373239436615</v>
      </c>
      <c r="E3039" s="49">
        <v>0</v>
      </c>
      <c r="F3039" s="29">
        <v>1.9555373239436615</v>
      </c>
      <c r="G3039" s="50">
        <v>0</v>
      </c>
      <c r="H3039" s="50">
        <v>0</v>
      </c>
      <c r="I3039" s="50">
        <v>0</v>
      </c>
      <c r="J3039" s="30"/>
      <c r="K3039" s="169">
        <f>Лист4!E3037/1000-J3039</f>
        <v>46.281049999999986</v>
      </c>
      <c r="L3039" s="51"/>
      <c r="M3039" s="51"/>
    </row>
    <row r="3040" spans="1:13" s="52" customFormat="1" ht="18.75" customHeight="1" x14ac:dyDescent="0.25">
      <c r="A3040" s="42" t="str">
        <f>Лист4!A3038</f>
        <v xml:space="preserve">Проспект Ильича ул. д.11 </v>
      </c>
      <c r="B3040" s="64" t="str">
        <f>Лист4!C3038</f>
        <v>Камызякский район, с. Тузуклей</v>
      </c>
      <c r="C3040" s="43">
        <f t="shared" si="96"/>
        <v>22.98122253521127</v>
      </c>
      <c r="D3040" s="43">
        <f t="shared" si="97"/>
        <v>1.0138774647887323</v>
      </c>
      <c r="E3040" s="49">
        <v>0</v>
      </c>
      <c r="F3040" s="29">
        <v>1.0138774647887323</v>
      </c>
      <c r="G3040" s="50">
        <v>0</v>
      </c>
      <c r="H3040" s="50">
        <v>0</v>
      </c>
      <c r="I3040" s="50">
        <v>0</v>
      </c>
      <c r="J3040" s="30"/>
      <c r="K3040" s="169">
        <f>Лист4!E3038/1000-J3040</f>
        <v>23.995100000000001</v>
      </c>
      <c r="L3040" s="51"/>
      <c r="M3040" s="51"/>
    </row>
    <row r="3041" spans="1:13" s="52" customFormat="1" ht="18.75" customHeight="1" x14ac:dyDescent="0.25">
      <c r="A3041" s="42" t="str">
        <f>Лист4!A3039</f>
        <v xml:space="preserve">Проспект Ильича ул. д.12 </v>
      </c>
      <c r="B3041" s="64" t="str">
        <f>Лист4!C3039</f>
        <v>Камызякский район, с. Тузуклей</v>
      </c>
      <c r="C3041" s="43">
        <f t="shared" si="96"/>
        <v>27.379673239436617</v>
      </c>
      <c r="D3041" s="43">
        <f t="shared" si="97"/>
        <v>1.2079267605633803</v>
      </c>
      <c r="E3041" s="49">
        <v>0</v>
      </c>
      <c r="F3041" s="29">
        <v>1.2079267605633803</v>
      </c>
      <c r="G3041" s="50">
        <v>0</v>
      </c>
      <c r="H3041" s="50">
        <v>0</v>
      </c>
      <c r="I3041" s="50">
        <v>0</v>
      </c>
      <c r="J3041" s="30"/>
      <c r="K3041" s="169">
        <f>Лист4!E3039/1000</f>
        <v>28.587599999999998</v>
      </c>
      <c r="L3041" s="51"/>
      <c r="M3041" s="51"/>
    </row>
    <row r="3042" spans="1:13" s="52" customFormat="1" ht="18.75" customHeight="1" x14ac:dyDescent="0.25">
      <c r="A3042" s="42" t="str">
        <f>Лист4!A3040</f>
        <v xml:space="preserve">Проспект Ильича ул. д.13 </v>
      </c>
      <c r="B3042" s="64" t="str">
        <f>Лист4!C3040</f>
        <v>Камызякский район, с. Тузуклей</v>
      </c>
      <c r="C3042" s="43">
        <f t="shared" si="96"/>
        <v>31.982985915492957</v>
      </c>
      <c r="D3042" s="43">
        <f t="shared" si="97"/>
        <v>1.411014084507042</v>
      </c>
      <c r="E3042" s="49">
        <v>0</v>
      </c>
      <c r="F3042" s="29">
        <v>1.411014084507042</v>
      </c>
      <c r="G3042" s="50">
        <v>0</v>
      </c>
      <c r="H3042" s="50">
        <v>0</v>
      </c>
      <c r="I3042" s="50">
        <v>0</v>
      </c>
      <c r="J3042" s="30"/>
      <c r="K3042" s="169">
        <f>Лист4!E3040/1000-J3042</f>
        <v>33.393999999999998</v>
      </c>
      <c r="L3042" s="51"/>
      <c r="M3042" s="51"/>
    </row>
    <row r="3043" spans="1:13" s="52" customFormat="1" ht="18.75" customHeight="1" x14ac:dyDescent="0.25">
      <c r="A3043" s="42" t="str">
        <f>Лист4!A3041</f>
        <v xml:space="preserve">Проспект Ильича ул. д.14 </v>
      </c>
      <c r="B3043" s="64" t="str">
        <f>Лист4!C3041</f>
        <v>Камызякский район, с. Тузуклей</v>
      </c>
      <c r="C3043" s="43">
        <f t="shared" si="96"/>
        <v>53.500963380281689</v>
      </c>
      <c r="D3043" s="43">
        <f t="shared" si="97"/>
        <v>2.3603366197183098</v>
      </c>
      <c r="E3043" s="49">
        <v>0</v>
      </c>
      <c r="F3043" s="29">
        <v>2.3603366197183098</v>
      </c>
      <c r="G3043" s="50">
        <v>0</v>
      </c>
      <c r="H3043" s="50">
        <v>0</v>
      </c>
      <c r="I3043" s="50">
        <v>0</v>
      </c>
      <c r="J3043" s="30"/>
      <c r="K3043" s="169">
        <f>Лист4!E3041/1000</f>
        <v>55.8613</v>
      </c>
      <c r="L3043" s="51"/>
      <c r="M3043" s="51"/>
    </row>
    <row r="3044" spans="1:13" s="52" customFormat="1" ht="18.75" customHeight="1" x14ac:dyDescent="0.25">
      <c r="A3044" s="42" t="str">
        <f>Лист4!A3042</f>
        <v xml:space="preserve">Проспект Ильича ул. д.15 </v>
      </c>
      <c r="B3044" s="64" t="str">
        <f>Лист4!C3042</f>
        <v>Камызякский район, с. Тузуклей</v>
      </c>
      <c r="C3044" s="43">
        <f t="shared" si="96"/>
        <v>58.623039436619713</v>
      </c>
      <c r="D3044" s="43">
        <f t="shared" si="97"/>
        <v>2.5863105633802812</v>
      </c>
      <c r="E3044" s="49">
        <v>0</v>
      </c>
      <c r="F3044" s="29">
        <v>2.5863105633802812</v>
      </c>
      <c r="G3044" s="50">
        <v>0</v>
      </c>
      <c r="H3044" s="50">
        <v>0</v>
      </c>
      <c r="I3044" s="50">
        <v>0</v>
      </c>
      <c r="J3044" s="30"/>
      <c r="K3044" s="169">
        <f>Лист4!E3042/1000</f>
        <v>61.209349999999993</v>
      </c>
      <c r="L3044" s="51"/>
      <c r="M3044" s="51"/>
    </row>
    <row r="3045" spans="1:13" s="52" customFormat="1" ht="18.75" customHeight="1" x14ac:dyDescent="0.25">
      <c r="A3045" s="42" t="str">
        <f>Лист4!A3043</f>
        <v xml:space="preserve">Проспект Ильича ул. д.17 </v>
      </c>
      <c r="B3045" s="64" t="str">
        <f>Лист4!C3043</f>
        <v>Камызякский район, с. Тузуклей</v>
      </c>
      <c r="C3045" s="43">
        <f t="shared" si="96"/>
        <v>23.228847887323937</v>
      </c>
      <c r="D3045" s="43">
        <f t="shared" si="97"/>
        <v>1.024802112676056</v>
      </c>
      <c r="E3045" s="49">
        <v>0</v>
      </c>
      <c r="F3045" s="29">
        <v>1.024802112676056</v>
      </c>
      <c r="G3045" s="50">
        <v>0</v>
      </c>
      <c r="H3045" s="50">
        <v>0</v>
      </c>
      <c r="I3045" s="50">
        <v>0</v>
      </c>
      <c r="J3045" s="30"/>
      <c r="K3045" s="169">
        <f>Лист4!E3043/1000</f>
        <v>24.253649999999993</v>
      </c>
      <c r="L3045" s="51"/>
      <c r="M3045" s="51"/>
    </row>
    <row r="3046" spans="1:13" s="52" customFormat="1" ht="18.75" customHeight="1" x14ac:dyDescent="0.25">
      <c r="A3046" s="42" t="str">
        <f>Лист4!A3044</f>
        <v xml:space="preserve">Проспект Ильича ул. д.18 </v>
      </c>
      <c r="B3046" s="64" t="str">
        <f>Лист4!C3044</f>
        <v>Камызякский район, с. Тузуклей</v>
      </c>
      <c r="C3046" s="43">
        <f t="shared" si="96"/>
        <v>125.12608169014084</v>
      </c>
      <c r="D3046" s="43">
        <f t="shared" si="97"/>
        <v>5.5202683098591541</v>
      </c>
      <c r="E3046" s="49">
        <v>0</v>
      </c>
      <c r="F3046" s="29">
        <v>5.5202683098591541</v>
      </c>
      <c r="G3046" s="50">
        <v>0</v>
      </c>
      <c r="H3046" s="50">
        <v>0</v>
      </c>
      <c r="I3046" s="50">
        <v>0</v>
      </c>
      <c r="J3046" s="30"/>
      <c r="K3046" s="169">
        <f>Лист4!E3044/1000-J3046</f>
        <v>130.64634999999998</v>
      </c>
      <c r="L3046" s="51"/>
      <c r="M3046" s="51"/>
    </row>
    <row r="3047" spans="1:13" s="52" customFormat="1" ht="18.75" customHeight="1" x14ac:dyDescent="0.25">
      <c r="A3047" s="42" t="str">
        <f>Лист4!A3045</f>
        <v xml:space="preserve">Проспект Ильича ул. д.19 </v>
      </c>
      <c r="B3047" s="64" t="str">
        <f>Лист4!C3045</f>
        <v>Камызякский район, с. Тузуклей</v>
      </c>
      <c r="C3047" s="43">
        <f t="shared" si="96"/>
        <v>64.666898591549284</v>
      </c>
      <c r="D3047" s="43">
        <f t="shared" si="97"/>
        <v>2.8529514084507039</v>
      </c>
      <c r="E3047" s="49">
        <v>0</v>
      </c>
      <c r="F3047" s="29">
        <v>2.8529514084507039</v>
      </c>
      <c r="G3047" s="50">
        <v>0</v>
      </c>
      <c r="H3047" s="50">
        <v>0</v>
      </c>
      <c r="I3047" s="50">
        <v>0</v>
      </c>
      <c r="J3047" s="30"/>
      <c r="K3047" s="169">
        <f>Лист4!E3045/1000</f>
        <v>67.519849999999991</v>
      </c>
      <c r="L3047" s="51"/>
      <c r="M3047" s="51"/>
    </row>
    <row r="3048" spans="1:13" s="52" customFormat="1" ht="18.75" customHeight="1" x14ac:dyDescent="0.25">
      <c r="A3048" s="42" t="str">
        <f>Лист4!A3046</f>
        <v xml:space="preserve">Проспект Ильича ул. д.2 </v>
      </c>
      <c r="B3048" s="64" t="str">
        <f>Лист4!C3046</f>
        <v>Камызякский район, с. Тузуклей</v>
      </c>
      <c r="C3048" s="43">
        <f t="shared" si="96"/>
        <v>174.01176056338034</v>
      </c>
      <c r="D3048" s="43">
        <f t="shared" si="97"/>
        <v>7.6769894366197207</v>
      </c>
      <c r="E3048" s="49">
        <v>0</v>
      </c>
      <c r="F3048" s="29">
        <v>7.6769894366197207</v>
      </c>
      <c r="G3048" s="50">
        <v>0</v>
      </c>
      <c r="H3048" s="50">
        <v>0</v>
      </c>
      <c r="I3048" s="50">
        <v>0</v>
      </c>
      <c r="J3048" s="30"/>
      <c r="K3048" s="169">
        <f>Лист4!E3046/1000</f>
        <v>181.68875000000006</v>
      </c>
      <c r="L3048" s="51"/>
      <c r="M3048" s="51"/>
    </row>
    <row r="3049" spans="1:13" s="52" customFormat="1" ht="18.75" customHeight="1" x14ac:dyDescent="0.25">
      <c r="A3049" s="42" t="str">
        <f>Лист4!A3047</f>
        <v xml:space="preserve">Проспект Ильича ул. д.4 </v>
      </c>
      <c r="B3049" s="64" t="str">
        <f>Лист4!C3047</f>
        <v>Камызякский район, с. Тузуклей</v>
      </c>
      <c r="C3049" s="43">
        <f t="shared" si="96"/>
        <v>139.74852394366195</v>
      </c>
      <c r="D3049" s="43">
        <f t="shared" si="97"/>
        <v>6.1653760563380278</v>
      </c>
      <c r="E3049" s="49">
        <v>0</v>
      </c>
      <c r="F3049" s="29">
        <v>6.1653760563380278</v>
      </c>
      <c r="G3049" s="50">
        <v>0</v>
      </c>
      <c r="H3049" s="50">
        <v>0</v>
      </c>
      <c r="I3049" s="50">
        <v>0</v>
      </c>
      <c r="J3049" s="30"/>
      <c r="K3049" s="169">
        <f>Лист4!E3047/1000-J3049</f>
        <v>145.91389999999998</v>
      </c>
      <c r="L3049" s="51"/>
      <c r="M3049" s="51"/>
    </row>
    <row r="3050" spans="1:13" s="52" customFormat="1" ht="18.75" customHeight="1" x14ac:dyDescent="0.25">
      <c r="A3050" s="42" t="str">
        <f>Лист4!A3048</f>
        <v xml:space="preserve">Проспект Ильича ул. д.6 </v>
      </c>
      <c r="B3050" s="64" t="str">
        <f>Лист4!C3048</f>
        <v>Камызякский район, с. Тузуклей</v>
      </c>
      <c r="C3050" s="43">
        <f t="shared" si="96"/>
        <v>51.549181408450714</v>
      </c>
      <c r="D3050" s="43">
        <f t="shared" si="97"/>
        <v>2.2742285915492961</v>
      </c>
      <c r="E3050" s="49">
        <v>0</v>
      </c>
      <c r="F3050" s="29">
        <v>2.2742285915492961</v>
      </c>
      <c r="G3050" s="50">
        <v>0</v>
      </c>
      <c r="H3050" s="50">
        <v>0</v>
      </c>
      <c r="I3050" s="50">
        <v>0</v>
      </c>
      <c r="J3050" s="30"/>
      <c r="K3050" s="169">
        <f>Лист4!E3048/1000-J3050</f>
        <v>53.82341000000001</v>
      </c>
      <c r="L3050" s="51"/>
      <c r="M3050" s="51"/>
    </row>
    <row r="3051" spans="1:13" s="52" customFormat="1" ht="18.75" customHeight="1" x14ac:dyDescent="0.25">
      <c r="A3051" s="42" t="str">
        <f>Лист4!A3049</f>
        <v xml:space="preserve">Проспект Ильича ул. д.7 </v>
      </c>
      <c r="B3051" s="64" t="str">
        <f>Лист4!C3049</f>
        <v>Камызякский район, с. Тузуклей</v>
      </c>
      <c r="C3051" s="43">
        <f t="shared" si="96"/>
        <v>53.656214084507049</v>
      </c>
      <c r="D3051" s="43">
        <f t="shared" si="97"/>
        <v>2.367185915492958</v>
      </c>
      <c r="E3051" s="49">
        <v>0</v>
      </c>
      <c r="F3051" s="29">
        <v>2.367185915492958</v>
      </c>
      <c r="G3051" s="50">
        <v>0</v>
      </c>
      <c r="H3051" s="50">
        <v>0</v>
      </c>
      <c r="I3051" s="50">
        <v>0</v>
      </c>
      <c r="J3051" s="30"/>
      <c r="K3051" s="169">
        <f>Лист4!E3049/1000</f>
        <v>56.023400000000009</v>
      </c>
      <c r="L3051" s="51"/>
      <c r="M3051" s="51"/>
    </row>
    <row r="3052" spans="1:13" s="52" customFormat="1" ht="18.75" customHeight="1" x14ac:dyDescent="0.25">
      <c r="A3052" s="42" t="str">
        <f>Лист4!A3050</f>
        <v xml:space="preserve">Проспект Ильича ул. д.8 </v>
      </c>
      <c r="B3052" s="64" t="str">
        <f>Лист4!C3050</f>
        <v>Камызякский район, с. Тузуклей</v>
      </c>
      <c r="C3052" s="43">
        <f t="shared" si="96"/>
        <v>0</v>
      </c>
      <c r="D3052" s="43">
        <f t="shared" si="97"/>
        <v>0</v>
      </c>
      <c r="E3052" s="49">
        <v>0</v>
      </c>
      <c r="F3052" s="29">
        <v>0</v>
      </c>
      <c r="G3052" s="50">
        <v>0</v>
      </c>
      <c r="H3052" s="50">
        <v>0</v>
      </c>
      <c r="I3052" s="50">
        <v>0</v>
      </c>
      <c r="J3052" s="30"/>
      <c r="K3052" s="169">
        <f>Лист4!E3050/1000-J3052</f>
        <v>0</v>
      </c>
      <c r="L3052" s="51"/>
      <c r="M3052" s="51"/>
    </row>
    <row r="3053" spans="1:13" s="52" customFormat="1" ht="18.75" customHeight="1" x14ac:dyDescent="0.25">
      <c r="A3053" s="42" t="str">
        <f>Лист4!A3051</f>
        <v xml:space="preserve">Ленина ул. д.1 </v>
      </c>
      <c r="B3053" s="64" t="str">
        <f>Лист4!C3051</f>
        <v>Камызякский район, с. Чаган</v>
      </c>
      <c r="C3053" s="43">
        <f t="shared" si="96"/>
        <v>94.172721126760564</v>
      </c>
      <c r="D3053" s="43">
        <f t="shared" si="97"/>
        <v>4.1546788732394369</v>
      </c>
      <c r="E3053" s="49">
        <v>0</v>
      </c>
      <c r="F3053" s="29">
        <v>4.1546788732394369</v>
      </c>
      <c r="G3053" s="50">
        <v>0</v>
      </c>
      <c r="H3053" s="50">
        <v>0</v>
      </c>
      <c r="I3053" s="50">
        <v>0</v>
      </c>
      <c r="J3053" s="30"/>
      <c r="K3053" s="169">
        <f>Лист4!E3051/1000</f>
        <v>98.327399999999997</v>
      </c>
      <c r="L3053" s="51"/>
      <c r="M3053" s="51"/>
    </row>
    <row r="3054" spans="1:13" s="52" customFormat="1" ht="18.75" customHeight="1" x14ac:dyDescent="0.25">
      <c r="A3054" s="42" t="str">
        <f>Лист4!A3052</f>
        <v xml:space="preserve">Ленина ул. д.11 </v>
      </c>
      <c r="B3054" s="64" t="str">
        <f>Лист4!C3052</f>
        <v>Камызякский район, с. Чаган</v>
      </c>
      <c r="C3054" s="43">
        <f t="shared" si="96"/>
        <v>82.653712676056358</v>
      </c>
      <c r="D3054" s="43">
        <f t="shared" si="97"/>
        <v>3.6464873239436626</v>
      </c>
      <c r="E3054" s="49">
        <v>0</v>
      </c>
      <c r="F3054" s="29">
        <v>3.6464873239436626</v>
      </c>
      <c r="G3054" s="50">
        <v>0</v>
      </c>
      <c r="H3054" s="50">
        <v>0</v>
      </c>
      <c r="I3054" s="50">
        <v>0</v>
      </c>
      <c r="J3054" s="30"/>
      <c r="K3054" s="169">
        <f>Лист4!E3052/1000</f>
        <v>86.300200000000018</v>
      </c>
      <c r="L3054" s="51"/>
      <c r="M3054" s="51"/>
    </row>
    <row r="3055" spans="1:13" s="52" customFormat="1" ht="18.75" customHeight="1" x14ac:dyDescent="0.25">
      <c r="A3055" s="42" t="str">
        <f>Лист4!A3053</f>
        <v xml:space="preserve">Ленина ул. д.11А </v>
      </c>
      <c r="B3055" s="64" t="str">
        <f>Лист4!C3053</f>
        <v>Камызякский район, с. Чаган</v>
      </c>
      <c r="C3055" s="43">
        <f t="shared" si="96"/>
        <v>55.154991549295772</v>
      </c>
      <c r="D3055" s="43">
        <f t="shared" si="97"/>
        <v>2.4333084507042253</v>
      </c>
      <c r="E3055" s="49">
        <v>0</v>
      </c>
      <c r="F3055" s="29">
        <v>2.4333084507042253</v>
      </c>
      <c r="G3055" s="50">
        <v>0</v>
      </c>
      <c r="H3055" s="50">
        <v>0</v>
      </c>
      <c r="I3055" s="50">
        <v>0</v>
      </c>
      <c r="J3055" s="30"/>
      <c r="K3055" s="169">
        <f>Лист4!E3053/1000</f>
        <v>57.588299999999997</v>
      </c>
      <c r="L3055" s="51"/>
      <c r="M3055" s="51"/>
    </row>
    <row r="3056" spans="1:13" s="52" customFormat="1" ht="18.75" customHeight="1" x14ac:dyDescent="0.25">
      <c r="A3056" s="42" t="str">
        <f>Лист4!A3054</f>
        <v xml:space="preserve">Ленина ул. д.13 </v>
      </c>
      <c r="B3056" s="64" t="str">
        <f>Лист4!C3054</f>
        <v>Камызякский район, с. Чаган</v>
      </c>
      <c r="C3056" s="43">
        <f t="shared" si="96"/>
        <v>33.230785915492959</v>
      </c>
      <c r="D3056" s="43">
        <f t="shared" si="97"/>
        <v>1.4660640845070423</v>
      </c>
      <c r="E3056" s="49">
        <v>0</v>
      </c>
      <c r="F3056" s="29">
        <v>1.4660640845070423</v>
      </c>
      <c r="G3056" s="50">
        <v>0</v>
      </c>
      <c r="H3056" s="50">
        <v>0</v>
      </c>
      <c r="I3056" s="50">
        <v>0</v>
      </c>
      <c r="J3056" s="30"/>
      <c r="K3056" s="169">
        <f>Лист4!E3054/1000</f>
        <v>34.696849999999998</v>
      </c>
      <c r="L3056" s="51"/>
      <c r="M3056" s="51"/>
    </row>
    <row r="3057" spans="1:14" s="52" customFormat="1" ht="18.75" customHeight="1" x14ac:dyDescent="0.25">
      <c r="A3057" s="42" t="str">
        <f>Лист4!A3055</f>
        <v xml:space="preserve">Ленина ул. д.1А </v>
      </c>
      <c r="B3057" s="64" t="str">
        <f>Лист4!C3055</f>
        <v>Камызякский район, с. Чаган</v>
      </c>
      <c r="C3057" s="43">
        <f t="shared" si="96"/>
        <v>95.530393802816903</v>
      </c>
      <c r="D3057" s="43">
        <f t="shared" si="97"/>
        <v>4.2145761971830984</v>
      </c>
      <c r="E3057" s="49">
        <v>0</v>
      </c>
      <c r="F3057" s="29">
        <v>4.2145761971830984</v>
      </c>
      <c r="G3057" s="50">
        <v>0</v>
      </c>
      <c r="H3057" s="50">
        <v>0</v>
      </c>
      <c r="I3057" s="50">
        <v>0</v>
      </c>
      <c r="J3057" s="30"/>
      <c r="K3057" s="169">
        <f>Лист4!E3055/1000-J3057</f>
        <v>99.744969999999995</v>
      </c>
      <c r="L3057" s="51"/>
      <c r="M3057" s="51"/>
    </row>
    <row r="3058" spans="1:14" s="52" customFormat="1" ht="18.75" customHeight="1" x14ac:dyDescent="0.25">
      <c r="A3058" s="42" t="str">
        <f>Лист4!A3056</f>
        <v xml:space="preserve">Ленина ул. д.2 </v>
      </c>
      <c r="B3058" s="64" t="str">
        <f>Лист4!C3056</f>
        <v>Камызякский район, с. Чаган</v>
      </c>
      <c r="C3058" s="43">
        <f t="shared" si="96"/>
        <v>73.879605633802811</v>
      </c>
      <c r="D3058" s="43">
        <f t="shared" si="97"/>
        <v>3.2593943661971831</v>
      </c>
      <c r="E3058" s="49">
        <v>0</v>
      </c>
      <c r="F3058" s="29">
        <v>3.2593943661971831</v>
      </c>
      <c r="G3058" s="50">
        <v>0</v>
      </c>
      <c r="H3058" s="50">
        <v>0</v>
      </c>
      <c r="I3058" s="50">
        <v>0</v>
      </c>
      <c r="J3058" s="30"/>
      <c r="K3058" s="169">
        <f>Лист4!E3056/1000</f>
        <v>77.138999999999996</v>
      </c>
      <c r="L3058" s="51"/>
      <c r="M3058" s="51"/>
    </row>
    <row r="3059" spans="1:14" s="52" customFormat="1" ht="18.75" customHeight="1" x14ac:dyDescent="0.25">
      <c r="A3059" s="42" t="str">
        <f>Лист4!A3057</f>
        <v xml:space="preserve">Ленина ул. д.3 </v>
      </c>
      <c r="B3059" s="64" t="str">
        <f>Лист4!C3057</f>
        <v>Камызякский район, с. Чаган</v>
      </c>
      <c r="C3059" s="43">
        <f t="shared" si="96"/>
        <v>71.537245070422557</v>
      </c>
      <c r="D3059" s="43">
        <f t="shared" si="97"/>
        <v>3.1560549295774658</v>
      </c>
      <c r="E3059" s="49">
        <v>0</v>
      </c>
      <c r="F3059" s="29">
        <v>3.1560549295774658</v>
      </c>
      <c r="G3059" s="50">
        <v>0</v>
      </c>
      <c r="H3059" s="50">
        <v>0</v>
      </c>
      <c r="I3059" s="50">
        <v>0</v>
      </c>
      <c r="J3059" s="30"/>
      <c r="K3059" s="169">
        <f>Лист4!E3057/1000</f>
        <v>74.693300000000022</v>
      </c>
      <c r="L3059" s="51"/>
      <c r="M3059" s="51"/>
    </row>
    <row r="3060" spans="1:14" s="52" customFormat="1" ht="18.75" customHeight="1" x14ac:dyDescent="0.25">
      <c r="A3060" s="42" t="str">
        <f>Лист4!A3058</f>
        <v xml:space="preserve">Ленина ул. д.4 </v>
      </c>
      <c r="B3060" s="64" t="str">
        <f>Лист4!C3058</f>
        <v>Камызякский район, с. Чаган</v>
      </c>
      <c r="C3060" s="43">
        <f t="shared" si="96"/>
        <v>49.011220281690136</v>
      </c>
      <c r="D3060" s="43">
        <f t="shared" si="97"/>
        <v>2.1622597183098593</v>
      </c>
      <c r="E3060" s="49">
        <v>0</v>
      </c>
      <c r="F3060" s="29">
        <v>2.1622597183098593</v>
      </c>
      <c r="G3060" s="50">
        <v>0</v>
      </c>
      <c r="H3060" s="50">
        <v>0</v>
      </c>
      <c r="I3060" s="50">
        <v>0</v>
      </c>
      <c r="J3060" s="30"/>
      <c r="K3060" s="169">
        <f>Лист4!E3058/1000-J3060</f>
        <v>51.173479999999998</v>
      </c>
      <c r="L3060" s="51"/>
      <c r="M3060" s="51"/>
    </row>
    <row r="3061" spans="1:14" s="52" customFormat="1" ht="18.75" customHeight="1" x14ac:dyDescent="0.25">
      <c r="A3061" s="42" t="str">
        <f>Лист4!A3059</f>
        <v xml:space="preserve">Ленина ул. д.5 </v>
      </c>
      <c r="B3061" s="64" t="str">
        <f>Лист4!C3059</f>
        <v>Камызякский район, с. Чаган</v>
      </c>
      <c r="C3061" s="43">
        <f t="shared" si="96"/>
        <v>54.36451549295775</v>
      </c>
      <c r="D3061" s="43">
        <f t="shared" si="97"/>
        <v>2.3984345070422535</v>
      </c>
      <c r="E3061" s="49">
        <v>0</v>
      </c>
      <c r="F3061" s="29">
        <v>2.3984345070422535</v>
      </c>
      <c r="G3061" s="50">
        <v>0</v>
      </c>
      <c r="H3061" s="50">
        <v>0</v>
      </c>
      <c r="I3061" s="50">
        <v>0</v>
      </c>
      <c r="J3061" s="30"/>
      <c r="K3061" s="169">
        <f>Лист4!E3059/1000-J3061</f>
        <v>56.762950000000004</v>
      </c>
      <c r="L3061" s="51"/>
      <c r="M3061" s="51"/>
    </row>
    <row r="3062" spans="1:14" s="52" customFormat="1" ht="18.75" customHeight="1" x14ac:dyDescent="0.25">
      <c r="A3062" s="42" t="str">
        <f>Лист4!A3060</f>
        <v xml:space="preserve">Ленина ул. д.6 </v>
      </c>
      <c r="B3062" s="64" t="str">
        <f>Лист4!C3060</f>
        <v>Камызякский район, с. Чаган</v>
      </c>
      <c r="C3062" s="43">
        <f t="shared" si="96"/>
        <v>66.073100281690145</v>
      </c>
      <c r="D3062" s="43">
        <f t="shared" si="97"/>
        <v>2.914989718309859</v>
      </c>
      <c r="E3062" s="49">
        <v>0</v>
      </c>
      <c r="F3062" s="29">
        <v>2.914989718309859</v>
      </c>
      <c r="G3062" s="50">
        <v>0</v>
      </c>
      <c r="H3062" s="50">
        <v>0</v>
      </c>
      <c r="I3062" s="50">
        <v>0</v>
      </c>
      <c r="J3062" s="30"/>
      <c r="K3062" s="169">
        <f>Лист4!E3060/1000</f>
        <v>68.98809</v>
      </c>
      <c r="L3062" s="51"/>
      <c r="M3062" s="51"/>
      <c r="N3062" s="51"/>
    </row>
    <row r="3063" spans="1:14" s="52" customFormat="1" ht="18.75" customHeight="1" x14ac:dyDescent="0.25">
      <c r="A3063" s="42" t="str">
        <f>Лист4!A3061</f>
        <v xml:space="preserve">Ленина ул. д.6А </v>
      </c>
      <c r="B3063" s="64" t="str">
        <f>Лист4!C3061</f>
        <v>Камызякский район, с. Чаган</v>
      </c>
      <c r="C3063" s="43">
        <f t="shared" si="96"/>
        <v>60.138290140845072</v>
      </c>
      <c r="D3063" s="43">
        <f t="shared" si="97"/>
        <v>2.6531598591549299</v>
      </c>
      <c r="E3063" s="49">
        <v>0</v>
      </c>
      <c r="F3063" s="29">
        <v>2.6531598591549299</v>
      </c>
      <c r="G3063" s="50">
        <v>0</v>
      </c>
      <c r="H3063" s="50">
        <v>0</v>
      </c>
      <c r="I3063" s="50">
        <v>0</v>
      </c>
      <c r="J3063" s="30"/>
      <c r="K3063" s="169">
        <f>Лист4!E3061/1000</f>
        <v>62.791450000000005</v>
      </c>
      <c r="L3063" s="51"/>
      <c r="M3063" s="51"/>
    </row>
    <row r="3064" spans="1:14" s="52" customFormat="1" ht="25.5" customHeight="1" x14ac:dyDescent="0.25">
      <c r="A3064" s="42" t="str">
        <f>Лист4!A3062</f>
        <v xml:space="preserve">Ленина ул. д.6Б </v>
      </c>
      <c r="B3064" s="64" t="str">
        <f>Лист4!C3062</f>
        <v>Камызякский район, с. Чаган</v>
      </c>
      <c r="C3064" s="43">
        <f t="shared" si="96"/>
        <v>50.803183098591553</v>
      </c>
      <c r="D3064" s="43">
        <f t="shared" si="97"/>
        <v>2.2413169014084513</v>
      </c>
      <c r="E3064" s="49">
        <v>0</v>
      </c>
      <c r="F3064" s="29">
        <v>2.2413169014084513</v>
      </c>
      <c r="G3064" s="50">
        <v>0</v>
      </c>
      <c r="H3064" s="50">
        <v>0</v>
      </c>
      <c r="I3064" s="50">
        <v>0</v>
      </c>
      <c r="J3064" s="30"/>
      <c r="K3064" s="169">
        <f>Лист4!E3062/1000</f>
        <v>53.044500000000006</v>
      </c>
      <c r="L3064" s="51"/>
      <c r="M3064" s="51"/>
    </row>
    <row r="3065" spans="1:14" s="52" customFormat="1" ht="18.75" customHeight="1" x14ac:dyDescent="0.25">
      <c r="A3065" s="42" t="str">
        <f>Лист4!A3063</f>
        <v xml:space="preserve">Ленина ул. д.6В </v>
      </c>
      <c r="B3065" s="64" t="str">
        <f>Лист4!C3063</f>
        <v>Камызякский район, с. Чаган</v>
      </c>
      <c r="C3065" s="43">
        <f t="shared" si="96"/>
        <v>60.769732394366194</v>
      </c>
      <c r="D3065" s="43">
        <f t="shared" si="97"/>
        <v>2.6810176056338024</v>
      </c>
      <c r="E3065" s="49">
        <v>0</v>
      </c>
      <c r="F3065" s="29">
        <v>2.6810176056338024</v>
      </c>
      <c r="G3065" s="50">
        <v>0</v>
      </c>
      <c r="H3065" s="50">
        <v>0</v>
      </c>
      <c r="I3065" s="50">
        <v>0</v>
      </c>
      <c r="J3065" s="30"/>
      <c r="K3065" s="169">
        <f>Лист4!E3063/1000</f>
        <v>63.450749999999999</v>
      </c>
      <c r="L3065" s="51"/>
      <c r="M3065" s="51"/>
    </row>
    <row r="3066" spans="1:14" s="52" customFormat="1" ht="18.75" customHeight="1" x14ac:dyDescent="0.25">
      <c r="A3066" s="42" t="str">
        <f>Лист4!A3064</f>
        <v xml:space="preserve">Ленина ул. д.7 </v>
      </c>
      <c r="B3066" s="64" t="str">
        <f>Лист4!C3064</f>
        <v>Камызякский район, с. Чаган</v>
      </c>
      <c r="C3066" s="43">
        <f t="shared" si="96"/>
        <v>37.429785915492957</v>
      </c>
      <c r="D3066" s="43">
        <f t="shared" si="97"/>
        <v>1.6513140845070424</v>
      </c>
      <c r="E3066" s="49">
        <v>0</v>
      </c>
      <c r="F3066" s="29">
        <v>1.6513140845070424</v>
      </c>
      <c r="G3066" s="50">
        <v>0</v>
      </c>
      <c r="H3066" s="50">
        <v>0</v>
      </c>
      <c r="I3066" s="50">
        <v>0</v>
      </c>
      <c r="J3066" s="30"/>
      <c r="K3066" s="169">
        <f>Лист4!E3064/1000</f>
        <v>39.081099999999999</v>
      </c>
      <c r="L3066" s="51"/>
      <c r="M3066" s="51"/>
    </row>
    <row r="3067" spans="1:14" s="52" customFormat="1" ht="18.75" customHeight="1" x14ac:dyDescent="0.25">
      <c r="A3067" s="42" t="str">
        <f>Лист4!A3065</f>
        <v xml:space="preserve">Ленина ул. д.9 </v>
      </c>
      <c r="B3067" s="64" t="str">
        <f>Лист4!C3065</f>
        <v>Камызякский район, с. Чаган</v>
      </c>
      <c r="C3067" s="43">
        <f t="shared" si="96"/>
        <v>27.28543098591549</v>
      </c>
      <c r="D3067" s="43">
        <f t="shared" si="97"/>
        <v>1.2037690140845068</v>
      </c>
      <c r="E3067" s="49"/>
      <c r="F3067" s="29">
        <v>1.2037690140845068</v>
      </c>
      <c r="G3067" s="50"/>
      <c r="H3067" s="50"/>
      <c r="I3067" s="50"/>
      <c r="J3067" s="30"/>
      <c r="K3067" s="169">
        <f>Лист4!E3065/1000</f>
        <v>28.489199999999997</v>
      </c>
      <c r="L3067" s="51"/>
      <c r="M3067" s="51"/>
    </row>
    <row r="3068" spans="1:14" s="52" customFormat="1" ht="18.75" customHeight="1" x14ac:dyDescent="0.25">
      <c r="A3068" s="42" t="str">
        <f>Лист4!A3066</f>
        <v xml:space="preserve">Ленина ул. д.8 </v>
      </c>
      <c r="B3068" s="64" t="str">
        <f>Лист4!C3066</f>
        <v>Красноярский район, п. Верхний Бузан</v>
      </c>
      <c r="C3068" s="43">
        <f t="shared" si="96"/>
        <v>0</v>
      </c>
      <c r="D3068" s="43">
        <f t="shared" si="97"/>
        <v>0</v>
      </c>
      <c r="E3068" s="49">
        <v>0</v>
      </c>
      <c r="F3068" s="29">
        <v>0</v>
      </c>
      <c r="G3068" s="50">
        <v>0</v>
      </c>
      <c r="H3068" s="50">
        <v>0</v>
      </c>
      <c r="I3068" s="50">
        <v>0</v>
      </c>
      <c r="J3068" s="30"/>
      <c r="K3068" s="169">
        <f>Лист4!E3066/1000</f>
        <v>0</v>
      </c>
      <c r="L3068" s="51"/>
      <c r="M3068" s="51"/>
    </row>
    <row r="3069" spans="1:14" s="52" customFormat="1" ht="18.75" customHeight="1" x14ac:dyDescent="0.25">
      <c r="A3069" s="42" t="str">
        <f>Лист4!A3067</f>
        <v xml:space="preserve">Ленина ул. д.9 </v>
      </c>
      <c r="B3069" s="64" t="str">
        <f>Лист4!C3067</f>
        <v>Красноярский район, п. Верхний Бузан</v>
      </c>
      <c r="C3069" s="43">
        <f t="shared" si="96"/>
        <v>0</v>
      </c>
      <c r="D3069" s="43">
        <f t="shared" si="97"/>
        <v>0</v>
      </c>
      <c r="E3069" s="49">
        <v>0</v>
      </c>
      <c r="F3069" s="29">
        <v>0</v>
      </c>
      <c r="G3069" s="50">
        <v>0</v>
      </c>
      <c r="H3069" s="50">
        <v>0</v>
      </c>
      <c r="I3069" s="50">
        <v>0</v>
      </c>
      <c r="J3069" s="30"/>
      <c r="K3069" s="169">
        <f>Лист4!E3067/1000</f>
        <v>0</v>
      </c>
      <c r="L3069" s="51"/>
      <c r="M3069" s="51"/>
    </row>
    <row r="3070" spans="1:14" s="52" customFormat="1" ht="18.75" customHeight="1" x14ac:dyDescent="0.25">
      <c r="A3070" s="42" t="str">
        <f>Лист4!A3068</f>
        <v xml:space="preserve">70 лет Советской Армии ул. д.1 </v>
      </c>
      <c r="B3070" s="64" t="str">
        <f>Лист4!C3068</f>
        <v>Красноярский район, с. Красный Яр</v>
      </c>
      <c r="C3070" s="43">
        <f t="shared" si="96"/>
        <v>22.811212957746481</v>
      </c>
      <c r="D3070" s="43">
        <f t="shared" si="97"/>
        <v>1.0063770422535212</v>
      </c>
      <c r="E3070" s="49">
        <v>0</v>
      </c>
      <c r="F3070" s="29">
        <v>1.0063770422535212</v>
      </c>
      <c r="G3070" s="50">
        <v>0</v>
      </c>
      <c r="H3070" s="50">
        <v>0</v>
      </c>
      <c r="I3070" s="50">
        <v>0</v>
      </c>
      <c r="J3070" s="30"/>
      <c r="K3070" s="169">
        <f>Лист4!E3068/1000</f>
        <v>23.817590000000003</v>
      </c>
      <c r="L3070" s="51"/>
      <c r="M3070" s="51"/>
    </row>
    <row r="3071" spans="1:14" s="52" customFormat="1" ht="18.75" customHeight="1" x14ac:dyDescent="0.25">
      <c r="A3071" s="42" t="str">
        <f>Лист4!A3069</f>
        <v xml:space="preserve">Банникова ул. д.27 </v>
      </c>
      <c r="B3071" s="64" t="str">
        <f>Лист4!C3069</f>
        <v>Красноярский район, с. Красный Яр</v>
      </c>
      <c r="C3071" s="43">
        <f t="shared" si="96"/>
        <v>0</v>
      </c>
      <c r="D3071" s="43">
        <f t="shared" si="97"/>
        <v>0</v>
      </c>
      <c r="E3071" s="49">
        <v>0</v>
      </c>
      <c r="F3071" s="29">
        <v>0</v>
      </c>
      <c r="G3071" s="50">
        <v>0</v>
      </c>
      <c r="H3071" s="50">
        <v>0</v>
      </c>
      <c r="I3071" s="50">
        <v>0</v>
      </c>
      <c r="J3071" s="30"/>
      <c r="K3071" s="169">
        <f>Лист4!E3069/1000</f>
        <v>0</v>
      </c>
      <c r="L3071" s="51"/>
      <c r="M3071" s="51"/>
    </row>
    <row r="3072" spans="1:14" s="52" customFormat="1" ht="18.75" customHeight="1" x14ac:dyDescent="0.25">
      <c r="A3072" s="42" t="str">
        <f>Лист4!A3070</f>
        <v xml:space="preserve">Братская ул. д.70 </v>
      </c>
      <c r="B3072" s="64" t="str">
        <f>Лист4!C3070</f>
        <v>Красноярский район, с. Красный Яр</v>
      </c>
      <c r="C3072" s="43">
        <f t="shared" si="96"/>
        <v>18.757656338028166</v>
      </c>
      <c r="D3072" s="43">
        <f t="shared" si="97"/>
        <v>0.82754366197183082</v>
      </c>
      <c r="E3072" s="49">
        <v>0</v>
      </c>
      <c r="F3072" s="29">
        <v>0.82754366197183082</v>
      </c>
      <c r="G3072" s="50">
        <v>0</v>
      </c>
      <c r="H3072" s="50">
        <v>0</v>
      </c>
      <c r="I3072" s="50">
        <v>0</v>
      </c>
      <c r="J3072" s="30"/>
      <c r="K3072" s="169">
        <f>Лист4!E3070/1000</f>
        <v>19.585199999999997</v>
      </c>
      <c r="L3072" s="51"/>
      <c r="M3072" s="51"/>
    </row>
    <row r="3073" spans="1:13" s="52" customFormat="1" ht="18.75" customHeight="1" x14ac:dyDescent="0.25">
      <c r="A3073" s="42" t="str">
        <f>Лист4!A3071</f>
        <v xml:space="preserve">Ватаженская ул. д.4А </v>
      </c>
      <c r="B3073" s="64" t="str">
        <f>Лист4!C3071</f>
        <v>Красноярский район, с. Красный Яр</v>
      </c>
      <c r="C3073" s="43">
        <f t="shared" si="96"/>
        <v>167.24210197183098</v>
      </c>
      <c r="D3073" s="43">
        <f t="shared" si="97"/>
        <v>7.3783280281690145</v>
      </c>
      <c r="E3073" s="49">
        <v>0</v>
      </c>
      <c r="F3073" s="29">
        <v>7.3783280281690145</v>
      </c>
      <c r="G3073" s="50">
        <v>0</v>
      </c>
      <c r="H3073" s="50">
        <v>0</v>
      </c>
      <c r="I3073" s="50">
        <v>0</v>
      </c>
      <c r="J3073" s="30"/>
      <c r="K3073" s="169">
        <f>Лист4!E3071/1000</f>
        <v>174.62043</v>
      </c>
      <c r="L3073" s="51"/>
      <c r="M3073" s="51"/>
    </row>
    <row r="3074" spans="1:13" s="52" customFormat="1" ht="25.5" customHeight="1" x14ac:dyDescent="0.25">
      <c r="A3074" s="42" t="str">
        <f>Лист4!A3072</f>
        <v xml:space="preserve">Ватаженская ул. д.4Б </v>
      </c>
      <c r="B3074" s="64" t="str">
        <f>Лист4!C3072</f>
        <v>Красноярский район, с. Красный Яр</v>
      </c>
      <c r="C3074" s="43">
        <f t="shared" si="96"/>
        <v>455.72657577464781</v>
      </c>
      <c r="D3074" s="43">
        <f t="shared" si="97"/>
        <v>20.105584225352111</v>
      </c>
      <c r="E3074" s="49">
        <v>0</v>
      </c>
      <c r="F3074" s="29">
        <v>20.105584225352111</v>
      </c>
      <c r="G3074" s="50">
        <v>0</v>
      </c>
      <c r="H3074" s="50">
        <v>0</v>
      </c>
      <c r="I3074" s="50">
        <v>0</v>
      </c>
      <c r="J3074" s="30"/>
      <c r="K3074" s="169">
        <f>Лист4!E3072/1000-J3074</f>
        <v>475.83215999999993</v>
      </c>
      <c r="L3074" s="51"/>
      <c r="M3074" s="51"/>
    </row>
    <row r="3075" spans="1:13" s="52" customFormat="1" ht="18.75" customHeight="1" x14ac:dyDescent="0.25">
      <c r="A3075" s="42" t="str">
        <f>Лист4!A3073</f>
        <v xml:space="preserve">Ватаженская ул. д.6А </v>
      </c>
      <c r="B3075" s="64" t="str">
        <f>Лист4!C3073</f>
        <v>Красноярский район, с. Красный Яр</v>
      </c>
      <c r="C3075" s="43">
        <f t="shared" si="96"/>
        <v>336.53351323943667</v>
      </c>
      <c r="D3075" s="43">
        <f t="shared" si="97"/>
        <v>14.847066760563383</v>
      </c>
      <c r="E3075" s="49">
        <v>0</v>
      </c>
      <c r="F3075" s="29">
        <v>14.847066760563383</v>
      </c>
      <c r="G3075" s="50">
        <v>0</v>
      </c>
      <c r="H3075" s="50">
        <v>0</v>
      </c>
      <c r="I3075" s="50">
        <v>0</v>
      </c>
      <c r="J3075" s="30"/>
      <c r="K3075" s="169">
        <f>Лист4!E3073/1000</f>
        <v>351.38058000000007</v>
      </c>
      <c r="L3075" s="51"/>
      <c r="M3075" s="51"/>
    </row>
    <row r="3076" spans="1:13" s="52" customFormat="1" ht="18.75" customHeight="1" x14ac:dyDescent="0.25">
      <c r="A3076" s="42" t="str">
        <f>Лист4!A3074</f>
        <v xml:space="preserve">Ворошилова ул. д.16 </v>
      </c>
      <c r="B3076" s="64" t="str">
        <f>Лист4!C3074</f>
        <v>Красноярский район, с. Красный Яр</v>
      </c>
      <c r="C3076" s="43">
        <f t="shared" si="96"/>
        <v>173.32036338028166</v>
      </c>
      <c r="D3076" s="43">
        <f t="shared" si="97"/>
        <v>7.6464866197183081</v>
      </c>
      <c r="E3076" s="49">
        <v>0</v>
      </c>
      <c r="F3076" s="29">
        <v>7.6464866197183081</v>
      </c>
      <c r="G3076" s="50">
        <v>0</v>
      </c>
      <c r="H3076" s="50">
        <v>0</v>
      </c>
      <c r="I3076" s="50">
        <v>0</v>
      </c>
      <c r="J3076" s="30"/>
      <c r="K3076" s="169">
        <f>Лист4!E3074/1000-J3076</f>
        <v>180.96684999999997</v>
      </c>
      <c r="L3076" s="51"/>
      <c r="M3076" s="51"/>
    </row>
    <row r="3077" spans="1:13" s="52" customFormat="1" ht="18.75" customHeight="1" x14ac:dyDescent="0.25">
      <c r="A3077" s="42" t="str">
        <f>Лист4!A3075</f>
        <v xml:space="preserve">Ворошилова ул. д.18 </v>
      </c>
      <c r="B3077" s="64" t="str">
        <f>Лист4!C3075</f>
        <v>Красноярский район, с. Красный Яр</v>
      </c>
      <c r="C3077" s="43">
        <f t="shared" si="96"/>
        <v>30.852749295774643</v>
      </c>
      <c r="D3077" s="43">
        <f t="shared" si="97"/>
        <v>1.3611507042253519</v>
      </c>
      <c r="E3077" s="49">
        <v>0</v>
      </c>
      <c r="F3077" s="29">
        <v>1.3611507042253519</v>
      </c>
      <c r="G3077" s="50">
        <v>0</v>
      </c>
      <c r="H3077" s="50">
        <v>0</v>
      </c>
      <c r="I3077" s="50">
        <v>0</v>
      </c>
      <c r="J3077" s="30"/>
      <c r="K3077" s="169">
        <f>Лист4!E3075/1000</f>
        <v>32.213899999999995</v>
      </c>
      <c r="L3077" s="51"/>
      <c r="M3077" s="51"/>
    </row>
    <row r="3078" spans="1:13" s="52" customFormat="1" ht="18.75" customHeight="1" x14ac:dyDescent="0.25">
      <c r="A3078" s="42" t="str">
        <f>Лист4!A3076</f>
        <v xml:space="preserve">Ворошилова ул. д.18А </v>
      </c>
      <c r="B3078" s="64" t="str">
        <f>Лист4!C3076</f>
        <v>Красноярский район, с. Красный Яр</v>
      </c>
      <c r="C3078" s="43">
        <f t="shared" si="96"/>
        <v>32.905583098591542</v>
      </c>
      <c r="D3078" s="43">
        <f t="shared" si="97"/>
        <v>1.4517169014084503</v>
      </c>
      <c r="E3078" s="49">
        <v>0</v>
      </c>
      <c r="F3078" s="29">
        <v>1.4517169014084503</v>
      </c>
      <c r="G3078" s="50">
        <v>0</v>
      </c>
      <c r="H3078" s="50">
        <v>0</v>
      </c>
      <c r="I3078" s="50">
        <v>0</v>
      </c>
      <c r="J3078" s="30"/>
      <c r="K3078" s="169">
        <f>Лист4!E3076/1000</f>
        <v>34.357299999999995</v>
      </c>
      <c r="L3078" s="51"/>
      <c r="M3078" s="51"/>
    </row>
    <row r="3079" spans="1:13" s="52" customFormat="1" ht="18.75" customHeight="1" x14ac:dyDescent="0.25">
      <c r="A3079" s="42" t="str">
        <f>Лист4!A3077</f>
        <v xml:space="preserve">Ворошилова ул. д.20 </v>
      </c>
      <c r="B3079" s="64" t="str">
        <f>Лист4!C3077</f>
        <v>Красноярский район, с. Красный Яр</v>
      </c>
      <c r="C3079" s="43">
        <f t="shared" si="96"/>
        <v>101.45863380281689</v>
      </c>
      <c r="D3079" s="43">
        <f t="shared" si="97"/>
        <v>4.4761161971830976</v>
      </c>
      <c r="E3079" s="49">
        <v>0</v>
      </c>
      <c r="F3079" s="29">
        <v>4.4761161971830976</v>
      </c>
      <c r="G3079" s="50">
        <v>0</v>
      </c>
      <c r="H3079" s="50">
        <v>0</v>
      </c>
      <c r="I3079" s="50">
        <v>0</v>
      </c>
      <c r="J3079" s="30"/>
      <c r="K3079" s="169">
        <f>Лист4!E3077/1000</f>
        <v>105.93474999999999</v>
      </c>
      <c r="L3079" s="51"/>
      <c r="M3079" s="51"/>
    </row>
    <row r="3080" spans="1:13" s="52" customFormat="1" ht="18.75" customHeight="1" x14ac:dyDescent="0.25">
      <c r="A3080" s="42" t="str">
        <f>Лист4!A3078</f>
        <v xml:space="preserve">Ворошилова ул. д.22 </v>
      </c>
      <c r="B3080" s="64" t="str">
        <f>Лист4!C3078</f>
        <v>Красноярский район, с. Красный Яр</v>
      </c>
      <c r="C3080" s="43">
        <f t="shared" si="96"/>
        <v>56.835118309859162</v>
      </c>
      <c r="D3080" s="43">
        <f t="shared" si="97"/>
        <v>2.5074316901408453</v>
      </c>
      <c r="E3080" s="49">
        <v>0</v>
      </c>
      <c r="F3080" s="29">
        <v>2.5074316901408453</v>
      </c>
      <c r="G3080" s="50">
        <v>0</v>
      </c>
      <c r="H3080" s="50">
        <v>0</v>
      </c>
      <c r="I3080" s="50">
        <v>0</v>
      </c>
      <c r="J3080" s="30"/>
      <c r="K3080" s="169">
        <f>Лист4!E3078/1000</f>
        <v>59.34255000000001</v>
      </c>
      <c r="L3080" s="51"/>
      <c r="M3080" s="51"/>
    </row>
    <row r="3081" spans="1:13" s="52" customFormat="1" ht="18.75" customHeight="1" x14ac:dyDescent="0.25">
      <c r="A3081" s="42" t="str">
        <f>Лист4!A3079</f>
        <v xml:space="preserve">Ворошилова ул. д.24 </v>
      </c>
      <c r="B3081" s="64" t="str">
        <f>Лист4!C3079</f>
        <v>Красноярский район, с. Красный Яр</v>
      </c>
      <c r="C3081" s="43">
        <f t="shared" si="96"/>
        <v>35.992400000000004</v>
      </c>
      <c r="D3081" s="43">
        <f t="shared" si="97"/>
        <v>1.5878999999999999</v>
      </c>
      <c r="E3081" s="49">
        <v>0</v>
      </c>
      <c r="F3081" s="29">
        <v>1.5878999999999999</v>
      </c>
      <c r="G3081" s="50">
        <v>0</v>
      </c>
      <c r="H3081" s="50">
        <v>0</v>
      </c>
      <c r="I3081" s="50">
        <v>0</v>
      </c>
      <c r="J3081" s="30"/>
      <c r="K3081" s="169">
        <f>Лист4!E3079/1000</f>
        <v>37.580300000000001</v>
      </c>
      <c r="L3081" s="51"/>
      <c r="M3081" s="51"/>
    </row>
    <row r="3082" spans="1:13" s="52" customFormat="1" ht="18.75" customHeight="1" x14ac:dyDescent="0.25">
      <c r="A3082" s="42" t="str">
        <f>Лист4!A3080</f>
        <v xml:space="preserve">Ворошилова ул. д.26 </v>
      </c>
      <c r="B3082" s="64" t="str">
        <f>Лист4!C3080</f>
        <v>Красноярский район, с. Красный Яр</v>
      </c>
      <c r="C3082" s="43">
        <f t="shared" si="96"/>
        <v>78.165530704225361</v>
      </c>
      <c r="D3082" s="43">
        <f t="shared" si="97"/>
        <v>3.4484792957746482</v>
      </c>
      <c r="E3082" s="49">
        <v>0</v>
      </c>
      <c r="F3082" s="29">
        <v>3.4484792957746482</v>
      </c>
      <c r="G3082" s="50">
        <v>0</v>
      </c>
      <c r="H3082" s="50">
        <v>0</v>
      </c>
      <c r="I3082" s="50">
        <v>0</v>
      </c>
      <c r="J3082" s="30"/>
      <c r="K3082" s="169">
        <f>Лист4!E3080/1000</f>
        <v>81.614010000000007</v>
      </c>
      <c r="L3082" s="51"/>
      <c r="M3082" s="51"/>
    </row>
    <row r="3083" spans="1:13" s="52" customFormat="1" ht="18.75" customHeight="1" x14ac:dyDescent="0.25">
      <c r="A3083" s="42" t="str">
        <f>Лист4!A3081</f>
        <v xml:space="preserve">Ворошилова ул. д.28 </v>
      </c>
      <c r="B3083" s="64" t="str">
        <f>Лист4!C3081</f>
        <v>Красноярский район, с. Красный Яр</v>
      </c>
      <c r="C3083" s="43">
        <f t="shared" si="96"/>
        <v>137.49353859154928</v>
      </c>
      <c r="D3083" s="43">
        <f t="shared" si="97"/>
        <v>6.0658914084507041</v>
      </c>
      <c r="E3083" s="49">
        <v>0</v>
      </c>
      <c r="F3083" s="29">
        <v>6.0658914084507041</v>
      </c>
      <c r="G3083" s="50">
        <v>0</v>
      </c>
      <c r="H3083" s="50">
        <v>0</v>
      </c>
      <c r="I3083" s="50">
        <v>0</v>
      </c>
      <c r="J3083" s="30"/>
      <c r="K3083" s="169">
        <f>Лист4!E3081/1000</f>
        <v>143.55942999999999</v>
      </c>
      <c r="L3083" s="51"/>
      <c r="M3083" s="51"/>
    </row>
    <row r="3084" spans="1:13" s="52" customFormat="1" ht="18.75" customHeight="1" x14ac:dyDescent="0.25">
      <c r="A3084" s="42" t="str">
        <f>Лист4!A3082</f>
        <v xml:space="preserve">Ворошилова ул. д.30 </v>
      </c>
      <c r="B3084" s="64" t="str">
        <f>Лист4!C3082</f>
        <v>Красноярский район, с. Красный Яр</v>
      </c>
      <c r="C3084" s="43">
        <f t="shared" si="96"/>
        <v>57.895056338028162</v>
      </c>
      <c r="D3084" s="43">
        <f t="shared" si="97"/>
        <v>2.5541936619718304</v>
      </c>
      <c r="E3084" s="49">
        <v>0</v>
      </c>
      <c r="F3084" s="29">
        <v>2.5541936619718304</v>
      </c>
      <c r="G3084" s="50">
        <v>0</v>
      </c>
      <c r="H3084" s="50">
        <v>0</v>
      </c>
      <c r="I3084" s="50">
        <v>0</v>
      </c>
      <c r="J3084" s="30"/>
      <c r="K3084" s="169">
        <f>Лист4!E3082/1000</f>
        <v>60.449249999999992</v>
      </c>
      <c r="L3084" s="51"/>
      <c r="M3084" s="51"/>
    </row>
    <row r="3085" spans="1:13" s="52" customFormat="1" ht="18.75" customHeight="1" x14ac:dyDescent="0.25">
      <c r="A3085" s="42" t="str">
        <f>Лист4!A3083</f>
        <v xml:space="preserve">Ворошилова ул. д.32 </v>
      </c>
      <c r="B3085" s="64" t="str">
        <f>Лист4!C3083</f>
        <v>Красноярский район, с. Красный Яр</v>
      </c>
      <c r="C3085" s="43">
        <f t="shared" si="96"/>
        <v>145.2019994366197</v>
      </c>
      <c r="D3085" s="43">
        <f t="shared" si="97"/>
        <v>6.405970563380281</v>
      </c>
      <c r="E3085" s="49">
        <v>0</v>
      </c>
      <c r="F3085" s="29">
        <v>6.405970563380281</v>
      </c>
      <c r="G3085" s="50">
        <v>0</v>
      </c>
      <c r="H3085" s="50">
        <v>0</v>
      </c>
      <c r="I3085" s="50">
        <v>0</v>
      </c>
      <c r="J3085" s="30"/>
      <c r="K3085" s="169">
        <f>Лист4!E3083/1000</f>
        <v>151.60796999999999</v>
      </c>
      <c r="L3085" s="51"/>
      <c r="M3085" s="51"/>
    </row>
    <row r="3086" spans="1:13" s="52" customFormat="1" ht="18.75" customHeight="1" x14ac:dyDescent="0.25">
      <c r="A3086" s="42" t="str">
        <f>Лист4!A3084</f>
        <v xml:space="preserve">Ворошилова ул. д.4 </v>
      </c>
      <c r="B3086" s="64" t="str">
        <f>Лист4!C3084</f>
        <v>Красноярский район, с. Красный Яр</v>
      </c>
      <c r="C3086" s="43">
        <f t="shared" si="96"/>
        <v>121.66528394366199</v>
      </c>
      <c r="D3086" s="43">
        <f t="shared" si="97"/>
        <v>5.3675860563380287</v>
      </c>
      <c r="E3086" s="49">
        <v>0</v>
      </c>
      <c r="F3086" s="29">
        <v>5.3675860563380287</v>
      </c>
      <c r="G3086" s="50">
        <v>0</v>
      </c>
      <c r="H3086" s="50">
        <v>0</v>
      </c>
      <c r="I3086" s="50">
        <v>0</v>
      </c>
      <c r="J3086" s="30"/>
      <c r="K3086" s="169">
        <f>Лист4!E3084/1000</f>
        <v>127.03287000000002</v>
      </c>
      <c r="L3086" s="51"/>
      <c r="M3086" s="51"/>
    </row>
    <row r="3087" spans="1:13" s="52" customFormat="1" ht="18.75" customHeight="1" x14ac:dyDescent="0.25">
      <c r="A3087" s="42" t="str">
        <f>Лист4!A3085</f>
        <v xml:space="preserve">Ворошилова ул. д.6 </v>
      </c>
      <c r="B3087" s="64" t="str">
        <f>Лист4!C3085</f>
        <v>Красноярский район, с. Красный Яр</v>
      </c>
      <c r="C3087" s="43">
        <f t="shared" si="96"/>
        <v>77.046844507042238</v>
      </c>
      <c r="D3087" s="43">
        <f t="shared" si="97"/>
        <v>3.3991254929577464</v>
      </c>
      <c r="E3087" s="49">
        <v>0</v>
      </c>
      <c r="F3087" s="29">
        <v>3.3991254929577464</v>
      </c>
      <c r="G3087" s="50">
        <v>0</v>
      </c>
      <c r="H3087" s="50">
        <v>0</v>
      </c>
      <c r="I3087" s="50">
        <v>0</v>
      </c>
      <c r="J3087" s="30"/>
      <c r="K3087" s="169">
        <f>Лист4!E3085/1000</f>
        <v>80.445969999999988</v>
      </c>
      <c r="L3087" s="51"/>
      <c r="M3087" s="51"/>
    </row>
    <row r="3088" spans="1:13" s="52" customFormat="1" ht="18.75" customHeight="1" x14ac:dyDescent="0.25">
      <c r="A3088" s="42" t="str">
        <f>Лист4!A3086</f>
        <v xml:space="preserve">Ворошилова ул. д.8 </v>
      </c>
      <c r="B3088" s="64" t="str">
        <f>Лист4!C3086</f>
        <v>Красноярский район, с. Красный Яр</v>
      </c>
      <c r="C3088" s="43">
        <f t="shared" si="96"/>
        <v>33.370281690140843</v>
      </c>
      <c r="D3088" s="43">
        <f t="shared" si="97"/>
        <v>1.472218309859155</v>
      </c>
      <c r="E3088" s="49">
        <v>0</v>
      </c>
      <c r="F3088" s="29">
        <v>1.472218309859155</v>
      </c>
      <c r="G3088" s="50">
        <v>0</v>
      </c>
      <c r="H3088" s="50">
        <v>0</v>
      </c>
      <c r="I3088" s="50">
        <v>0</v>
      </c>
      <c r="J3088" s="30"/>
      <c r="K3088" s="169">
        <f>Лист4!E3086/1000</f>
        <v>34.842500000000001</v>
      </c>
      <c r="L3088" s="51"/>
      <c r="M3088" s="51"/>
    </row>
    <row r="3089" spans="1:13" s="52" customFormat="1" ht="18.75" customHeight="1" x14ac:dyDescent="0.25">
      <c r="A3089" s="42" t="str">
        <f>Лист4!A3087</f>
        <v xml:space="preserve">Восточная ул. д.10 </v>
      </c>
      <c r="B3089" s="64" t="str">
        <f>Лист4!C3087</f>
        <v>Красноярский район, с. Красный Яр</v>
      </c>
      <c r="C3089" s="43">
        <f t="shared" si="96"/>
        <v>0.78611830985915487</v>
      </c>
      <c r="D3089" s="43">
        <f t="shared" si="97"/>
        <v>3.4681690140845066E-2</v>
      </c>
      <c r="E3089" s="49">
        <v>0</v>
      </c>
      <c r="F3089" s="29">
        <v>3.4681690140845066E-2</v>
      </c>
      <c r="G3089" s="50">
        <v>0</v>
      </c>
      <c r="H3089" s="50">
        <v>0</v>
      </c>
      <c r="I3089" s="50">
        <v>0</v>
      </c>
      <c r="J3089" s="30"/>
      <c r="K3089" s="169">
        <f>Лист4!E3087/1000</f>
        <v>0.82079999999999997</v>
      </c>
      <c r="L3089" s="51"/>
      <c r="M3089" s="51"/>
    </row>
    <row r="3090" spans="1:13" s="52" customFormat="1" ht="18.75" customHeight="1" x14ac:dyDescent="0.25">
      <c r="A3090" s="42" t="str">
        <f>Лист4!A3088</f>
        <v xml:space="preserve">Генерала Тутаринова ул. д.10 </v>
      </c>
      <c r="B3090" s="64" t="str">
        <f>Лист4!C3088</f>
        <v>Красноярский район, с. Красный Яр</v>
      </c>
      <c r="C3090" s="43">
        <f t="shared" si="96"/>
        <v>0</v>
      </c>
      <c r="D3090" s="43">
        <f t="shared" si="97"/>
        <v>0</v>
      </c>
      <c r="E3090" s="49">
        <v>0</v>
      </c>
      <c r="F3090" s="29">
        <v>0</v>
      </c>
      <c r="G3090" s="50">
        <v>0</v>
      </c>
      <c r="H3090" s="50">
        <v>0</v>
      </c>
      <c r="I3090" s="50">
        <v>0</v>
      </c>
      <c r="J3090" s="30"/>
      <c r="K3090" s="169">
        <f>Лист4!E3088/1000</f>
        <v>0</v>
      </c>
      <c r="L3090" s="51"/>
      <c r="M3090" s="51"/>
    </row>
    <row r="3091" spans="1:13" s="52" customFormat="1" ht="18.75" customHeight="1" x14ac:dyDescent="0.25">
      <c r="A3091" s="42" t="str">
        <f>Лист4!A3089</f>
        <v xml:space="preserve">Генерала Тутаринова ул. д.20 </v>
      </c>
      <c r="B3091" s="64" t="str">
        <f>Лист4!C3089</f>
        <v>Красноярский район, с. Красный Яр</v>
      </c>
      <c r="C3091" s="43">
        <f t="shared" si="96"/>
        <v>18.034366197183097</v>
      </c>
      <c r="D3091" s="43">
        <f t="shared" si="97"/>
        <v>0.79563380281690144</v>
      </c>
      <c r="E3091" s="49">
        <v>0</v>
      </c>
      <c r="F3091" s="29">
        <v>0.79563380281690144</v>
      </c>
      <c r="G3091" s="50">
        <v>0</v>
      </c>
      <c r="H3091" s="50">
        <v>0</v>
      </c>
      <c r="I3091" s="50">
        <v>0</v>
      </c>
      <c r="J3091" s="30"/>
      <c r="K3091" s="169">
        <f>Лист4!E3089/1000</f>
        <v>18.829999999999998</v>
      </c>
      <c r="L3091" s="51"/>
      <c r="M3091" s="51"/>
    </row>
    <row r="3092" spans="1:13" s="52" customFormat="1" ht="18.75" customHeight="1" x14ac:dyDescent="0.25">
      <c r="A3092" s="42" t="str">
        <f>Лист4!A3090</f>
        <v xml:space="preserve">Генерала Тутаринова ул. д.24 </v>
      </c>
      <c r="B3092" s="64" t="str">
        <f>Лист4!C3090</f>
        <v>Красноярский район, с. Красный Яр</v>
      </c>
      <c r="C3092" s="43">
        <f t="shared" ref="C3092:C3155" si="98">K3092+J3092-F3092</f>
        <v>64.601053521126772</v>
      </c>
      <c r="D3092" s="43">
        <f t="shared" ref="D3092:D3155" si="99">F3092</f>
        <v>2.85004647887324</v>
      </c>
      <c r="E3092" s="49">
        <v>0</v>
      </c>
      <c r="F3092" s="29">
        <v>2.85004647887324</v>
      </c>
      <c r="G3092" s="50">
        <v>0</v>
      </c>
      <c r="H3092" s="50">
        <v>0</v>
      </c>
      <c r="I3092" s="50">
        <v>0</v>
      </c>
      <c r="J3092" s="30"/>
      <c r="K3092" s="169">
        <f>Лист4!E3090/1000</f>
        <v>67.451100000000011</v>
      </c>
      <c r="L3092" s="51"/>
      <c r="M3092" s="51"/>
    </row>
    <row r="3093" spans="1:13" s="52" customFormat="1" ht="18.75" customHeight="1" x14ac:dyDescent="0.25">
      <c r="A3093" s="42" t="str">
        <f>Лист4!A3091</f>
        <v xml:space="preserve">Генерала Тутаринова ул. д.37 </v>
      </c>
      <c r="B3093" s="64" t="str">
        <f>Лист4!C3091</f>
        <v>Красноярский район, с. Красный Яр</v>
      </c>
      <c r="C3093" s="43">
        <f t="shared" si="98"/>
        <v>0.27698028169014088</v>
      </c>
      <c r="D3093" s="43">
        <f t="shared" si="99"/>
        <v>1.2219718309859157E-2</v>
      </c>
      <c r="E3093" s="49">
        <v>0</v>
      </c>
      <c r="F3093" s="29">
        <v>1.2219718309859157E-2</v>
      </c>
      <c r="G3093" s="50">
        <v>0</v>
      </c>
      <c r="H3093" s="50">
        <v>0</v>
      </c>
      <c r="I3093" s="50">
        <v>0</v>
      </c>
      <c r="J3093" s="30"/>
      <c r="K3093" s="169">
        <f>Лист4!E3091/1000</f>
        <v>0.28920000000000001</v>
      </c>
      <c r="L3093" s="51"/>
      <c r="M3093" s="51"/>
    </row>
    <row r="3094" spans="1:13" s="52" customFormat="1" ht="18.75" customHeight="1" x14ac:dyDescent="0.25">
      <c r="A3094" s="42" t="str">
        <f>Лист4!A3092</f>
        <v xml:space="preserve">Генерала Тутаринова ул. д.39 </v>
      </c>
      <c r="B3094" s="64" t="str">
        <f>Лист4!C3092</f>
        <v>Красноярский район, с. Красный Яр</v>
      </c>
      <c r="C3094" s="43">
        <f t="shared" si="98"/>
        <v>76.992090140845079</v>
      </c>
      <c r="D3094" s="43">
        <f t="shared" si="99"/>
        <v>3.3967098591549294</v>
      </c>
      <c r="E3094" s="49">
        <v>0</v>
      </c>
      <c r="F3094" s="29">
        <v>3.3967098591549294</v>
      </c>
      <c r="G3094" s="50">
        <v>0</v>
      </c>
      <c r="H3094" s="50">
        <v>0</v>
      </c>
      <c r="I3094" s="50">
        <v>0</v>
      </c>
      <c r="J3094" s="30"/>
      <c r="K3094" s="169">
        <f>Лист4!E3092/1000</f>
        <v>80.388800000000003</v>
      </c>
      <c r="L3094" s="51"/>
      <c r="M3094" s="51"/>
    </row>
    <row r="3095" spans="1:13" s="52" customFormat="1" ht="18.75" customHeight="1" x14ac:dyDescent="0.25">
      <c r="A3095" s="42" t="str">
        <f>Лист4!A3093</f>
        <v xml:space="preserve">Зои Ананьевой ул. д.45 </v>
      </c>
      <c r="B3095" s="64" t="str">
        <f>Лист4!C3093</f>
        <v>Красноярский район, с. Красный Яр</v>
      </c>
      <c r="C3095" s="43">
        <f t="shared" si="98"/>
        <v>51.16578591549294</v>
      </c>
      <c r="D3095" s="43">
        <f t="shared" si="99"/>
        <v>2.2573140845070414</v>
      </c>
      <c r="E3095" s="49">
        <v>0</v>
      </c>
      <c r="F3095" s="29">
        <v>2.2573140845070414</v>
      </c>
      <c r="G3095" s="50">
        <v>0</v>
      </c>
      <c r="H3095" s="50">
        <v>0</v>
      </c>
      <c r="I3095" s="50">
        <v>0</v>
      </c>
      <c r="J3095" s="30"/>
      <c r="K3095" s="169">
        <f>Лист4!E3093/1000</f>
        <v>53.423099999999984</v>
      </c>
      <c r="L3095" s="51"/>
      <c r="M3095" s="51"/>
    </row>
    <row r="3096" spans="1:13" s="52" customFormat="1" ht="18.75" customHeight="1" x14ac:dyDescent="0.25">
      <c r="A3096" s="42" t="str">
        <f>Лист4!A3094</f>
        <v xml:space="preserve">Зои Ананьевой ул. д.53 </v>
      </c>
      <c r="B3096" s="64" t="str">
        <f>Лист4!C3094</f>
        <v>Красноярский район, с. Красный Яр</v>
      </c>
      <c r="C3096" s="43">
        <f t="shared" si="98"/>
        <v>111.89740000000002</v>
      </c>
      <c r="D3096" s="43">
        <f t="shared" si="99"/>
        <v>4.9366500000000011</v>
      </c>
      <c r="E3096" s="49">
        <v>0</v>
      </c>
      <c r="F3096" s="29">
        <v>4.9366500000000011</v>
      </c>
      <c r="G3096" s="50">
        <v>0</v>
      </c>
      <c r="H3096" s="50">
        <v>0</v>
      </c>
      <c r="I3096" s="50">
        <v>0</v>
      </c>
      <c r="J3096" s="30"/>
      <c r="K3096" s="169">
        <f>Лист4!E3094/1000</f>
        <v>116.83405000000002</v>
      </c>
      <c r="L3096" s="51"/>
      <c r="M3096" s="51"/>
    </row>
    <row r="3097" spans="1:13" s="52" customFormat="1" ht="25.5" customHeight="1" x14ac:dyDescent="0.25">
      <c r="A3097" s="42" t="str">
        <f>Лист4!A3095</f>
        <v xml:space="preserve">Калинина ул. д.28А </v>
      </c>
      <c r="B3097" s="64" t="str">
        <f>Лист4!C3095</f>
        <v>Красноярский район, с. Красный Яр</v>
      </c>
      <c r="C3097" s="43">
        <f t="shared" si="98"/>
        <v>15.101171830985917</v>
      </c>
      <c r="D3097" s="43">
        <f t="shared" si="99"/>
        <v>0.66622816901408466</v>
      </c>
      <c r="E3097" s="49">
        <v>0</v>
      </c>
      <c r="F3097" s="29">
        <v>0.66622816901408466</v>
      </c>
      <c r="G3097" s="50">
        <v>0</v>
      </c>
      <c r="H3097" s="50">
        <v>0</v>
      </c>
      <c r="I3097" s="50">
        <v>0</v>
      </c>
      <c r="J3097" s="30"/>
      <c r="K3097" s="169">
        <f>Лист4!E3095/1000</f>
        <v>15.767400000000002</v>
      </c>
      <c r="L3097" s="51"/>
      <c r="M3097" s="51"/>
    </row>
    <row r="3098" spans="1:13" s="52" customFormat="1" ht="18.75" customHeight="1" x14ac:dyDescent="0.25">
      <c r="A3098" s="42" t="str">
        <f>Лист4!A3096</f>
        <v xml:space="preserve">Калинина ул. д.28Б </v>
      </c>
      <c r="B3098" s="64" t="str">
        <f>Лист4!C3096</f>
        <v>Красноярский район, с. Красный Яр</v>
      </c>
      <c r="C3098" s="43">
        <f t="shared" si="98"/>
        <v>0</v>
      </c>
      <c r="D3098" s="43">
        <f t="shared" si="99"/>
        <v>0</v>
      </c>
      <c r="E3098" s="49">
        <v>0</v>
      </c>
      <c r="F3098" s="29">
        <v>0</v>
      </c>
      <c r="G3098" s="50">
        <v>0</v>
      </c>
      <c r="H3098" s="50">
        <v>0</v>
      </c>
      <c r="I3098" s="50">
        <v>0</v>
      </c>
      <c r="J3098" s="30"/>
      <c r="K3098" s="169">
        <f>Лист4!E3096/1000-J3098</f>
        <v>0</v>
      </c>
      <c r="L3098" s="51"/>
      <c r="M3098" s="51"/>
    </row>
    <row r="3099" spans="1:13" s="52" customFormat="1" ht="18.75" customHeight="1" x14ac:dyDescent="0.25">
      <c r="A3099" s="42" t="str">
        <f>Лист4!A3097</f>
        <v xml:space="preserve">Калинина ул. д.28Г </v>
      </c>
      <c r="B3099" s="64" t="str">
        <f>Лист4!C3097</f>
        <v>Красноярский район, с. Красный Яр</v>
      </c>
      <c r="C3099" s="43">
        <f t="shared" si="98"/>
        <v>14.861064788732392</v>
      </c>
      <c r="D3099" s="43">
        <f t="shared" si="99"/>
        <v>0.6556352112676056</v>
      </c>
      <c r="E3099" s="49">
        <v>0</v>
      </c>
      <c r="F3099" s="29">
        <v>0.6556352112676056</v>
      </c>
      <c r="G3099" s="50">
        <v>0</v>
      </c>
      <c r="H3099" s="50">
        <v>0</v>
      </c>
      <c r="I3099" s="50">
        <v>0</v>
      </c>
      <c r="J3099" s="30"/>
      <c r="K3099" s="169">
        <f>Лист4!E3097/1000</f>
        <v>15.516699999999998</v>
      </c>
      <c r="L3099" s="51"/>
      <c r="M3099" s="51"/>
    </row>
    <row r="3100" spans="1:13" s="52" customFormat="1" ht="25.5" customHeight="1" x14ac:dyDescent="0.25">
      <c r="A3100" s="42" t="str">
        <f>Лист4!A3098</f>
        <v xml:space="preserve">Калинина ул. д.30 </v>
      </c>
      <c r="B3100" s="64" t="str">
        <f>Лист4!C3098</f>
        <v>Красноярский район, с. Красный Яр</v>
      </c>
      <c r="C3100" s="43">
        <f t="shared" si="98"/>
        <v>45.341154929577471</v>
      </c>
      <c r="D3100" s="43">
        <f t="shared" si="99"/>
        <v>2.0003450704225352</v>
      </c>
      <c r="E3100" s="49">
        <v>0</v>
      </c>
      <c r="F3100" s="29">
        <v>2.0003450704225352</v>
      </c>
      <c r="G3100" s="50">
        <v>0</v>
      </c>
      <c r="H3100" s="50">
        <v>0</v>
      </c>
      <c r="I3100" s="50">
        <v>0</v>
      </c>
      <c r="J3100" s="30"/>
      <c r="K3100" s="169">
        <f>Лист4!E3098/1000</f>
        <v>47.341500000000003</v>
      </c>
      <c r="L3100" s="51"/>
      <c r="M3100" s="51"/>
    </row>
    <row r="3101" spans="1:13" s="52" customFormat="1" ht="25.5" customHeight="1" x14ac:dyDescent="0.25">
      <c r="A3101" s="42" t="str">
        <f>Лист4!A3099</f>
        <v xml:space="preserve">Карла Маркса ул. д.45 </v>
      </c>
      <c r="B3101" s="64" t="str">
        <f>Лист4!C3099</f>
        <v>Красноярский район, с. Красный Яр</v>
      </c>
      <c r="C3101" s="43">
        <f t="shared" si="98"/>
        <v>55.906056338028172</v>
      </c>
      <c r="D3101" s="43">
        <f t="shared" si="99"/>
        <v>2.4664436619718311</v>
      </c>
      <c r="E3101" s="49">
        <v>0</v>
      </c>
      <c r="F3101" s="29">
        <v>2.4664436619718311</v>
      </c>
      <c r="G3101" s="50">
        <v>0</v>
      </c>
      <c r="H3101" s="50">
        <v>0</v>
      </c>
      <c r="I3101" s="50">
        <v>0</v>
      </c>
      <c r="J3101" s="30"/>
      <c r="K3101" s="169">
        <f>Лист4!E3099/1000</f>
        <v>58.372500000000002</v>
      </c>
      <c r="L3101" s="51"/>
      <c r="M3101" s="51"/>
    </row>
    <row r="3102" spans="1:13" s="52" customFormat="1" ht="18.75" customHeight="1" x14ac:dyDescent="0.25">
      <c r="A3102" s="42" t="str">
        <f>Лист4!A3100</f>
        <v xml:space="preserve">Карла Маркса ул. д.47 </v>
      </c>
      <c r="B3102" s="64" t="str">
        <f>Лист4!C3100</f>
        <v>Красноярский район, с. Красный Яр</v>
      </c>
      <c r="C3102" s="43">
        <f t="shared" si="98"/>
        <v>45.576090140845089</v>
      </c>
      <c r="D3102" s="43">
        <f t="shared" si="99"/>
        <v>2.0107098591549306</v>
      </c>
      <c r="E3102" s="49">
        <v>0</v>
      </c>
      <c r="F3102" s="29">
        <v>2.0107098591549306</v>
      </c>
      <c r="G3102" s="50">
        <v>0</v>
      </c>
      <c r="H3102" s="50">
        <v>0</v>
      </c>
      <c r="I3102" s="50">
        <v>0</v>
      </c>
      <c r="J3102" s="30"/>
      <c r="K3102" s="169">
        <f>Лист4!E3100/1000</f>
        <v>47.586800000000018</v>
      </c>
      <c r="L3102" s="51"/>
      <c r="M3102" s="51"/>
    </row>
    <row r="3103" spans="1:13" s="52" customFormat="1" ht="18.75" customHeight="1" x14ac:dyDescent="0.25">
      <c r="A3103" s="42" t="str">
        <f>Лист4!A3101</f>
        <v xml:space="preserve">Карла Маркса ул. д.49 </v>
      </c>
      <c r="B3103" s="64" t="str">
        <f>Лист4!C3101</f>
        <v>Красноярский район, с. Красный Яр</v>
      </c>
      <c r="C3103" s="43">
        <f t="shared" si="98"/>
        <v>65.676459154929589</v>
      </c>
      <c r="D3103" s="43">
        <f t="shared" si="99"/>
        <v>2.8974908450704229</v>
      </c>
      <c r="E3103" s="49">
        <v>0</v>
      </c>
      <c r="F3103" s="29">
        <v>2.8974908450704229</v>
      </c>
      <c r="G3103" s="50">
        <v>0</v>
      </c>
      <c r="H3103" s="50">
        <v>0</v>
      </c>
      <c r="I3103" s="50">
        <v>0</v>
      </c>
      <c r="J3103" s="30"/>
      <c r="K3103" s="169">
        <f>Лист4!E3101/1000</f>
        <v>68.573950000000011</v>
      </c>
      <c r="L3103" s="51"/>
      <c r="M3103" s="51"/>
    </row>
    <row r="3104" spans="1:13" s="52" customFormat="1" ht="18.75" customHeight="1" x14ac:dyDescent="0.25">
      <c r="A3104" s="42" t="str">
        <f>Лист4!A3102</f>
        <v xml:space="preserve">Карла Маркса ул. д.51 </v>
      </c>
      <c r="B3104" s="64" t="str">
        <f>Лист4!C3102</f>
        <v>Красноярский район, с. Красный Яр</v>
      </c>
      <c r="C3104" s="43">
        <f t="shared" si="98"/>
        <v>105.74507605633805</v>
      </c>
      <c r="D3104" s="43">
        <f t="shared" si="99"/>
        <v>4.6652239436619727</v>
      </c>
      <c r="E3104" s="49">
        <v>0</v>
      </c>
      <c r="F3104" s="29">
        <v>4.6652239436619727</v>
      </c>
      <c r="G3104" s="50">
        <v>0</v>
      </c>
      <c r="H3104" s="50">
        <v>0</v>
      </c>
      <c r="I3104" s="50">
        <v>0</v>
      </c>
      <c r="J3104" s="30"/>
      <c r="K3104" s="169">
        <f>Лист4!E3102/1000</f>
        <v>110.41030000000002</v>
      </c>
      <c r="L3104" s="51"/>
      <c r="M3104" s="51"/>
    </row>
    <row r="3105" spans="1:13" s="52" customFormat="1" ht="18.75" customHeight="1" x14ac:dyDescent="0.25">
      <c r="A3105" s="42" t="str">
        <f>Лист4!A3103</f>
        <v xml:space="preserve">Ленинская ул. д.39 </v>
      </c>
      <c r="B3105" s="64" t="str">
        <f>Лист4!C3103</f>
        <v>Красноярский район, с. Красный Яр</v>
      </c>
      <c r="C3105" s="43">
        <f t="shared" si="98"/>
        <v>56.346428169014082</v>
      </c>
      <c r="D3105" s="43">
        <f t="shared" si="99"/>
        <v>2.4858718309859151</v>
      </c>
      <c r="E3105" s="49">
        <v>0</v>
      </c>
      <c r="F3105" s="29">
        <v>2.4858718309859151</v>
      </c>
      <c r="G3105" s="50">
        <v>0</v>
      </c>
      <c r="H3105" s="50">
        <v>0</v>
      </c>
      <c r="I3105" s="50">
        <v>0</v>
      </c>
      <c r="J3105" s="30"/>
      <c r="K3105" s="169">
        <f>Лист4!E3103/1000</f>
        <v>58.832299999999996</v>
      </c>
      <c r="L3105" s="51"/>
      <c r="M3105" s="51"/>
    </row>
    <row r="3106" spans="1:13" s="52" customFormat="1" ht="18.75" customHeight="1" x14ac:dyDescent="0.25">
      <c r="A3106" s="42" t="str">
        <f>Лист4!A3104</f>
        <v xml:space="preserve">Ленинская ул. д.41 </v>
      </c>
      <c r="B3106" s="64" t="str">
        <f>Лист4!C3104</f>
        <v>Красноярский район, с. Красный Яр</v>
      </c>
      <c r="C3106" s="43">
        <f t="shared" si="98"/>
        <v>57.363842253521113</v>
      </c>
      <c r="D3106" s="43">
        <f t="shared" si="99"/>
        <v>2.5307577464788729</v>
      </c>
      <c r="E3106" s="49">
        <v>0</v>
      </c>
      <c r="F3106" s="29">
        <v>2.5307577464788729</v>
      </c>
      <c r="G3106" s="50">
        <v>0</v>
      </c>
      <c r="H3106" s="50">
        <v>0</v>
      </c>
      <c r="I3106" s="50">
        <v>0</v>
      </c>
      <c r="J3106" s="30"/>
      <c r="K3106" s="169">
        <f>Лист4!E3104/1000</f>
        <v>59.89459999999999</v>
      </c>
      <c r="L3106" s="51"/>
      <c r="M3106" s="51"/>
    </row>
    <row r="3107" spans="1:13" s="52" customFormat="1" ht="18.75" customHeight="1" x14ac:dyDescent="0.25">
      <c r="A3107" s="42" t="str">
        <f>Лист4!A3105</f>
        <v xml:space="preserve">Ленинская ул. д.43 </v>
      </c>
      <c r="B3107" s="64" t="str">
        <f>Лист4!C3105</f>
        <v>Красноярский район, с. Красный Яр</v>
      </c>
      <c r="C3107" s="43">
        <f t="shared" si="98"/>
        <v>5.5549295774647884</v>
      </c>
      <c r="D3107" s="43">
        <f t="shared" si="99"/>
        <v>0.24507042253521127</v>
      </c>
      <c r="E3107" s="49">
        <v>0</v>
      </c>
      <c r="F3107" s="29">
        <v>0.24507042253521127</v>
      </c>
      <c r="G3107" s="50">
        <v>0</v>
      </c>
      <c r="H3107" s="50">
        <v>0</v>
      </c>
      <c r="I3107" s="50">
        <v>0</v>
      </c>
      <c r="J3107" s="30"/>
      <c r="K3107" s="169">
        <f>Лист4!E3105/1000</f>
        <v>5.8</v>
      </c>
      <c r="L3107" s="51"/>
      <c r="M3107" s="51"/>
    </row>
    <row r="3108" spans="1:13" s="52" customFormat="1" ht="18.75" customHeight="1" x14ac:dyDescent="0.25">
      <c r="A3108" s="42" t="str">
        <f>Лист4!A3106</f>
        <v xml:space="preserve">Ленинская ул. д.44 </v>
      </c>
      <c r="B3108" s="64" t="str">
        <f>Лист4!C3106</f>
        <v>Красноярский район, с. Красный Яр</v>
      </c>
      <c r="C3108" s="43">
        <f t="shared" si="98"/>
        <v>75.141446197183086</v>
      </c>
      <c r="D3108" s="43">
        <f t="shared" si="99"/>
        <v>3.3150638028169004</v>
      </c>
      <c r="E3108" s="49">
        <v>0</v>
      </c>
      <c r="F3108" s="29">
        <v>3.3150638028169004</v>
      </c>
      <c r="G3108" s="50">
        <v>0</v>
      </c>
      <c r="H3108" s="50">
        <v>0</v>
      </c>
      <c r="I3108" s="50">
        <v>0</v>
      </c>
      <c r="J3108" s="30"/>
      <c r="K3108" s="169">
        <f>Лист4!E3106/1000</f>
        <v>78.45650999999998</v>
      </c>
      <c r="L3108" s="51"/>
      <c r="M3108" s="51"/>
    </row>
    <row r="3109" spans="1:13" s="52" customFormat="1" ht="18.75" customHeight="1" x14ac:dyDescent="0.25">
      <c r="A3109" s="42" t="str">
        <f>Лист4!A3107</f>
        <v xml:space="preserve">Ленинская ул. д.45 </v>
      </c>
      <c r="B3109" s="64" t="str">
        <f>Лист4!C3107</f>
        <v>Красноярский район, с. Красный Яр</v>
      </c>
      <c r="C3109" s="43">
        <f t="shared" si="98"/>
        <v>25.04411267605634</v>
      </c>
      <c r="D3109" s="43">
        <f t="shared" si="99"/>
        <v>1.1048873239436618</v>
      </c>
      <c r="E3109" s="49">
        <v>0</v>
      </c>
      <c r="F3109" s="29">
        <v>1.1048873239436618</v>
      </c>
      <c r="G3109" s="50">
        <v>0</v>
      </c>
      <c r="H3109" s="50">
        <v>0</v>
      </c>
      <c r="I3109" s="50">
        <v>0</v>
      </c>
      <c r="J3109" s="30"/>
      <c r="K3109" s="169">
        <f>Лист4!E3107/1000</f>
        <v>26.149000000000001</v>
      </c>
      <c r="L3109" s="51"/>
      <c r="M3109" s="51"/>
    </row>
    <row r="3110" spans="1:13" s="52" customFormat="1" ht="18.75" customHeight="1" x14ac:dyDescent="0.25">
      <c r="A3110" s="42" t="str">
        <f>Лист4!A3108</f>
        <v xml:space="preserve">Ленинская ул. д.47 </v>
      </c>
      <c r="B3110" s="64" t="str">
        <f>Лист4!C3108</f>
        <v>Красноярский район, с. Красный Яр</v>
      </c>
      <c r="C3110" s="43">
        <f t="shared" si="98"/>
        <v>106.28945915492959</v>
      </c>
      <c r="D3110" s="43">
        <f t="shared" si="99"/>
        <v>4.6892408450704233</v>
      </c>
      <c r="E3110" s="49">
        <v>0</v>
      </c>
      <c r="F3110" s="29">
        <v>4.6892408450704233</v>
      </c>
      <c r="G3110" s="50">
        <v>0</v>
      </c>
      <c r="H3110" s="50">
        <v>0</v>
      </c>
      <c r="I3110" s="50">
        <v>0</v>
      </c>
      <c r="J3110" s="30"/>
      <c r="K3110" s="169">
        <f>Лист4!E3108/1000</f>
        <v>110.97870000000002</v>
      </c>
      <c r="L3110" s="51"/>
      <c r="M3110" s="51"/>
    </row>
    <row r="3111" spans="1:13" s="52" customFormat="1" ht="18.75" customHeight="1" x14ac:dyDescent="0.25">
      <c r="A3111" s="42" t="str">
        <f>Лист4!A3109</f>
        <v xml:space="preserve">Маячная ул. д.33 </v>
      </c>
      <c r="B3111" s="64" t="str">
        <f>Лист4!C3109</f>
        <v>Красноярский район, с. Красный Яр</v>
      </c>
      <c r="C3111" s="43">
        <f t="shared" si="98"/>
        <v>239.70711605633801</v>
      </c>
      <c r="D3111" s="43">
        <f t="shared" si="99"/>
        <v>10.575313943661971</v>
      </c>
      <c r="E3111" s="49"/>
      <c r="F3111" s="29">
        <v>10.575313943661971</v>
      </c>
      <c r="G3111" s="50"/>
      <c r="H3111" s="50"/>
      <c r="I3111" s="50"/>
      <c r="J3111" s="30"/>
      <c r="K3111" s="169">
        <f>Лист4!E3109/1000</f>
        <v>250.28242999999998</v>
      </c>
      <c r="L3111" s="51"/>
      <c r="M3111" s="51"/>
    </row>
    <row r="3112" spans="1:13" s="52" customFormat="1" ht="15" customHeight="1" x14ac:dyDescent="0.25">
      <c r="A3112" s="42" t="str">
        <f>Лист4!A3110</f>
        <v xml:space="preserve">Маячная ул. д.43 </v>
      </c>
      <c r="B3112" s="64" t="str">
        <f>Лист4!C3110</f>
        <v>Красноярский район, с. Красный Яр</v>
      </c>
      <c r="C3112" s="43">
        <f t="shared" si="98"/>
        <v>4.9130478873239438</v>
      </c>
      <c r="D3112" s="43">
        <f t="shared" si="99"/>
        <v>0.21675211267605632</v>
      </c>
      <c r="E3112" s="49">
        <v>0</v>
      </c>
      <c r="F3112" s="29">
        <v>0.21675211267605632</v>
      </c>
      <c r="G3112" s="50">
        <v>0</v>
      </c>
      <c r="H3112" s="50">
        <v>0</v>
      </c>
      <c r="I3112" s="50">
        <v>0</v>
      </c>
      <c r="J3112" s="30"/>
      <c r="K3112" s="169">
        <f>Лист4!E3110/1000</f>
        <v>5.1298000000000004</v>
      </c>
      <c r="L3112" s="51"/>
      <c r="M3112" s="51"/>
    </row>
    <row r="3113" spans="1:13" s="52" customFormat="1" ht="18.75" customHeight="1" x14ac:dyDescent="0.25">
      <c r="A3113" s="42" t="str">
        <f>Лист4!A3111</f>
        <v xml:space="preserve">Мира ул. д.33 </v>
      </c>
      <c r="B3113" s="64" t="str">
        <f>Лист4!C3111</f>
        <v>Красноярский район, с. Красный Яр</v>
      </c>
      <c r="C3113" s="43">
        <f t="shared" si="98"/>
        <v>13.85265352112676</v>
      </c>
      <c r="D3113" s="43">
        <f t="shared" si="99"/>
        <v>0.61114647887323936</v>
      </c>
      <c r="E3113" s="49">
        <v>0</v>
      </c>
      <c r="F3113" s="29">
        <v>0.61114647887323936</v>
      </c>
      <c r="G3113" s="50">
        <v>0</v>
      </c>
      <c r="H3113" s="50">
        <v>0</v>
      </c>
      <c r="I3113" s="50">
        <v>0</v>
      </c>
      <c r="J3113" s="30"/>
      <c r="K3113" s="169">
        <f>Лист4!E3111/1000</f>
        <v>14.463799999999999</v>
      </c>
      <c r="L3113" s="51"/>
      <c r="M3113" s="51"/>
    </row>
    <row r="3114" spans="1:13" s="52" customFormat="1" ht="25.5" customHeight="1" x14ac:dyDescent="0.25">
      <c r="A3114" s="42" t="str">
        <f>Лист4!A3112</f>
        <v xml:space="preserve">Мордовцева ул. д.20 </v>
      </c>
      <c r="B3114" s="64" t="str">
        <f>Лист4!C3112</f>
        <v>Красноярский район, с. Красный Яр</v>
      </c>
      <c r="C3114" s="43">
        <f t="shared" si="98"/>
        <v>3.7543661971830984</v>
      </c>
      <c r="D3114" s="43">
        <f t="shared" si="99"/>
        <v>0.1656338028169014</v>
      </c>
      <c r="E3114" s="49">
        <v>0</v>
      </c>
      <c r="F3114" s="29">
        <v>0.1656338028169014</v>
      </c>
      <c r="G3114" s="50">
        <v>0</v>
      </c>
      <c r="H3114" s="50">
        <v>0</v>
      </c>
      <c r="I3114" s="50">
        <v>0</v>
      </c>
      <c r="J3114" s="30"/>
      <c r="K3114" s="169">
        <f>Лист4!E3112/1000</f>
        <v>3.92</v>
      </c>
      <c r="L3114" s="51"/>
      <c r="M3114" s="51"/>
    </row>
    <row r="3115" spans="1:13" s="52" customFormat="1" ht="25.5" customHeight="1" x14ac:dyDescent="0.25">
      <c r="A3115" s="42" t="str">
        <f>Лист4!A3113</f>
        <v xml:space="preserve">Советская ул. д.39 </v>
      </c>
      <c r="B3115" s="64" t="str">
        <f>Лист4!C3113</f>
        <v>Красноярский район, с. Красный Яр</v>
      </c>
      <c r="C3115" s="43">
        <f t="shared" si="98"/>
        <v>0</v>
      </c>
      <c r="D3115" s="43">
        <f t="shared" si="99"/>
        <v>0</v>
      </c>
      <c r="E3115" s="49">
        <v>0</v>
      </c>
      <c r="F3115" s="29">
        <v>0</v>
      </c>
      <c r="G3115" s="50">
        <v>0</v>
      </c>
      <c r="H3115" s="50">
        <v>0</v>
      </c>
      <c r="I3115" s="50">
        <v>0</v>
      </c>
      <c r="J3115" s="30"/>
      <c r="K3115" s="169">
        <f>Лист4!E3113/1000</f>
        <v>0</v>
      </c>
      <c r="L3115" s="51"/>
      <c r="M3115" s="51"/>
    </row>
    <row r="3116" spans="1:13" s="52" customFormat="1" ht="18.75" customHeight="1" x14ac:dyDescent="0.25">
      <c r="A3116" s="42" t="str">
        <f>Лист4!A3114</f>
        <v xml:space="preserve">Советская ул. д.41 </v>
      </c>
      <c r="B3116" s="64" t="str">
        <f>Лист4!C3114</f>
        <v>Красноярский район, с. Красный Яр</v>
      </c>
      <c r="C3116" s="43">
        <f t="shared" si="98"/>
        <v>19.870845070422533</v>
      </c>
      <c r="D3116" s="43">
        <f t="shared" si="99"/>
        <v>0.87665492957746483</v>
      </c>
      <c r="E3116" s="49">
        <v>0</v>
      </c>
      <c r="F3116" s="29">
        <v>0.87665492957746483</v>
      </c>
      <c r="G3116" s="50">
        <v>0</v>
      </c>
      <c r="H3116" s="50">
        <v>0</v>
      </c>
      <c r="I3116" s="50">
        <v>0</v>
      </c>
      <c r="J3116" s="30"/>
      <c r="K3116" s="169">
        <f>Лист4!E3114/1000</f>
        <v>20.747499999999999</v>
      </c>
      <c r="L3116" s="51"/>
      <c r="M3116" s="51"/>
    </row>
    <row r="3117" spans="1:13" s="52" customFormat="1" ht="18.75" customHeight="1" x14ac:dyDescent="0.25">
      <c r="A3117" s="42" t="str">
        <f>Лист4!A3115</f>
        <v xml:space="preserve">Советская ул. д.43 </v>
      </c>
      <c r="B3117" s="64" t="str">
        <f>Лист4!C3115</f>
        <v>Красноярский район, с. Красный Яр</v>
      </c>
      <c r="C3117" s="43">
        <f t="shared" si="98"/>
        <v>57.11803661971831</v>
      </c>
      <c r="D3117" s="43">
        <f t="shared" si="99"/>
        <v>2.5199133802816904</v>
      </c>
      <c r="E3117" s="49">
        <v>0</v>
      </c>
      <c r="F3117" s="29">
        <v>2.5199133802816904</v>
      </c>
      <c r="G3117" s="50">
        <v>0</v>
      </c>
      <c r="H3117" s="50">
        <v>0</v>
      </c>
      <c r="I3117" s="50">
        <v>0</v>
      </c>
      <c r="J3117" s="30"/>
      <c r="K3117" s="169">
        <f>Лист4!E3115/1000</f>
        <v>59.637950000000004</v>
      </c>
      <c r="L3117" s="51"/>
      <c r="M3117" s="51"/>
    </row>
    <row r="3118" spans="1:13" s="52" customFormat="1" ht="18.75" customHeight="1" x14ac:dyDescent="0.25">
      <c r="A3118" s="42" t="str">
        <f>Лист4!A3116</f>
        <v xml:space="preserve">Советская ул. д.58 </v>
      </c>
      <c r="B3118" s="64" t="str">
        <f>Лист4!C3116</f>
        <v>Красноярский район, с. Красный Яр</v>
      </c>
      <c r="C3118" s="43">
        <f t="shared" si="98"/>
        <v>37.424470422535208</v>
      </c>
      <c r="D3118" s="43">
        <f t="shared" si="99"/>
        <v>1.6510795774647886</v>
      </c>
      <c r="E3118" s="49">
        <v>0</v>
      </c>
      <c r="F3118" s="29">
        <v>1.6510795774647886</v>
      </c>
      <c r="G3118" s="50">
        <v>0</v>
      </c>
      <c r="H3118" s="50">
        <v>0</v>
      </c>
      <c r="I3118" s="50">
        <v>0</v>
      </c>
      <c r="J3118" s="30"/>
      <c r="K3118" s="169">
        <f>Лист4!E3116/1000</f>
        <v>39.07555</v>
      </c>
      <c r="L3118" s="51"/>
      <c r="M3118" s="51"/>
    </row>
    <row r="3119" spans="1:13" s="52" customFormat="1" ht="18.75" customHeight="1" x14ac:dyDescent="0.25">
      <c r="A3119" s="42" t="str">
        <f>Лист4!A3117</f>
        <v xml:space="preserve">Советская ул. д.60 </v>
      </c>
      <c r="B3119" s="64" t="str">
        <f>Лист4!C3117</f>
        <v>Красноярский район, с. Красный Яр</v>
      </c>
      <c r="C3119" s="43">
        <f t="shared" si="98"/>
        <v>39.908529577464783</v>
      </c>
      <c r="D3119" s="43">
        <f t="shared" si="99"/>
        <v>1.7606704225352112</v>
      </c>
      <c r="E3119" s="49">
        <v>0</v>
      </c>
      <c r="F3119" s="29">
        <v>1.7606704225352112</v>
      </c>
      <c r="G3119" s="50">
        <v>0</v>
      </c>
      <c r="H3119" s="50">
        <v>0</v>
      </c>
      <c r="I3119" s="50">
        <v>0</v>
      </c>
      <c r="J3119" s="30"/>
      <c r="K3119" s="169">
        <f>Лист4!E3117/1000</f>
        <v>41.669199999999996</v>
      </c>
      <c r="L3119" s="51"/>
      <c r="M3119" s="51"/>
    </row>
    <row r="3120" spans="1:13" s="52" customFormat="1" ht="25.5" customHeight="1" x14ac:dyDescent="0.25">
      <c r="A3120" s="42" t="str">
        <f>Лист4!A3118</f>
        <v xml:space="preserve">Советская ул. д.61 </v>
      </c>
      <c r="B3120" s="64" t="str">
        <f>Лист4!C3118</f>
        <v>Красноярский район, с. Красный Яр</v>
      </c>
      <c r="C3120" s="43">
        <f t="shared" si="98"/>
        <v>16.00743943661972</v>
      </c>
      <c r="D3120" s="43">
        <f t="shared" si="99"/>
        <v>0.70621056338028176</v>
      </c>
      <c r="E3120" s="49">
        <v>0</v>
      </c>
      <c r="F3120" s="29">
        <v>0.70621056338028176</v>
      </c>
      <c r="G3120" s="50">
        <v>0</v>
      </c>
      <c r="H3120" s="50">
        <v>0</v>
      </c>
      <c r="I3120" s="50">
        <v>0</v>
      </c>
      <c r="J3120" s="30"/>
      <c r="K3120" s="169">
        <f>Лист4!E3118/1000</f>
        <v>16.713650000000001</v>
      </c>
      <c r="L3120" s="51"/>
      <c r="M3120" s="51"/>
    </row>
    <row r="3121" spans="1:13" s="52" customFormat="1" ht="18.75" customHeight="1" x14ac:dyDescent="0.25">
      <c r="A3121" s="42" t="str">
        <f>Лист4!A3119</f>
        <v xml:space="preserve">Советская ул. д.63 </v>
      </c>
      <c r="B3121" s="64" t="str">
        <f>Лист4!C3119</f>
        <v>Красноярский район, с. Красный Яр</v>
      </c>
      <c r="C3121" s="43">
        <f t="shared" si="98"/>
        <v>61.647746478873231</v>
      </c>
      <c r="D3121" s="43">
        <f t="shared" si="99"/>
        <v>2.7197535211267603</v>
      </c>
      <c r="E3121" s="49">
        <v>0</v>
      </c>
      <c r="F3121" s="29">
        <v>2.7197535211267603</v>
      </c>
      <c r="G3121" s="50">
        <v>0</v>
      </c>
      <c r="H3121" s="50">
        <v>0</v>
      </c>
      <c r="I3121" s="50">
        <v>0</v>
      </c>
      <c r="J3121" s="30"/>
      <c r="K3121" s="169">
        <f>Лист4!E3119/1000</f>
        <v>64.367499999999993</v>
      </c>
      <c r="L3121" s="51"/>
      <c r="M3121" s="51"/>
    </row>
    <row r="3122" spans="1:13" s="52" customFormat="1" ht="18.75" customHeight="1" x14ac:dyDescent="0.25">
      <c r="A3122" s="42" t="str">
        <f>Лист4!A3120</f>
        <v xml:space="preserve">Советская ул. д.66 </v>
      </c>
      <c r="B3122" s="64" t="str">
        <f>Лист4!C3120</f>
        <v>Красноярский район, с. Красный Яр</v>
      </c>
      <c r="C3122" s="43">
        <f t="shared" si="98"/>
        <v>458.92514253521125</v>
      </c>
      <c r="D3122" s="43">
        <f t="shared" si="99"/>
        <v>20.246697464788731</v>
      </c>
      <c r="E3122" s="49">
        <v>0</v>
      </c>
      <c r="F3122" s="29">
        <v>20.246697464788731</v>
      </c>
      <c r="G3122" s="50">
        <v>0</v>
      </c>
      <c r="H3122" s="50">
        <v>0</v>
      </c>
      <c r="I3122" s="50">
        <v>0</v>
      </c>
      <c r="J3122" s="30"/>
      <c r="K3122" s="169">
        <f>Лист4!E3120/1000</f>
        <v>479.17183999999997</v>
      </c>
      <c r="L3122" s="51"/>
      <c r="M3122" s="51"/>
    </row>
    <row r="3123" spans="1:13" s="52" customFormat="1" ht="18.75" customHeight="1" x14ac:dyDescent="0.25">
      <c r="A3123" s="42" t="str">
        <f>Лист4!A3121</f>
        <v xml:space="preserve">Советская ул. д.66А </v>
      </c>
      <c r="B3123" s="64" t="str">
        <f>Лист4!C3121</f>
        <v>Красноярский район, с. Красный Яр</v>
      </c>
      <c r="C3123" s="43">
        <f t="shared" si="98"/>
        <v>35.950642253521117</v>
      </c>
      <c r="D3123" s="43">
        <f t="shared" si="99"/>
        <v>1.5860577464788728</v>
      </c>
      <c r="E3123" s="49">
        <v>0</v>
      </c>
      <c r="F3123" s="29">
        <v>1.5860577464788728</v>
      </c>
      <c r="G3123" s="50">
        <v>0</v>
      </c>
      <c r="H3123" s="50">
        <v>0</v>
      </c>
      <c r="I3123" s="50">
        <v>0</v>
      </c>
      <c r="J3123" s="30"/>
      <c r="K3123" s="169">
        <f>Лист4!E3121/1000</f>
        <v>37.536699999999989</v>
      </c>
      <c r="L3123" s="51"/>
      <c r="M3123" s="51"/>
    </row>
    <row r="3124" spans="1:13" s="52" customFormat="1" ht="18.75" customHeight="1" x14ac:dyDescent="0.25">
      <c r="A3124" s="42" t="str">
        <f>Лист4!A3122</f>
        <v xml:space="preserve">Советская ул. д.68 </v>
      </c>
      <c r="B3124" s="64" t="str">
        <f>Лист4!C3122</f>
        <v>Красноярский район, с. Красный Яр</v>
      </c>
      <c r="C3124" s="43">
        <f t="shared" si="98"/>
        <v>32.731369014084507</v>
      </c>
      <c r="D3124" s="43">
        <f t="shared" si="99"/>
        <v>1.4440309859154932</v>
      </c>
      <c r="E3124" s="49">
        <v>0</v>
      </c>
      <c r="F3124" s="29">
        <v>1.4440309859154932</v>
      </c>
      <c r="G3124" s="50">
        <v>0</v>
      </c>
      <c r="H3124" s="50">
        <v>0</v>
      </c>
      <c r="I3124" s="50">
        <v>0</v>
      </c>
      <c r="J3124" s="30"/>
      <c r="K3124" s="169">
        <f>Лист4!E3122/1000</f>
        <v>34.175400000000003</v>
      </c>
      <c r="L3124" s="51"/>
      <c r="M3124" s="51"/>
    </row>
    <row r="3125" spans="1:13" s="52" customFormat="1" ht="18.75" customHeight="1" x14ac:dyDescent="0.25">
      <c r="A3125" s="42" t="str">
        <f>Лист4!A3123</f>
        <v xml:space="preserve">Советская ул. д.78 </v>
      </c>
      <c r="B3125" s="64" t="str">
        <f>Лист4!C3123</f>
        <v>Красноярский район, с. Красный Яр</v>
      </c>
      <c r="C3125" s="43">
        <f t="shared" si="98"/>
        <v>336.945076056338</v>
      </c>
      <c r="D3125" s="43">
        <f t="shared" si="99"/>
        <v>14.865223943661972</v>
      </c>
      <c r="E3125" s="49">
        <v>0</v>
      </c>
      <c r="F3125" s="29">
        <v>14.865223943661972</v>
      </c>
      <c r="G3125" s="50">
        <v>0</v>
      </c>
      <c r="H3125" s="50">
        <v>0</v>
      </c>
      <c r="I3125" s="50">
        <v>0</v>
      </c>
      <c r="J3125" s="30"/>
      <c r="K3125" s="169">
        <f>Лист4!E3123/1000</f>
        <v>351.81029999999998</v>
      </c>
      <c r="L3125" s="51"/>
      <c r="M3125" s="51"/>
    </row>
    <row r="3126" spans="1:13" s="52" customFormat="1" ht="18.75" customHeight="1" x14ac:dyDescent="0.25">
      <c r="A3126" s="42" t="str">
        <f>Лист4!A3124</f>
        <v xml:space="preserve">Советская ул. д.80 </v>
      </c>
      <c r="B3126" s="64" t="str">
        <f>Лист4!C3124</f>
        <v>Красноярский район, с. Красный Яр</v>
      </c>
      <c r="C3126" s="43">
        <f t="shared" si="98"/>
        <v>97.093991549295765</v>
      </c>
      <c r="D3126" s="43">
        <f t="shared" si="99"/>
        <v>4.2835584507042244</v>
      </c>
      <c r="E3126" s="49">
        <v>0</v>
      </c>
      <c r="F3126" s="29">
        <v>4.2835584507042244</v>
      </c>
      <c r="G3126" s="50">
        <v>0</v>
      </c>
      <c r="H3126" s="50">
        <v>0</v>
      </c>
      <c r="I3126" s="50">
        <v>0</v>
      </c>
      <c r="J3126" s="30"/>
      <c r="K3126" s="169">
        <f>Лист4!E3124/1000</f>
        <v>101.37754999999999</v>
      </c>
      <c r="L3126" s="51"/>
      <c r="M3126" s="51"/>
    </row>
    <row r="3127" spans="1:13" s="52" customFormat="1" ht="18.75" customHeight="1" x14ac:dyDescent="0.25">
      <c r="A3127" s="42" t="str">
        <f>Лист4!A3125</f>
        <v xml:space="preserve">Советская ул. д.82 </v>
      </c>
      <c r="B3127" s="64" t="str">
        <f>Лист4!C3125</f>
        <v>Красноярский район, с. Красный Яр</v>
      </c>
      <c r="C3127" s="43">
        <f t="shared" si="98"/>
        <v>76.27777408450703</v>
      </c>
      <c r="D3127" s="43">
        <f t="shared" si="99"/>
        <v>3.3651959154929569</v>
      </c>
      <c r="E3127" s="49">
        <v>0</v>
      </c>
      <c r="F3127" s="29">
        <v>3.3651959154929569</v>
      </c>
      <c r="G3127" s="50">
        <v>0</v>
      </c>
      <c r="H3127" s="50">
        <v>0</v>
      </c>
      <c r="I3127" s="50">
        <v>0</v>
      </c>
      <c r="J3127" s="30"/>
      <c r="K3127" s="169">
        <f>Лист4!E3125/1000</f>
        <v>79.642969999999991</v>
      </c>
      <c r="L3127" s="51"/>
      <c r="M3127" s="51"/>
    </row>
    <row r="3128" spans="1:13" s="52" customFormat="1" ht="18.75" customHeight="1" x14ac:dyDescent="0.25">
      <c r="A3128" s="42" t="str">
        <f>Лист4!A3126</f>
        <v xml:space="preserve">Советская ул. д.84 </v>
      </c>
      <c r="B3128" s="64" t="str">
        <f>Лист4!C3126</f>
        <v>Красноярский район, с. Красный Яр</v>
      </c>
      <c r="C3128" s="43">
        <f t="shared" si="98"/>
        <v>118.84216338028168</v>
      </c>
      <c r="D3128" s="43">
        <f t="shared" si="99"/>
        <v>5.2430366197183087</v>
      </c>
      <c r="E3128" s="49">
        <v>0</v>
      </c>
      <c r="F3128" s="29">
        <v>5.2430366197183087</v>
      </c>
      <c r="G3128" s="50">
        <v>0</v>
      </c>
      <c r="H3128" s="50">
        <v>0</v>
      </c>
      <c r="I3128" s="50">
        <v>0</v>
      </c>
      <c r="J3128" s="30"/>
      <c r="K3128" s="169">
        <f>Лист4!E3126/1000</f>
        <v>124.08519999999999</v>
      </c>
      <c r="L3128" s="51"/>
      <c r="M3128" s="51"/>
    </row>
    <row r="3129" spans="1:13" s="52" customFormat="1" ht="18.75" customHeight="1" x14ac:dyDescent="0.25">
      <c r="A3129" s="42" t="str">
        <f>Лист4!A3127</f>
        <v xml:space="preserve">Советская ул. д.86 </v>
      </c>
      <c r="B3129" s="64" t="str">
        <f>Лист4!C3127</f>
        <v>Красноярский район, с. Красный Яр</v>
      </c>
      <c r="C3129" s="43">
        <f t="shared" si="98"/>
        <v>156.31239492957747</v>
      </c>
      <c r="D3129" s="43">
        <f t="shared" si="99"/>
        <v>6.8961350704225346</v>
      </c>
      <c r="E3129" s="49">
        <v>0</v>
      </c>
      <c r="F3129" s="29">
        <v>6.8961350704225346</v>
      </c>
      <c r="G3129" s="50">
        <v>0</v>
      </c>
      <c r="H3129" s="50">
        <v>0</v>
      </c>
      <c r="I3129" s="50">
        <v>0</v>
      </c>
      <c r="J3129" s="30"/>
      <c r="K3129" s="169">
        <f>Лист4!E3127/1000</f>
        <v>163.20853</v>
      </c>
      <c r="L3129" s="51"/>
      <c r="M3129" s="51"/>
    </row>
    <row r="3130" spans="1:13" s="52" customFormat="1" ht="18.75" customHeight="1" x14ac:dyDescent="0.25">
      <c r="A3130" s="42" t="str">
        <f>Лист4!A3128</f>
        <v xml:space="preserve">Степная ул. д.27 </v>
      </c>
      <c r="B3130" s="64" t="str">
        <f>Лист4!C3128</f>
        <v>Красноярский район, с. Красный Яр</v>
      </c>
      <c r="C3130" s="43">
        <f t="shared" si="98"/>
        <v>24.3792738028169</v>
      </c>
      <c r="D3130" s="43">
        <f t="shared" si="99"/>
        <v>1.0755561971830985</v>
      </c>
      <c r="E3130" s="49">
        <v>0</v>
      </c>
      <c r="F3130" s="29">
        <v>1.0755561971830985</v>
      </c>
      <c r="G3130" s="50">
        <v>0</v>
      </c>
      <c r="H3130" s="50">
        <v>0</v>
      </c>
      <c r="I3130" s="50">
        <v>0</v>
      </c>
      <c r="J3130" s="30"/>
      <c r="K3130" s="169">
        <f>Лист4!E3128/1000</f>
        <v>25.454829999999998</v>
      </c>
      <c r="L3130" s="51"/>
      <c r="M3130" s="51"/>
    </row>
    <row r="3131" spans="1:13" s="52" customFormat="1" ht="18.75" customHeight="1" x14ac:dyDescent="0.25">
      <c r="A3131" s="42" t="str">
        <f>Лист4!A3129</f>
        <v xml:space="preserve">Строителей ул. д.1 </v>
      </c>
      <c r="B3131" s="64" t="str">
        <f>Лист4!C3129</f>
        <v>Красноярский район, с. Красный Яр</v>
      </c>
      <c r="C3131" s="43">
        <f t="shared" si="98"/>
        <v>4.5933521126760564</v>
      </c>
      <c r="D3131" s="43">
        <f t="shared" si="99"/>
        <v>0.20264788732394368</v>
      </c>
      <c r="E3131" s="49">
        <v>0</v>
      </c>
      <c r="F3131" s="29">
        <v>0.20264788732394368</v>
      </c>
      <c r="G3131" s="50">
        <v>0</v>
      </c>
      <c r="H3131" s="50">
        <v>0</v>
      </c>
      <c r="I3131" s="50">
        <v>0</v>
      </c>
      <c r="J3131" s="30"/>
      <c r="K3131" s="169">
        <f>Лист4!E3129/1000</f>
        <v>4.7960000000000003</v>
      </c>
      <c r="L3131" s="51"/>
      <c r="M3131" s="51"/>
    </row>
    <row r="3132" spans="1:13" s="52" customFormat="1" ht="18.75" customHeight="1" x14ac:dyDescent="0.25">
      <c r="A3132" s="42" t="str">
        <f>Лист4!A3130</f>
        <v xml:space="preserve">Строителей ул. д.8 </v>
      </c>
      <c r="B3132" s="64" t="str">
        <f>Лист4!C3130</f>
        <v>Красноярский район, с. Красный Яр</v>
      </c>
      <c r="C3132" s="43">
        <f t="shared" si="98"/>
        <v>22.817639436619718</v>
      </c>
      <c r="D3132" s="43">
        <f t="shared" si="99"/>
        <v>1.0066605633802816</v>
      </c>
      <c r="E3132" s="49">
        <v>0</v>
      </c>
      <c r="F3132" s="29">
        <v>1.0066605633802816</v>
      </c>
      <c r="G3132" s="50">
        <v>0</v>
      </c>
      <c r="H3132" s="50">
        <v>0</v>
      </c>
      <c r="I3132" s="50">
        <v>0</v>
      </c>
      <c r="J3132" s="30"/>
      <c r="K3132" s="169">
        <f>Лист4!E3130/1000</f>
        <v>23.824300000000001</v>
      </c>
      <c r="L3132" s="51"/>
      <c r="M3132" s="51"/>
    </row>
    <row r="3133" spans="1:13" s="52" customFormat="1" ht="18.75" customHeight="1" x14ac:dyDescent="0.25">
      <c r="A3133" s="42" t="str">
        <f>Лист4!A3131</f>
        <v xml:space="preserve">Героев ул. д.28А </v>
      </c>
      <c r="B3133" s="64" t="str">
        <f>Лист4!C3131</f>
        <v>Лиманский район, рп. Лиман</v>
      </c>
      <c r="C3133" s="43">
        <f t="shared" si="98"/>
        <v>157.31416901408448</v>
      </c>
      <c r="D3133" s="43">
        <f t="shared" si="99"/>
        <v>6.9403309859154918</v>
      </c>
      <c r="E3133" s="49">
        <v>0</v>
      </c>
      <c r="F3133" s="29">
        <v>6.9403309859154918</v>
      </c>
      <c r="G3133" s="50">
        <v>0</v>
      </c>
      <c r="H3133" s="50">
        <v>0</v>
      </c>
      <c r="I3133" s="50">
        <v>0</v>
      </c>
      <c r="J3133" s="30"/>
      <c r="K3133" s="169">
        <f>Лист4!E3131/1000</f>
        <v>164.25449999999998</v>
      </c>
      <c r="L3133" s="51"/>
      <c r="M3133" s="51"/>
    </row>
    <row r="3134" spans="1:13" s="52" customFormat="1" ht="18.75" customHeight="1" x14ac:dyDescent="0.25">
      <c r="A3134" s="42" t="str">
        <f>Лист4!A3132</f>
        <v xml:space="preserve">Героев ул. д.28Б </v>
      </c>
      <c r="B3134" s="64" t="str">
        <f>Лист4!C3132</f>
        <v>Лиманский район, рп. Лиман</v>
      </c>
      <c r="C3134" s="43">
        <f t="shared" si="98"/>
        <v>63.719974647887334</v>
      </c>
      <c r="D3134" s="43">
        <f t="shared" si="99"/>
        <v>2.8111753521126768</v>
      </c>
      <c r="E3134" s="49">
        <v>0</v>
      </c>
      <c r="F3134" s="29">
        <v>2.8111753521126768</v>
      </c>
      <c r="G3134" s="50">
        <v>0</v>
      </c>
      <c r="H3134" s="50">
        <v>0</v>
      </c>
      <c r="I3134" s="50">
        <v>0</v>
      </c>
      <c r="J3134" s="30"/>
      <c r="K3134" s="169">
        <f>Лист4!E3132/1000</f>
        <v>66.531150000000011</v>
      </c>
      <c r="L3134" s="51"/>
      <c r="M3134" s="51"/>
    </row>
    <row r="3135" spans="1:13" s="52" customFormat="1" ht="18.75" customHeight="1" x14ac:dyDescent="0.25">
      <c r="A3135" s="42" t="str">
        <f>Лист4!A3133</f>
        <v xml:space="preserve">Героев ул. д.28В </v>
      </c>
      <c r="B3135" s="64" t="str">
        <f>Лист4!C3133</f>
        <v>Лиманский район, рп. Лиман</v>
      </c>
      <c r="C3135" s="43">
        <f t="shared" si="98"/>
        <v>74.524743661971812</v>
      </c>
      <c r="D3135" s="43">
        <f t="shared" si="99"/>
        <v>3.2878563380281682</v>
      </c>
      <c r="E3135" s="49">
        <v>0</v>
      </c>
      <c r="F3135" s="29">
        <v>3.2878563380281682</v>
      </c>
      <c r="G3135" s="50">
        <v>0</v>
      </c>
      <c r="H3135" s="50">
        <v>0</v>
      </c>
      <c r="I3135" s="50">
        <v>0</v>
      </c>
      <c r="J3135" s="30"/>
      <c r="K3135" s="169">
        <f>Лист4!E3133/1000</f>
        <v>77.812599999999975</v>
      </c>
      <c r="L3135" s="51"/>
      <c r="M3135" s="51"/>
    </row>
    <row r="3136" spans="1:13" s="52" customFormat="1" ht="18.75" customHeight="1" x14ac:dyDescent="0.25">
      <c r="A3136" s="42" t="str">
        <f>Лист4!A3134</f>
        <v xml:space="preserve">Кирова ул. д.1 </v>
      </c>
      <c r="B3136" s="64" t="str">
        <f>Лист4!C3134</f>
        <v>Лиманский район, рп. Лиман</v>
      </c>
      <c r="C3136" s="43">
        <f t="shared" si="98"/>
        <v>22.458005633802816</v>
      </c>
      <c r="D3136" s="43">
        <f t="shared" si="99"/>
        <v>0.99079436619718297</v>
      </c>
      <c r="E3136" s="49">
        <v>0</v>
      </c>
      <c r="F3136" s="29">
        <v>0.99079436619718297</v>
      </c>
      <c r="G3136" s="50">
        <v>0</v>
      </c>
      <c r="H3136" s="50">
        <v>0</v>
      </c>
      <c r="I3136" s="50">
        <v>0</v>
      </c>
      <c r="J3136" s="30"/>
      <c r="K3136" s="169">
        <f>Лист4!E3134/1000</f>
        <v>23.448799999999999</v>
      </c>
      <c r="L3136" s="51"/>
      <c r="M3136" s="51"/>
    </row>
    <row r="3137" spans="1:13" s="52" customFormat="1" ht="18.75" customHeight="1" x14ac:dyDescent="0.25">
      <c r="A3137" s="42" t="str">
        <f>Лист4!A3135</f>
        <v xml:space="preserve">Кирова ул. д.10 </v>
      </c>
      <c r="B3137" s="64" t="str">
        <f>Лист4!C3135</f>
        <v>Лиманский район, рп. Лиман</v>
      </c>
      <c r="C3137" s="43">
        <f t="shared" si="98"/>
        <v>126.18768619718311</v>
      </c>
      <c r="D3137" s="43">
        <f t="shared" si="99"/>
        <v>5.5671038028169022</v>
      </c>
      <c r="E3137" s="49">
        <v>0</v>
      </c>
      <c r="F3137" s="29">
        <v>5.5671038028169022</v>
      </c>
      <c r="G3137" s="50">
        <v>0</v>
      </c>
      <c r="H3137" s="50">
        <v>0</v>
      </c>
      <c r="I3137" s="50">
        <v>0</v>
      </c>
      <c r="J3137" s="30"/>
      <c r="K3137" s="169">
        <f>Лист4!E3135/1000</f>
        <v>131.75479000000001</v>
      </c>
      <c r="L3137" s="51"/>
      <c r="M3137" s="51"/>
    </row>
    <row r="3138" spans="1:13" s="52" customFormat="1" ht="18.75" customHeight="1" x14ac:dyDescent="0.25">
      <c r="A3138" s="42" t="str">
        <f>Лист4!A3136</f>
        <v xml:space="preserve">Кирова ул. д.11 </v>
      </c>
      <c r="B3138" s="64" t="str">
        <f>Лист4!C3136</f>
        <v>Лиманский район, рп. Лиман</v>
      </c>
      <c r="C3138" s="43">
        <f t="shared" si="98"/>
        <v>132.94076619718308</v>
      </c>
      <c r="D3138" s="43">
        <f t="shared" si="99"/>
        <v>5.8650338028169005</v>
      </c>
      <c r="E3138" s="49">
        <v>0</v>
      </c>
      <c r="F3138" s="29">
        <v>5.8650338028169005</v>
      </c>
      <c r="G3138" s="50">
        <v>0</v>
      </c>
      <c r="H3138" s="50">
        <v>0</v>
      </c>
      <c r="I3138" s="50">
        <v>0</v>
      </c>
      <c r="J3138" s="30"/>
      <c r="K3138" s="169">
        <f>Лист4!E3136/1000</f>
        <v>138.80579999999998</v>
      </c>
      <c r="L3138" s="51"/>
      <c r="M3138" s="51"/>
    </row>
    <row r="3139" spans="1:13" s="52" customFormat="1" ht="18.75" customHeight="1" x14ac:dyDescent="0.25">
      <c r="A3139" s="42" t="str">
        <f>Лист4!A3137</f>
        <v xml:space="preserve">Кирова ул. д.13 </v>
      </c>
      <c r="B3139" s="64" t="str">
        <f>Лист4!C3137</f>
        <v>Лиманский район, рп. Лиман</v>
      </c>
      <c r="C3139" s="43">
        <f t="shared" si="98"/>
        <v>266.72681070422539</v>
      </c>
      <c r="D3139" s="43">
        <f t="shared" si="99"/>
        <v>11.76735929577465</v>
      </c>
      <c r="E3139" s="49">
        <v>0</v>
      </c>
      <c r="F3139" s="29">
        <v>11.76735929577465</v>
      </c>
      <c r="G3139" s="50">
        <v>0</v>
      </c>
      <c r="H3139" s="50">
        <v>0</v>
      </c>
      <c r="I3139" s="50">
        <v>0</v>
      </c>
      <c r="J3139" s="30"/>
      <c r="K3139" s="169">
        <f>Лист4!E3137/1000</f>
        <v>278.49417000000005</v>
      </c>
      <c r="L3139" s="51"/>
      <c r="M3139" s="51"/>
    </row>
    <row r="3140" spans="1:13" s="52" customFormat="1" ht="18.75" customHeight="1" x14ac:dyDescent="0.25">
      <c r="A3140" s="42" t="str">
        <f>Лист4!A3138</f>
        <v xml:space="preserve">Кирова ул. д.14 </v>
      </c>
      <c r="B3140" s="64" t="str">
        <f>Лист4!C3138</f>
        <v>Лиманский район, рп. Лиман</v>
      </c>
      <c r="C3140" s="43">
        <f t="shared" si="98"/>
        <v>73.710132394366184</v>
      </c>
      <c r="D3140" s="43">
        <f t="shared" si="99"/>
        <v>3.2519176056338024</v>
      </c>
      <c r="E3140" s="49">
        <v>0</v>
      </c>
      <c r="F3140" s="29">
        <v>3.2519176056338024</v>
      </c>
      <c r="G3140" s="50">
        <v>0</v>
      </c>
      <c r="H3140" s="50">
        <v>0</v>
      </c>
      <c r="I3140" s="50">
        <v>0</v>
      </c>
      <c r="J3140" s="30"/>
      <c r="K3140" s="169">
        <f>Лист4!E3138/1000</f>
        <v>76.962049999999991</v>
      </c>
      <c r="L3140" s="51"/>
      <c r="M3140" s="51"/>
    </row>
    <row r="3141" spans="1:13" s="52" customFormat="1" ht="18.75" customHeight="1" x14ac:dyDescent="0.25">
      <c r="A3141" s="42" t="str">
        <f>Лист4!A3139</f>
        <v xml:space="preserve">Кирова ул. д.15 </v>
      </c>
      <c r="B3141" s="64" t="str">
        <f>Лист4!C3139</f>
        <v>Лиманский район, рп. Лиман</v>
      </c>
      <c r="C3141" s="43">
        <f t="shared" si="98"/>
        <v>104.39158873239435</v>
      </c>
      <c r="D3141" s="43">
        <f t="shared" si="99"/>
        <v>4.6055112676056336</v>
      </c>
      <c r="E3141" s="49">
        <v>0</v>
      </c>
      <c r="F3141" s="29">
        <v>4.6055112676056336</v>
      </c>
      <c r="G3141" s="50">
        <v>0</v>
      </c>
      <c r="H3141" s="50">
        <v>0</v>
      </c>
      <c r="I3141" s="50">
        <v>0</v>
      </c>
      <c r="J3141" s="30"/>
      <c r="K3141" s="169">
        <f>Лист4!E3139/1000</f>
        <v>108.99709999999999</v>
      </c>
      <c r="L3141" s="51"/>
      <c r="M3141" s="51"/>
    </row>
    <row r="3142" spans="1:13" s="52" customFormat="1" ht="18.75" customHeight="1" x14ac:dyDescent="0.25">
      <c r="A3142" s="42" t="str">
        <f>Лист4!A3140</f>
        <v xml:space="preserve">Кирова ул. д.16 </v>
      </c>
      <c r="B3142" s="64" t="str">
        <f>Лист4!C3140</f>
        <v>Лиманский район, рп. Лиман</v>
      </c>
      <c r="C3142" s="43">
        <f t="shared" si="98"/>
        <v>69.402811267605628</v>
      </c>
      <c r="D3142" s="43">
        <f t="shared" si="99"/>
        <v>3.0618887323943662</v>
      </c>
      <c r="E3142" s="49">
        <v>0</v>
      </c>
      <c r="F3142" s="29">
        <v>3.0618887323943662</v>
      </c>
      <c r="G3142" s="50">
        <v>0</v>
      </c>
      <c r="H3142" s="50">
        <v>0</v>
      </c>
      <c r="I3142" s="50">
        <v>0</v>
      </c>
      <c r="J3142" s="30"/>
      <c r="K3142" s="169">
        <f>Лист4!E3140/1000</f>
        <v>72.464699999999993</v>
      </c>
      <c r="L3142" s="51"/>
      <c r="M3142" s="51"/>
    </row>
    <row r="3143" spans="1:13" s="52" customFormat="1" ht="18.75" customHeight="1" x14ac:dyDescent="0.25">
      <c r="A3143" s="42" t="str">
        <f>Лист4!A3141</f>
        <v xml:space="preserve">Кирова ул. д.17 </v>
      </c>
      <c r="B3143" s="64" t="str">
        <f>Лист4!C3141</f>
        <v>Лиманский район, рп. Лиман</v>
      </c>
      <c r="C3143" s="43">
        <f t="shared" si="98"/>
        <v>176.66655718309858</v>
      </c>
      <c r="D3143" s="43">
        <f t="shared" si="99"/>
        <v>7.7941128169014089</v>
      </c>
      <c r="E3143" s="49">
        <v>0</v>
      </c>
      <c r="F3143" s="29">
        <v>7.7941128169014089</v>
      </c>
      <c r="G3143" s="50">
        <v>0</v>
      </c>
      <c r="H3143" s="50">
        <v>0</v>
      </c>
      <c r="I3143" s="50">
        <v>0</v>
      </c>
      <c r="J3143" s="30"/>
      <c r="K3143" s="169">
        <f>Лист4!E3141/1000</f>
        <v>184.46066999999999</v>
      </c>
      <c r="L3143" s="51"/>
      <c r="M3143" s="51"/>
    </row>
    <row r="3144" spans="1:13" s="52" customFormat="1" ht="18.75" customHeight="1" x14ac:dyDescent="0.25">
      <c r="A3144" s="42" t="str">
        <f>Лист4!A3142</f>
        <v xml:space="preserve">Кирова ул. д.21 </v>
      </c>
      <c r="B3144" s="64" t="str">
        <f>Лист4!C3142</f>
        <v>Лиманский район, рп. Лиман</v>
      </c>
      <c r="C3144" s="43">
        <f t="shared" si="98"/>
        <v>104.69303943661973</v>
      </c>
      <c r="D3144" s="43">
        <f t="shared" si="99"/>
        <v>4.6188105633802818</v>
      </c>
      <c r="E3144" s="49">
        <v>0</v>
      </c>
      <c r="F3144" s="29">
        <v>4.6188105633802818</v>
      </c>
      <c r="G3144" s="50">
        <v>0</v>
      </c>
      <c r="H3144" s="50">
        <v>0</v>
      </c>
      <c r="I3144" s="50">
        <v>0</v>
      </c>
      <c r="J3144" s="30"/>
      <c r="K3144" s="169">
        <f>Лист4!E3142/1000</f>
        <v>109.31185000000001</v>
      </c>
      <c r="L3144" s="51"/>
      <c r="M3144" s="51"/>
    </row>
    <row r="3145" spans="1:13" s="52" customFormat="1" ht="18.75" customHeight="1" x14ac:dyDescent="0.25">
      <c r="A3145" s="42" t="str">
        <f>Лист4!A3143</f>
        <v xml:space="preserve">Кирова ул. д.22 </v>
      </c>
      <c r="B3145" s="64" t="str">
        <f>Лист4!C3143</f>
        <v>Лиманский район, рп. Лиман</v>
      </c>
      <c r="C3145" s="43">
        <f t="shared" si="98"/>
        <v>25.683216901408453</v>
      </c>
      <c r="D3145" s="43">
        <f t="shared" si="99"/>
        <v>1.1330830985915492</v>
      </c>
      <c r="E3145" s="49">
        <v>0</v>
      </c>
      <c r="F3145" s="29">
        <v>1.1330830985915492</v>
      </c>
      <c r="G3145" s="50">
        <v>0</v>
      </c>
      <c r="H3145" s="50">
        <v>0</v>
      </c>
      <c r="I3145" s="50">
        <v>0</v>
      </c>
      <c r="J3145" s="30"/>
      <c r="K3145" s="169">
        <f>Лист4!E3143/1000</f>
        <v>26.816300000000002</v>
      </c>
      <c r="L3145" s="51"/>
      <c r="M3145" s="51"/>
    </row>
    <row r="3146" spans="1:13" s="52" customFormat="1" ht="18.75" customHeight="1" x14ac:dyDescent="0.25">
      <c r="A3146" s="42" t="str">
        <f>Лист4!A3144</f>
        <v xml:space="preserve">Кирова ул. д.23 </v>
      </c>
      <c r="B3146" s="64" t="str">
        <f>Лист4!C3144</f>
        <v>Лиманский район, рп. Лиман</v>
      </c>
      <c r="C3146" s="43">
        <f t="shared" si="98"/>
        <v>176.97785352112675</v>
      </c>
      <c r="D3146" s="43">
        <f t="shared" si="99"/>
        <v>7.8078464788732393</v>
      </c>
      <c r="E3146" s="49">
        <v>0</v>
      </c>
      <c r="F3146" s="29">
        <v>7.8078464788732393</v>
      </c>
      <c r="G3146" s="50">
        <v>0</v>
      </c>
      <c r="H3146" s="50">
        <v>0</v>
      </c>
      <c r="I3146" s="50">
        <v>0</v>
      </c>
      <c r="J3146" s="30"/>
      <c r="K3146" s="169">
        <f>Лист4!E3144/1000</f>
        <v>184.78569999999999</v>
      </c>
      <c r="L3146" s="51"/>
      <c r="M3146" s="51"/>
    </row>
    <row r="3147" spans="1:13" s="52" customFormat="1" ht="18.75" customHeight="1" x14ac:dyDescent="0.25">
      <c r="A3147" s="42" t="str">
        <f>Лист4!A3145</f>
        <v xml:space="preserve">Кирова ул. д.24 </v>
      </c>
      <c r="B3147" s="64" t="str">
        <f>Лист4!C3145</f>
        <v>Лиманский район, рп. Лиман</v>
      </c>
      <c r="C3147" s="43">
        <f t="shared" si="98"/>
        <v>94.154045070422541</v>
      </c>
      <c r="D3147" s="43">
        <f t="shared" si="99"/>
        <v>4.1538549295774647</v>
      </c>
      <c r="E3147" s="49">
        <v>0</v>
      </c>
      <c r="F3147" s="29">
        <v>4.1538549295774647</v>
      </c>
      <c r="G3147" s="50">
        <v>0</v>
      </c>
      <c r="H3147" s="50">
        <v>0</v>
      </c>
      <c r="I3147" s="50">
        <v>0</v>
      </c>
      <c r="J3147" s="30"/>
      <c r="K3147" s="169">
        <f>Лист4!E3145/1000</f>
        <v>98.307900000000004</v>
      </c>
      <c r="L3147" s="51"/>
      <c r="M3147" s="51"/>
    </row>
    <row r="3148" spans="1:13" s="52" customFormat="1" ht="18.75" customHeight="1" x14ac:dyDescent="0.25">
      <c r="A3148" s="42" t="str">
        <f>Лист4!A3146</f>
        <v xml:space="preserve">Кирова ул. д.25 </v>
      </c>
      <c r="B3148" s="64" t="str">
        <f>Лист4!C3146</f>
        <v>Лиманский район, рп. Лиман</v>
      </c>
      <c r="C3148" s="43">
        <f t="shared" si="98"/>
        <v>55.203022535211268</v>
      </c>
      <c r="D3148" s="43">
        <f t="shared" si="99"/>
        <v>2.4354274647887326</v>
      </c>
      <c r="E3148" s="49">
        <v>0</v>
      </c>
      <c r="F3148" s="29">
        <v>2.4354274647887326</v>
      </c>
      <c r="G3148" s="50">
        <v>0</v>
      </c>
      <c r="H3148" s="50">
        <v>0</v>
      </c>
      <c r="I3148" s="50">
        <v>0</v>
      </c>
      <c r="J3148" s="30"/>
      <c r="K3148" s="169">
        <f>Лист4!E3146/1000</f>
        <v>57.638449999999999</v>
      </c>
      <c r="L3148" s="51"/>
      <c r="M3148" s="51"/>
    </row>
    <row r="3149" spans="1:13" s="52" customFormat="1" ht="18.75" customHeight="1" x14ac:dyDescent="0.25">
      <c r="A3149" s="42" t="str">
        <f>Лист4!A3147</f>
        <v xml:space="preserve">Кирова ул. д.26 </v>
      </c>
      <c r="B3149" s="64" t="str">
        <f>Лист4!C3147</f>
        <v>Лиманский район, рп. Лиман</v>
      </c>
      <c r="C3149" s="43">
        <f t="shared" si="98"/>
        <v>15.145429295774646</v>
      </c>
      <c r="D3149" s="43">
        <f t="shared" si="99"/>
        <v>0.66818070422535203</v>
      </c>
      <c r="E3149" s="49">
        <v>0</v>
      </c>
      <c r="F3149" s="29">
        <v>0.66818070422535203</v>
      </c>
      <c r="G3149" s="50">
        <v>0</v>
      </c>
      <c r="H3149" s="50">
        <v>0</v>
      </c>
      <c r="I3149" s="50">
        <v>0</v>
      </c>
      <c r="J3149" s="30"/>
      <c r="K3149" s="169">
        <f>Лист4!E3147/1000</f>
        <v>15.813609999999997</v>
      </c>
      <c r="L3149" s="51"/>
      <c r="M3149" s="51"/>
    </row>
    <row r="3150" spans="1:13" s="52" customFormat="1" ht="18.75" customHeight="1" x14ac:dyDescent="0.25">
      <c r="A3150" s="42" t="str">
        <f>Лист4!A3148</f>
        <v xml:space="preserve">Кирова ул. д.27 </v>
      </c>
      <c r="B3150" s="64" t="str">
        <f>Лист4!C3148</f>
        <v>Лиманский район, рп. Лиман</v>
      </c>
      <c r="C3150" s="43">
        <f t="shared" si="98"/>
        <v>119.45502535211264</v>
      </c>
      <c r="D3150" s="43">
        <f t="shared" si="99"/>
        <v>5.2700746478873226</v>
      </c>
      <c r="E3150" s="49">
        <v>0</v>
      </c>
      <c r="F3150" s="29">
        <v>5.2700746478873226</v>
      </c>
      <c r="G3150" s="50">
        <v>0</v>
      </c>
      <c r="H3150" s="50">
        <v>0</v>
      </c>
      <c r="I3150" s="50">
        <v>0</v>
      </c>
      <c r="J3150" s="30"/>
      <c r="K3150" s="169">
        <f>Лист4!E3148/1000</f>
        <v>124.72509999999997</v>
      </c>
      <c r="L3150" s="51"/>
      <c r="M3150" s="51"/>
    </row>
    <row r="3151" spans="1:13" s="52" customFormat="1" ht="18.75" customHeight="1" x14ac:dyDescent="0.25">
      <c r="A3151" s="42" t="str">
        <f>Лист4!A3149</f>
        <v xml:space="preserve">Кирова ул. д.28 </v>
      </c>
      <c r="B3151" s="64" t="str">
        <f>Лист4!C3149</f>
        <v>Лиманский район, рп. Лиман</v>
      </c>
      <c r="C3151" s="43">
        <f t="shared" si="98"/>
        <v>179.97999605633808</v>
      </c>
      <c r="D3151" s="43">
        <f t="shared" si="99"/>
        <v>7.9402939436619739</v>
      </c>
      <c r="E3151" s="49">
        <v>0</v>
      </c>
      <c r="F3151" s="29">
        <v>7.9402939436619739</v>
      </c>
      <c r="G3151" s="50">
        <v>0</v>
      </c>
      <c r="H3151" s="50">
        <v>0</v>
      </c>
      <c r="I3151" s="50">
        <v>0</v>
      </c>
      <c r="J3151" s="30"/>
      <c r="K3151" s="169">
        <f>Лист4!E3149/1000</f>
        <v>187.92029000000005</v>
      </c>
      <c r="L3151" s="51"/>
      <c r="M3151" s="51"/>
    </row>
    <row r="3152" spans="1:13" s="52" customFormat="1" ht="18.75" customHeight="1" x14ac:dyDescent="0.25">
      <c r="A3152" s="42" t="str">
        <f>Лист4!A3150</f>
        <v xml:space="preserve">Кирова ул. д.29 </v>
      </c>
      <c r="B3152" s="64" t="str">
        <f>Лист4!C3150</f>
        <v>Лиманский район, рп. Лиман</v>
      </c>
      <c r="C3152" s="43">
        <f t="shared" si="98"/>
        <v>80.557052394366195</v>
      </c>
      <c r="D3152" s="43">
        <f t="shared" si="99"/>
        <v>3.5539876056338029</v>
      </c>
      <c r="E3152" s="49">
        <v>0</v>
      </c>
      <c r="F3152" s="29">
        <v>3.5539876056338029</v>
      </c>
      <c r="G3152" s="50">
        <v>0</v>
      </c>
      <c r="H3152" s="50">
        <v>0</v>
      </c>
      <c r="I3152" s="50">
        <v>0</v>
      </c>
      <c r="J3152" s="30"/>
      <c r="K3152" s="169">
        <f>Лист4!E3150/1000</f>
        <v>84.111040000000003</v>
      </c>
      <c r="L3152" s="51"/>
      <c r="M3152" s="51"/>
    </row>
    <row r="3153" spans="1:13" s="52" customFormat="1" ht="18.75" customHeight="1" x14ac:dyDescent="0.25">
      <c r="A3153" s="42" t="str">
        <f>Лист4!A3151</f>
        <v xml:space="preserve">Кирова ул. д.33 </v>
      </c>
      <c r="B3153" s="64" t="str">
        <f>Лист4!C3151</f>
        <v>Лиманский район, рп. Лиман</v>
      </c>
      <c r="C3153" s="43">
        <f t="shared" si="98"/>
        <v>9.908078873239436</v>
      </c>
      <c r="D3153" s="43">
        <f t="shared" si="99"/>
        <v>0.43712112676056336</v>
      </c>
      <c r="E3153" s="49">
        <v>0</v>
      </c>
      <c r="F3153" s="29">
        <v>0.43712112676056336</v>
      </c>
      <c r="G3153" s="50">
        <v>0</v>
      </c>
      <c r="H3153" s="50">
        <v>0</v>
      </c>
      <c r="I3153" s="50">
        <v>0</v>
      </c>
      <c r="J3153" s="153"/>
      <c r="K3153" s="169">
        <f>Лист4!E3151/1000-J3153</f>
        <v>10.3452</v>
      </c>
      <c r="L3153" s="31"/>
      <c r="M3153" s="51"/>
    </row>
    <row r="3154" spans="1:13" s="52" customFormat="1" ht="18.75" customHeight="1" x14ac:dyDescent="0.25">
      <c r="A3154" s="42" t="str">
        <f>Лист4!A3152</f>
        <v xml:space="preserve">Кирова ул. д.35 </v>
      </c>
      <c r="B3154" s="64" t="str">
        <f>Лист4!C3152</f>
        <v>Лиманский район, рп. Лиман</v>
      </c>
      <c r="C3154" s="43">
        <f t="shared" si="98"/>
        <v>67.5004394366197</v>
      </c>
      <c r="D3154" s="43">
        <f t="shared" si="99"/>
        <v>2.977960563380281</v>
      </c>
      <c r="E3154" s="49">
        <v>0</v>
      </c>
      <c r="F3154" s="29">
        <v>2.977960563380281</v>
      </c>
      <c r="G3154" s="50">
        <v>0</v>
      </c>
      <c r="H3154" s="50">
        <v>0</v>
      </c>
      <c r="I3154" s="50">
        <v>0</v>
      </c>
      <c r="J3154" s="30"/>
      <c r="K3154" s="169">
        <f>Лист4!E3152/1000</f>
        <v>70.478399999999979</v>
      </c>
      <c r="L3154" s="51"/>
      <c r="M3154" s="51"/>
    </row>
    <row r="3155" spans="1:13" s="52" customFormat="1" ht="18.75" customHeight="1" x14ac:dyDescent="0.25">
      <c r="A3155" s="42" t="str">
        <f>Лист4!A3153</f>
        <v xml:space="preserve">Кирова ул. д.37 </v>
      </c>
      <c r="B3155" s="64" t="str">
        <f>Лист4!C3153</f>
        <v>Лиманский район, рп. Лиман</v>
      </c>
      <c r="C3155" s="43">
        <f t="shared" si="98"/>
        <v>68.896259154929581</v>
      </c>
      <c r="D3155" s="43">
        <f t="shared" si="99"/>
        <v>3.0395408450704231</v>
      </c>
      <c r="E3155" s="49">
        <v>0</v>
      </c>
      <c r="F3155" s="29">
        <v>3.0395408450704231</v>
      </c>
      <c r="G3155" s="50">
        <v>0</v>
      </c>
      <c r="H3155" s="50">
        <v>0</v>
      </c>
      <c r="I3155" s="50">
        <v>0</v>
      </c>
      <c r="J3155" s="30"/>
      <c r="K3155" s="169">
        <f>Лист4!E3153/1000-J3155</f>
        <v>71.9358</v>
      </c>
      <c r="L3155" s="51"/>
      <c r="M3155" s="51"/>
    </row>
    <row r="3156" spans="1:13" s="52" customFormat="1" ht="18.75" customHeight="1" x14ac:dyDescent="0.25">
      <c r="A3156" s="42" t="str">
        <f>Лист4!A3154</f>
        <v xml:space="preserve">Кирова ул. д.39 </v>
      </c>
      <c r="B3156" s="64" t="str">
        <f>Лист4!C3154</f>
        <v>Лиманский район, рп. Лиман</v>
      </c>
      <c r="C3156" s="43">
        <f t="shared" ref="C3156:C3219" si="100">K3156+J3156-F3156</f>
        <v>54.868816901408444</v>
      </c>
      <c r="D3156" s="43">
        <f t="shared" ref="D3156:D3219" si="101">F3156</f>
        <v>2.4206830985915486</v>
      </c>
      <c r="E3156" s="49">
        <v>0</v>
      </c>
      <c r="F3156" s="29">
        <v>2.4206830985915486</v>
      </c>
      <c r="G3156" s="50">
        <v>0</v>
      </c>
      <c r="H3156" s="50">
        <v>0</v>
      </c>
      <c r="I3156" s="50">
        <v>0</v>
      </c>
      <c r="J3156" s="30"/>
      <c r="K3156" s="169">
        <f>Лист4!E3154/1000</f>
        <v>57.28949999999999</v>
      </c>
      <c r="L3156" s="51"/>
      <c r="M3156" s="51"/>
    </row>
    <row r="3157" spans="1:13" s="52" customFormat="1" ht="18.75" customHeight="1" x14ac:dyDescent="0.25">
      <c r="A3157" s="42" t="str">
        <f>Лист4!A3155</f>
        <v xml:space="preserve">Кирова ул. д.40 </v>
      </c>
      <c r="B3157" s="64" t="str">
        <f>Лист4!C3155</f>
        <v>Лиманский район, рп. Лиман</v>
      </c>
      <c r="C3157" s="43">
        <f t="shared" si="100"/>
        <v>118.01529295774648</v>
      </c>
      <c r="D3157" s="43">
        <f t="shared" si="101"/>
        <v>5.2065570422535217</v>
      </c>
      <c r="E3157" s="49">
        <v>0</v>
      </c>
      <c r="F3157" s="29">
        <v>5.2065570422535217</v>
      </c>
      <c r="G3157" s="50">
        <v>0</v>
      </c>
      <c r="H3157" s="50">
        <v>0</v>
      </c>
      <c r="I3157" s="50">
        <v>0</v>
      </c>
      <c r="J3157" s="30"/>
      <c r="K3157" s="169">
        <f>Лист4!E3155/1000</f>
        <v>123.22185</v>
      </c>
      <c r="L3157" s="51"/>
      <c r="M3157" s="51"/>
    </row>
    <row r="3158" spans="1:13" s="52" customFormat="1" ht="18.75" customHeight="1" x14ac:dyDescent="0.25">
      <c r="A3158" s="42" t="str">
        <f>Лист4!A3156</f>
        <v xml:space="preserve">Кирова ул. д.6 </v>
      </c>
      <c r="B3158" s="64" t="str">
        <f>Лист4!C3156</f>
        <v>Лиманский район, рп. Лиман</v>
      </c>
      <c r="C3158" s="43">
        <f t="shared" si="100"/>
        <v>152.92603323943666</v>
      </c>
      <c r="D3158" s="43">
        <f t="shared" si="101"/>
        <v>6.7467367605633823</v>
      </c>
      <c r="E3158" s="49">
        <v>0</v>
      </c>
      <c r="F3158" s="29">
        <v>6.7467367605633823</v>
      </c>
      <c r="G3158" s="50">
        <v>0</v>
      </c>
      <c r="H3158" s="50">
        <v>0</v>
      </c>
      <c r="I3158" s="50">
        <v>0</v>
      </c>
      <c r="J3158" s="30"/>
      <c r="K3158" s="169">
        <f>Лист4!E3156/1000</f>
        <v>159.67277000000004</v>
      </c>
      <c r="L3158" s="51"/>
      <c r="M3158" s="51"/>
    </row>
    <row r="3159" spans="1:13" s="52" customFormat="1" ht="18.75" customHeight="1" x14ac:dyDescent="0.25">
      <c r="A3159" s="42" t="str">
        <f>Лист4!A3157</f>
        <v xml:space="preserve">Кирова ул. д.8 </v>
      </c>
      <c r="B3159" s="64" t="str">
        <f>Лист4!C3157</f>
        <v>Лиманский район, рп. Лиман</v>
      </c>
      <c r="C3159" s="43">
        <f t="shared" si="100"/>
        <v>225.44269859154926</v>
      </c>
      <c r="D3159" s="43">
        <f t="shared" si="101"/>
        <v>9.9460014084507016</v>
      </c>
      <c r="E3159" s="49">
        <v>0</v>
      </c>
      <c r="F3159" s="29">
        <v>9.9460014084507016</v>
      </c>
      <c r="G3159" s="50">
        <v>0</v>
      </c>
      <c r="H3159" s="50">
        <v>0</v>
      </c>
      <c r="I3159" s="50">
        <v>0</v>
      </c>
      <c r="J3159" s="30"/>
      <c r="K3159" s="169">
        <f>Лист4!E3157/1000</f>
        <v>235.38869999999997</v>
      </c>
      <c r="L3159" s="51"/>
      <c r="M3159" s="51"/>
    </row>
    <row r="3160" spans="1:13" s="52" customFormat="1" ht="25.5" customHeight="1" x14ac:dyDescent="0.25">
      <c r="A3160" s="42" t="str">
        <f>Лист4!A3158</f>
        <v xml:space="preserve">Космонавтов ул. д.39 </v>
      </c>
      <c r="B3160" s="64" t="str">
        <f>Лист4!C3158</f>
        <v>Лиманский район, рп. Лиман</v>
      </c>
      <c r="C3160" s="43">
        <f t="shared" si="100"/>
        <v>24.912183098591552</v>
      </c>
      <c r="D3160" s="43">
        <f t="shared" si="101"/>
        <v>1.0990669014084509</v>
      </c>
      <c r="E3160" s="49">
        <v>0</v>
      </c>
      <c r="F3160" s="29">
        <v>1.0990669014084509</v>
      </c>
      <c r="G3160" s="50">
        <v>0</v>
      </c>
      <c r="H3160" s="50">
        <v>0</v>
      </c>
      <c r="I3160" s="50">
        <v>0</v>
      </c>
      <c r="J3160" s="30"/>
      <c r="K3160" s="169">
        <f>Лист4!E3158/1000</f>
        <v>26.011250000000004</v>
      </c>
      <c r="L3160" s="51"/>
      <c r="M3160" s="51"/>
    </row>
    <row r="3161" spans="1:13" s="52" customFormat="1" ht="25.5" customHeight="1" x14ac:dyDescent="0.25">
      <c r="A3161" s="42" t="str">
        <f>Лист4!A3159</f>
        <v xml:space="preserve">Космонавтов ул. д.41 </v>
      </c>
      <c r="B3161" s="64" t="str">
        <f>Лист4!C3159</f>
        <v>Лиманский район, рп. Лиман</v>
      </c>
      <c r="C3161" s="43">
        <f t="shared" si="100"/>
        <v>15.547385915492958</v>
      </c>
      <c r="D3161" s="43">
        <f t="shared" si="101"/>
        <v>0.68591408450704217</v>
      </c>
      <c r="E3161" s="49">
        <v>0</v>
      </c>
      <c r="F3161" s="29">
        <v>0.68591408450704217</v>
      </c>
      <c r="G3161" s="50">
        <v>0</v>
      </c>
      <c r="H3161" s="50">
        <v>0</v>
      </c>
      <c r="I3161" s="50">
        <v>0</v>
      </c>
      <c r="J3161" s="30"/>
      <c r="K3161" s="169">
        <f>Лист4!E3159/1000-J3161</f>
        <v>16.2333</v>
      </c>
      <c r="L3161" s="51"/>
      <c r="M3161" s="51"/>
    </row>
    <row r="3162" spans="1:13" s="52" customFormat="1" ht="25.5" customHeight="1" x14ac:dyDescent="0.25">
      <c r="A3162" s="42" t="str">
        <f>Лист4!A3160</f>
        <v xml:space="preserve">Космонавтов ул. д.43 </v>
      </c>
      <c r="B3162" s="64" t="str">
        <f>Лист4!C3160</f>
        <v>Лиманский район, рп. Лиман</v>
      </c>
      <c r="C3162" s="43">
        <f t="shared" si="100"/>
        <v>38.085698591549288</v>
      </c>
      <c r="D3162" s="43">
        <f t="shared" si="101"/>
        <v>1.6802514084507039</v>
      </c>
      <c r="E3162" s="49">
        <v>0</v>
      </c>
      <c r="F3162" s="29">
        <v>1.6802514084507039</v>
      </c>
      <c r="G3162" s="50">
        <v>0</v>
      </c>
      <c r="H3162" s="50">
        <v>0</v>
      </c>
      <c r="I3162" s="50">
        <v>0</v>
      </c>
      <c r="J3162" s="30"/>
      <c r="K3162" s="169">
        <f>Лист4!E3160/1000</f>
        <v>39.765949999999989</v>
      </c>
      <c r="L3162" s="51"/>
      <c r="M3162" s="51"/>
    </row>
    <row r="3163" spans="1:13" s="52" customFormat="1" ht="25.5" customHeight="1" x14ac:dyDescent="0.25">
      <c r="A3163" s="42" t="str">
        <f>Лист4!A3161</f>
        <v xml:space="preserve">Космонавтов ул. д.45 </v>
      </c>
      <c r="B3163" s="64" t="str">
        <f>Лист4!C3161</f>
        <v>Лиманский район, рп. Лиман</v>
      </c>
      <c r="C3163" s="43">
        <f t="shared" si="100"/>
        <v>73.243901408450697</v>
      </c>
      <c r="D3163" s="43">
        <f t="shared" si="101"/>
        <v>3.2313485915492954</v>
      </c>
      <c r="E3163" s="49">
        <v>0</v>
      </c>
      <c r="F3163" s="29">
        <v>3.2313485915492954</v>
      </c>
      <c r="G3163" s="50">
        <v>0</v>
      </c>
      <c r="H3163" s="50">
        <v>0</v>
      </c>
      <c r="I3163" s="50">
        <v>0</v>
      </c>
      <c r="J3163" s="30"/>
      <c r="K3163" s="169">
        <f>Лист4!E3161/1000</f>
        <v>76.475249999999988</v>
      </c>
      <c r="L3163" s="51"/>
      <c r="M3163" s="51"/>
    </row>
    <row r="3164" spans="1:13" s="52" customFormat="1" ht="25.5" customHeight="1" x14ac:dyDescent="0.25">
      <c r="A3164" s="42" t="str">
        <f>Лист4!A3162</f>
        <v xml:space="preserve">Космонавтов ул. д.60 </v>
      </c>
      <c r="B3164" s="64" t="str">
        <f>Лист4!C3162</f>
        <v>Лиманский район, рп. Лиман</v>
      </c>
      <c r="C3164" s="43">
        <f t="shared" si="100"/>
        <v>66.496960563380284</v>
      </c>
      <c r="D3164" s="43">
        <f t="shared" si="101"/>
        <v>2.9336894366197184</v>
      </c>
      <c r="E3164" s="49">
        <v>0</v>
      </c>
      <c r="F3164" s="29">
        <v>2.9336894366197184</v>
      </c>
      <c r="G3164" s="50">
        <v>0</v>
      </c>
      <c r="H3164" s="50">
        <v>0</v>
      </c>
      <c r="I3164" s="50">
        <v>0</v>
      </c>
      <c r="J3164" s="30"/>
      <c r="K3164" s="169">
        <f>Лист4!E3162/1000</f>
        <v>69.43065</v>
      </c>
      <c r="L3164" s="51"/>
      <c r="M3164" s="51"/>
    </row>
    <row r="3165" spans="1:13" s="52" customFormat="1" ht="25.5" customHeight="1" x14ac:dyDescent="0.25">
      <c r="A3165" s="42" t="str">
        <f>Лист4!A3163</f>
        <v xml:space="preserve">Кочубея ул. д.30 </v>
      </c>
      <c r="B3165" s="64" t="str">
        <f>Лист4!C3163</f>
        <v>Лиманский район, рп. Лиман</v>
      </c>
      <c r="C3165" s="43">
        <f t="shared" si="100"/>
        <v>161.77872338028169</v>
      </c>
      <c r="D3165" s="43">
        <f t="shared" si="101"/>
        <v>7.1372966197183096</v>
      </c>
      <c r="E3165" s="49">
        <v>0</v>
      </c>
      <c r="F3165" s="29">
        <v>7.1372966197183096</v>
      </c>
      <c r="G3165" s="50">
        <v>0</v>
      </c>
      <c r="H3165" s="50">
        <v>0</v>
      </c>
      <c r="I3165" s="50">
        <v>0</v>
      </c>
      <c r="J3165" s="30"/>
      <c r="K3165" s="169">
        <f>Лист4!E3163/1000</f>
        <v>168.91602</v>
      </c>
      <c r="L3165" s="51"/>
      <c r="M3165" s="51"/>
    </row>
    <row r="3166" spans="1:13" s="52" customFormat="1" ht="25.5" customHeight="1" x14ac:dyDescent="0.25">
      <c r="A3166" s="42" t="str">
        <f>Лист4!A3164</f>
        <v xml:space="preserve">Кочубея ул. д.40 </v>
      </c>
      <c r="B3166" s="64" t="str">
        <f>Лист4!C3164</f>
        <v>Лиманский район, рп. Лиман</v>
      </c>
      <c r="C3166" s="43">
        <f t="shared" si="100"/>
        <v>181.30169577464792</v>
      </c>
      <c r="D3166" s="43">
        <f t="shared" si="101"/>
        <v>7.9986042253521141</v>
      </c>
      <c r="E3166" s="49">
        <v>0</v>
      </c>
      <c r="F3166" s="29">
        <v>7.9986042253521141</v>
      </c>
      <c r="G3166" s="50">
        <v>0</v>
      </c>
      <c r="H3166" s="50">
        <v>0</v>
      </c>
      <c r="I3166" s="50">
        <v>0</v>
      </c>
      <c r="J3166" s="30"/>
      <c r="K3166" s="169">
        <f>Лист4!E3164/1000</f>
        <v>189.30030000000005</v>
      </c>
      <c r="L3166" s="51"/>
      <c r="M3166" s="51"/>
    </row>
    <row r="3167" spans="1:13" s="52" customFormat="1" ht="25.5" customHeight="1" x14ac:dyDescent="0.25">
      <c r="A3167" s="42" t="str">
        <f>Лист4!A3165</f>
        <v xml:space="preserve">Кочубея ул. д.41 </v>
      </c>
      <c r="B3167" s="64" t="str">
        <f>Лист4!C3165</f>
        <v>Лиманский район, рп. Лиман</v>
      </c>
      <c r="C3167" s="43">
        <f t="shared" si="100"/>
        <v>201.54117746478869</v>
      </c>
      <c r="D3167" s="43">
        <f t="shared" si="101"/>
        <v>8.8915225352112657</v>
      </c>
      <c r="E3167" s="49">
        <v>0</v>
      </c>
      <c r="F3167" s="29">
        <v>8.8915225352112657</v>
      </c>
      <c r="G3167" s="50">
        <v>0</v>
      </c>
      <c r="H3167" s="50">
        <v>0</v>
      </c>
      <c r="I3167" s="50">
        <v>0</v>
      </c>
      <c r="J3167" s="30"/>
      <c r="K3167" s="169">
        <f>Лист4!E3165/1000</f>
        <v>210.43269999999995</v>
      </c>
      <c r="L3167" s="51"/>
      <c r="M3167" s="51"/>
    </row>
    <row r="3168" spans="1:13" s="52" customFormat="1" ht="25.5" customHeight="1" x14ac:dyDescent="0.25">
      <c r="A3168" s="42" t="str">
        <f>Лист4!A3166</f>
        <v xml:space="preserve">Ленина ул. д.47 </v>
      </c>
      <c r="B3168" s="64" t="str">
        <f>Лист4!C3166</f>
        <v>Лиманский район, рп. Лиман</v>
      </c>
      <c r="C3168" s="43">
        <f t="shared" si="100"/>
        <v>147.72434929577466</v>
      </c>
      <c r="D3168" s="43">
        <f t="shared" si="101"/>
        <v>6.5172507042253525</v>
      </c>
      <c r="E3168" s="49">
        <v>0</v>
      </c>
      <c r="F3168" s="29">
        <v>6.5172507042253525</v>
      </c>
      <c r="G3168" s="50">
        <v>0</v>
      </c>
      <c r="H3168" s="50">
        <v>0</v>
      </c>
      <c r="I3168" s="50">
        <v>0</v>
      </c>
      <c r="J3168" s="153"/>
      <c r="K3168" s="169">
        <f>Лист4!E3166/1000-J3168</f>
        <v>154.24160000000001</v>
      </c>
      <c r="L3168" s="31"/>
      <c r="M3168" s="51"/>
    </row>
    <row r="3169" spans="1:13" s="52" customFormat="1" ht="25.5" customHeight="1" x14ac:dyDescent="0.25">
      <c r="A3169" s="42" t="str">
        <f>Лист4!A3167</f>
        <v xml:space="preserve">Ленина ул. д.49 </v>
      </c>
      <c r="B3169" s="64" t="str">
        <f>Лист4!C3167</f>
        <v>Лиманский район, рп. Лиман</v>
      </c>
      <c r="C3169" s="43">
        <f t="shared" si="100"/>
        <v>398.14134084507032</v>
      </c>
      <c r="D3169" s="43">
        <f t="shared" si="101"/>
        <v>17.565059154929571</v>
      </c>
      <c r="E3169" s="49">
        <v>0</v>
      </c>
      <c r="F3169" s="29">
        <v>17.565059154929571</v>
      </c>
      <c r="G3169" s="50">
        <v>0</v>
      </c>
      <c r="H3169" s="50">
        <v>0</v>
      </c>
      <c r="I3169" s="50">
        <v>0</v>
      </c>
      <c r="J3169" s="153"/>
      <c r="K3169" s="169">
        <f>Лист4!E3167/1000-J3169</f>
        <v>415.70639999999986</v>
      </c>
      <c r="L3169" s="31"/>
      <c r="M3169" s="51"/>
    </row>
    <row r="3170" spans="1:13" s="52" customFormat="1" ht="25.5" customHeight="1" x14ac:dyDescent="0.25">
      <c r="A3170" s="42" t="str">
        <f>Лист4!A3168</f>
        <v xml:space="preserve">Ленина ул. д.51 </v>
      </c>
      <c r="B3170" s="64" t="str">
        <f>Лист4!C3168</f>
        <v>Лиманский район, рп. Лиман</v>
      </c>
      <c r="C3170" s="43">
        <f t="shared" si="100"/>
        <v>705.07327605633816</v>
      </c>
      <c r="D3170" s="43">
        <f t="shared" si="101"/>
        <v>31.106173943661972</v>
      </c>
      <c r="E3170" s="49">
        <v>0</v>
      </c>
      <c r="F3170" s="29">
        <v>31.106173943661972</v>
      </c>
      <c r="G3170" s="50">
        <v>0</v>
      </c>
      <c r="H3170" s="50">
        <v>0</v>
      </c>
      <c r="I3170" s="50">
        <v>0</v>
      </c>
      <c r="J3170" s="153"/>
      <c r="K3170" s="169">
        <f>Лист4!E3168/1000-J3170</f>
        <v>736.17945000000009</v>
      </c>
      <c r="L3170" s="31"/>
      <c r="M3170" s="51"/>
    </row>
    <row r="3171" spans="1:13" s="52" customFormat="1" ht="25.5" customHeight="1" x14ac:dyDescent="0.25">
      <c r="A3171" s="42" t="str">
        <f>Лист4!A3169</f>
        <v xml:space="preserve">Мелиоративная ул. д.2 </v>
      </c>
      <c r="B3171" s="64" t="str">
        <f>Лист4!C3169</f>
        <v>Лиманский район, рп. Лиман</v>
      </c>
      <c r="C3171" s="43">
        <f t="shared" si="100"/>
        <v>85.727791549295759</v>
      </c>
      <c r="D3171" s="43">
        <f t="shared" si="101"/>
        <v>3.7821084507042251</v>
      </c>
      <c r="E3171" s="49">
        <v>0</v>
      </c>
      <c r="F3171" s="29">
        <v>3.7821084507042251</v>
      </c>
      <c r="G3171" s="50">
        <v>0</v>
      </c>
      <c r="H3171" s="50">
        <v>0</v>
      </c>
      <c r="I3171" s="50">
        <v>0</v>
      </c>
      <c r="J3171" s="30"/>
      <c r="K3171" s="169">
        <f>Лист4!E3169/1000-J3171</f>
        <v>89.509899999999988</v>
      </c>
      <c r="L3171" s="51"/>
      <c r="M3171" s="51"/>
    </row>
    <row r="3172" spans="1:13" s="52" customFormat="1" ht="25.5" customHeight="1" x14ac:dyDescent="0.25">
      <c r="A3172" s="42" t="str">
        <f>Лист4!A3170</f>
        <v xml:space="preserve">Мелиоративная ул. д.3 </v>
      </c>
      <c r="B3172" s="64" t="str">
        <f>Лист4!C3170</f>
        <v>Лиманский район, рп. Лиман</v>
      </c>
      <c r="C3172" s="43">
        <f t="shared" si="100"/>
        <v>50.490823661971845</v>
      </c>
      <c r="D3172" s="43">
        <f t="shared" si="101"/>
        <v>2.2275363380281696</v>
      </c>
      <c r="E3172" s="49">
        <v>0</v>
      </c>
      <c r="F3172" s="29">
        <v>2.2275363380281696</v>
      </c>
      <c r="G3172" s="50">
        <v>0</v>
      </c>
      <c r="H3172" s="50">
        <v>0</v>
      </c>
      <c r="I3172" s="50">
        <v>0</v>
      </c>
      <c r="J3172" s="30"/>
      <c r="K3172" s="169">
        <f>Лист4!E3170/1000</f>
        <v>52.718360000000018</v>
      </c>
      <c r="L3172" s="51"/>
      <c r="M3172" s="51"/>
    </row>
    <row r="3173" spans="1:13" s="52" customFormat="1" ht="25.5" customHeight="1" x14ac:dyDescent="0.25">
      <c r="A3173" s="42" t="str">
        <f>Лист4!A3171</f>
        <v xml:space="preserve">Мелиоративная ул. д.4 </v>
      </c>
      <c r="B3173" s="64" t="str">
        <f>Лист4!C3171</f>
        <v>Лиманский район, рп. Лиман</v>
      </c>
      <c r="C3173" s="43">
        <f t="shared" si="100"/>
        <v>65.916374647887324</v>
      </c>
      <c r="D3173" s="43">
        <f t="shared" si="101"/>
        <v>2.9080753521126761</v>
      </c>
      <c r="E3173" s="49">
        <v>0</v>
      </c>
      <c r="F3173" s="29">
        <v>2.9080753521126761</v>
      </c>
      <c r="G3173" s="50">
        <v>0</v>
      </c>
      <c r="H3173" s="50">
        <v>0</v>
      </c>
      <c r="I3173" s="50">
        <v>0</v>
      </c>
      <c r="J3173" s="30"/>
      <c r="K3173" s="169">
        <f>Лист4!E3171/1000</f>
        <v>68.824449999999999</v>
      </c>
      <c r="L3173" s="51"/>
      <c r="M3173" s="51"/>
    </row>
    <row r="3174" spans="1:13" s="52" customFormat="1" ht="25.5" customHeight="1" x14ac:dyDescent="0.25">
      <c r="A3174" s="42" t="str">
        <f>Лист4!A3172</f>
        <v xml:space="preserve">Мира ул. д.1 </v>
      </c>
      <c r="B3174" s="64" t="str">
        <f>Лист4!C3172</f>
        <v>Лиманский район, рп. Лиман</v>
      </c>
      <c r="C3174" s="43">
        <f t="shared" si="100"/>
        <v>170.12605859154928</v>
      </c>
      <c r="D3174" s="43">
        <f t="shared" si="101"/>
        <v>7.5055614084507045</v>
      </c>
      <c r="E3174" s="49">
        <v>0</v>
      </c>
      <c r="F3174" s="29">
        <v>7.5055614084507045</v>
      </c>
      <c r="G3174" s="50">
        <v>0</v>
      </c>
      <c r="H3174" s="50">
        <v>0</v>
      </c>
      <c r="I3174" s="50">
        <v>0</v>
      </c>
      <c r="J3174" s="153"/>
      <c r="K3174" s="169">
        <f>Лист4!E3172/1000-J3174</f>
        <v>177.63162</v>
      </c>
      <c r="L3174" s="31"/>
      <c r="M3174" s="51"/>
    </row>
    <row r="3175" spans="1:13" s="52" customFormat="1" ht="25.5" customHeight="1" x14ac:dyDescent="0.25">
      <c r="A3175" s="42" t="str">
        <f>Лист4!A3173</f>
        <v xml:space="preserve">Мира ул. д.1А </v>
      </c>
      <c r="B3175" s="64" t="str">
        <f>Лист4!C3173</f>
        <v>Лиманский район, рп. Лиман</v>
      </c>
      <c r="C3175" s="43">
        <f t="shared" si="100"/>
        <v>80.78464169014083</v>
      </c>
      <c r="D3175" s="43">
        <f t="shared" si="101"/>
        <v>3.5640283098591539</v>
      </c>
      <c r="E3175" s="49">
        <v>0</v>
      </c>
      <c r="F3175" s="29">
        <v>3.5640283098591539</v>
      </c>
      <c r="G3175" s="50">
        <v>0</v>
      </c>
      <c r="H3175" s="50">
        <v>0</v>
      </c>
      <c r="I3175" s="50">
        <v>0</v>
      </c>
      <c r="J3175" s="30"/>
      <c r="K3175" s="169">
        <f>Лист4!E3173/1000-J3175</f>
        <v>84.348669999999984</v>
      </c>
      <c r="L3175" s="51"/>
      <c r="M3175" s="51"/>
    </row>
    <row r="3176" spans="1:13" s="52" customFormat="1" ht="25.5" customHeight="1" x14ac:dyDescent="0.25">
      <c r="A3176" s="42" t="str">
        <f>Лист4!A3174</f>
        <v xml:space="preserve">Мира ул. д.49 </v>
      </c>
      <c r="B3176" s="64" t="str">
        <f>Лист4!C3174</f>
        <v>Лиманский район, рп. Лиман</v>
      </c>
      <c r="C3176" s="43">
        <f t="shared" si="100"/>
        <v>14.389901408450703</v>
      </c>
      <c r="D3176" s="43">
        <f t="shared" si="101"/>
        <v>0.63484859154929574</v>
      </c>
      <c r="E3176" s="49">
        <v>0</v>
      </c>
      <c r="F3176" s="29">
        <v>0.63484859154929574</v>
      </c>
      <c r="G3176" s="50">
        <v>0</v>
      </c>
      <c r="H3176" s="50">
        <v>0</v>
      </c>
      <c r="I3176" s="50">
        <v>0</v>
      </c>
      <c r="J3176" s="30"/>
      <c r="K3176" s="169">
        <f>Лист4!E3174/1000-J3176</f>
        <v>15.024749999999999</v>
      </c>
      <c r="L3176" s="51"/>
      <c r="M3176" s="51"/>
    </row>
    <row r="3177" spans="1:13" s="52" customFormat="1" ht="25.5" customHeight="1" x14ac:dyDescent="0.25">
      <c r="A3177" s="42" t="str">
        <f>Лист4!A3175</f>
        <v xml:space="preserve">Мира ул. д.51 </v>
      </c>
      <c r="B3177" s="64" t="str">
        <f>Лист4!C3175</f>
        <v>Лиманский район, рп. Лиман</v>
      </c>
      <c r="C3177" s="43">
        <f t="shared" si="100"/>
        <v>0</v>
      </c>
      <c r="D3177" s="43">
        <f t="shared" si="101"/>
        <v>0</v>
      </c>
      <c r="E3177" s="49">
        <v>0</v>
      </c>
      <c r="F3177" s="29">
        <v>0</v>
      </c>
      <c r="G3177" s="50">
        <v>0</v>
      </c>
      <c r="H3177" s="50">
        <v>0</v>
      </c>
      <c r="I3177" s="50">
        <v>0</v>
      </c>
      <c r="J3177" s="30"/>
      <c r="K3177" s="169">
        <f>Лист4!E3175/1000-J3177</f>
        <v>0</v>
      </c>
      <c r="L3177" s="51"/>
      <c r="M3177" s="51"/>
    </row>
    <row r="3178" spans="1:13" s="52" customFormat="1" ht="25.5" customHeight="1" x14ac:dyDescent="0.25">
      <c r="A3178" s="42" t="str">
        <f>Лист4!A3176</f>
        <v xml:space="preserve">Мира ул. д.53 </v>
      </c>
      <c r="B3178" s="64" t="str">
        <f>Лист4!C3176</f>
        <v>Лиманский район, рп. Лиман</v>
      </c>
      <c r="C3178" s="43">
        <f t="shared" si="100"/>
        <v>27.617625352112679</v>
      </c>
      <c r="D3178" s="43">
        <f t="shared" si="101"/>
        <v>1.218424647887324</v>
      </c>
      <c r="E3178" s="49">
        <v>0</v>
      </c>
      <c r="F3178" s="29">
        <v>1.218424647887324</v>
      </c>
      <c r="G3178" s="50">
        <v>0</v>
      </c>
      <c r="H3178" s="50">
        <v>0</v>
      </c>
      <c r="I3178" s="50">
        <v>0</v>
      </c>
      <c r="J3178" s="30"/>
      <c r="K3178" s="169">
        <f>Лист4!E3176/1000-J3178</f>
        <v>28.836050000000004</v>
      </c>
      <c r="L3178" s="51"/>
      <c r="M3178" s="51"/>
    </row>
    <row r="3179" spans="1:13" s="52" customFormat="1" ht="18.75" customHeight="1" x14ac:dyDescent="0.25">
      <c r="A3179" s="42" t="str">
        <f>Лист4!A3177</f>
        <v xml:space="preserve">Мира ул. д.55 </v>
      </c>
      <c r="B3179" s="64" t="str">
        <f>Лист4!C3177</f>
        <v>Лиманский район, рп. Лиман</v>
      </c>
      <c r="C3179" s="43">
        <f t="shared" si="100"/>
        <v>32.227546478873236</v>
      </c>
      <c r="D3179" s="43">
        <f t="shared" si="101"/>
        <v>1.4218035211267606</v>
      </c>
      <c r="E3179" s="49">
        <v>0</v>
      </c>
      <c r="F3179" s="29">
        <v>1.4218035211267606</v>
      </c>
      <c r="G3179" s="50">
        <v>0</v>
      </c>
      <c r="H3179" s="50">
        <v>0</v>
      </c>
      <c r="I3179" s="50">
        <v>0</v>
      </c>
      <c r="J3179" s="153"/>
      <c r="K3179" s="169">
        <f>Лист4!E3177/1000-J3179</f>
        <v>33.649349999999998</v>
      </c>
      <c r="L3179" s="31"/>
      <c r="M3179" s="51"/>
    </row>
    <row r="3180" spans="1:13" s="52" customFormat="1" ht="18.75" customHeight="1" x14ac:dyDescent="0.25">
      <c r="A3180" s="42" t="str">
        <f>Лист4!A3178</f>
        <v xml:space="preserve">Н.Островского ул. д.14 </v>
      </c>
      <c r="B3180" s="64" t="str">
        <f>Лист4!C3178</f>
        <v>Лиманский район, рп. Лиман</v>
      </c>
      <c r="C3180" s="43">
        <f t="shared" si="100"/>
        <v>383.03073521126765</v>
      </c>
      <c r="D3180" s="43">
        <f t="shared" si="101"/>
        <v>16.898414788732396</v>
      </c>
      <c r="E3180" s="49">
        <v>0</v>
      </c>
      <c r="F3180" s="29">
        <v>16.898414788732396</v>
      </c>
      <c r="G3180" s="50">
        <v>0</v>
      </c>
      <c r="H3180" s="50">
        <v>0</v>
      </c>
      <c r="I3180" s="50">
        <v>0</v>
      </c>
      <c r="J3180" s="153"/>
      <c r="K3180" s="169">
        <f>Лист4!E3178/1000-J3180</f>
        <v>399.92915000000005</v>
      </c>
      <c r="L3180" s="31"/>
      <c r="M3180" s="51"/>
    </row>
    <row r="3181" spans="1:13" s="52" customFormat="1" ht="18.75" customHeight="1" x14ac:dyDescent="0.25">
      <c r="A3181" s="42" t="str">
        <f>Лист4!A3179</f>
        <v xml:space="preserve">Чкалова ул. д.49 </v>
      </c>
      <c r="B3181" s="64" t="str">
        <f>Лист4!C3179</f>
        <v>Лиманский район, рп. Лиман</v>
      </c>
      <c r="C3181" s="43">
        <f t="shared" si="100"/>
        <v>54.134646760563371</v>
      </c>
      <c r="D3181" s="43">
        <f t="shared" si="101"/>
        <v>2.3882932394366194</v>
      </c>
      <c r="E3181" s="49">
        <v>0</v>
      </c>
      <c r="F3181" s="29">
        <v>2.3882932394366194</v>
      </c>
      <c r="G3181" s="50">
        <v>0</v>
      </c>
      <c r="H3181" s="50">
        <v>0</v>
      </c>
      <c r="I3181" s="50">
        <v>0</v>
      </c>
      <c r="J3181" s="30"/>
      <c r="K3181" s="169">
        <f>Лист4!E3179/1000-J3181</f>
        <v>56.522939999999991</v>
      </c>
      <c r="L3181" s="51"/>
      <c r="M3181" s="51"/>
    </row>
    <row r="3182" spans="1:13" s="52" customFormat="1" ht="18.75" customHeight="1" x14ac:dyDescent="0.25">
      <c r="A3182" s="42" t="str">
        <f>Лист4!A3180</f>
        <v xml:space="preserve">Школьная ул. д.4 </v>
      </c>
      <c r="B3182" s="64" t="str">
        <f>Лист4!C3180</f>
        <v>Лиманский район, с. Зензели</v>
      </c>
      <c r="C3182" s="43">
        <f t="shared" si="100"/>
        <v>23.293926760563391</v>
      </c>
      <c r="D3182" s="43">
        <f t="shared" si="101"/>
        <v>1.0276732394366201</v>
      </c>
      <c r="E3182" s="49">
        <v>0</v>
      </c>
      <c r="F3182" s="29">
        <v>1.0276732394366201</v>
      </c>
      <c r="G3182" s="50">
        <v>0</v>
      </c>
      <c r="H3182" s="50">
        <v>0</v>
      </c>
      <c r="I3182" s="50">
        <v>0</v>
      </c>
      <c r="J3182" s="30"/>
      <c r="K3182" s="169">
        <f>Лист4!E3180/1000</f>
        <v>24.321600000000011</v>
      </c>
      <c r="L3182" s="51"/>
      <c r="M3182" s="51"/>
    </row>
    <row r="3183" spans="1:13" s="52" customFormat="1" ht="18.75" customHeight="1" x14ac:dyDescent="0.25">
      <c r="A3183" s="42" t="str">
        <f>Лист4!A3181</f>
        <v xml:space="preserve">Школьная ул. д.6 </v>
      </c>
      <c r="B3183" s="64" t="str">
        <f>Лист4!C3181</f>
        <v>Лиманский район, с. Зензели</v>
      </c>
      <c r="C3183" s="43">
        <f t="shared" si="100"/>
        <v>0</v>
      </c>
      <c r="D3183" s="43">
        <f t="shared" si="101"/>
        <v>0</v>
      </c>
      <c r="E3183" s="49">
        <v>0</v>
      </c>
      <c r="F3183" s="29">
        <v>0</v>
      </c>
      <c r="G3183" s="50">
        <v>0</v>
      </c>
      <c r="H3183" s="50">
        <v>0</v>
      </c>
      <c r="I3183" s="50">
        <v>0</v>
      </c>
      <c r="J3183" s="30"/>
      <c r="K3183" s="169">
        <f>Лист4!E3181/1000</f>
        <v>0</v>
      </c>
      <c r="L3183" s="51"/>
      <c r="M3183" s="51"/>
    </row>
    <row r="3184" spans="1:13" s="52" customFormat="1" ht="18.75" customHeight="1" x14ac:dyDescent="0.25">
      <c r="A3184" s="42" t="str">
        <f>Лист4!A3182</f>
        <v xml:space="preserve">Советская ул. д.1 </v>
      </c>
      <c r="B3184" s="64" t="str">
        <f>Лист4!C3182</f>
        <v>Лиманский район, с. Караванное</v>
      </c>
      <c r="C3184" s="43">
        <f t="shared" si="100"/>
        <v>29.988316056338025</v>
      </c>
      <c r="D3184" s="43">
        <f t="shared" si="101"/>
        <v>1.3230139436619717</v>
      </c>
      <c r="E3184" s="49">
        <v>0</v>
      </c>
      <c r="F3184" s="29">
        <v>1.3230139436619717</v>
      </c>
      <c r="G3184" s="50">
        <v>0</v>
      </c>
      <c r="H3184" s="50">
        <v>0</v>
      </c>
      <c r="I3184" s="50">
        <v>0</v>
      </c>
      <c r="J3184" s="30"/>
      <c r="K3184" s="169">
        <f>Лист4!E3182/1000-J3184</f>
        <v>31.311329999999998</v>
      </c>
      <c r="L3184" s="51"/>
      <c r="M3184" s="51"/>
    </row>
    <row r="3185" spans="1:13" s="52" customFormat="1" ht="18.75" customHeight="1" x14ac:dyDescent="0.25">
      <c r="A3185" s="42" t="str">
        <f>Лист4!A3183</f>
        <v xml:space="preserve">Советская ул. д.3 </v>
      </c>
      <c r="B3185" s="64" t="str">
        <f>Лист4!C3183</f>
        <v>Лиманский район, с. Караванное</v>
      </c>
      <c r="C3185" s="43">
        <f t="shared" si="100"/>
        <v>31.692501408450703</v>
      </c>
      <c r="D3185" s="43">
        <f t="shared" si="101"/>
        <v>1.3981985915492956</v>
      </c>
      <c r="E3185" s="49">
        <v>0</v>
      </c>
      <c r="F3185" s="29">
        <v>1.3981985915492956</v>
      </c>
      <c r="G3185" s="50">
        <v>0</v>
      </c>
      <c r="H3185" s="50">
        <v>0</v>
      </c>
      <c r="I3185" s="50">
        <v>0</v>
      </c>
      <c r="J3185" s="30"/>
      <c r="K3185" s="169">
        <f>Лист4!E3183/1000</f>
        <v>33.090699999999998</v>
      </c>
      <c r="L3185" s="51"/>
      <c r="M3185" s="51"/>
    </row>
    <row r="3186" spans="1:13" s="52" customFormat="1" ht="18.75" customHeight="1" x14ac:dyDescent="0.25">
      <c r="A3186" s="42" t="str">
        <f>Лист4!A3184</f>
        <v xml:space="preserve">Советская ул. д.5 </v>
      </c>
      <c r="B3186" s="64" t="str">
        <f>Лист4!C3184</f>
        <v>Лиманский район, с. Караванное</v>
      </c>
      <c r="C3186" s="43">
        <f t="shared" si="100"/>
        <v>1.0475830985915491</v>
      </c>
      <c r="D3186" s="43">
        <f t="shared" si="101"/>
        <v>4.6216901408450702E-2</v>
      </c>
      <c r="E3186" s="49">
        <v>0</v>
      </c>
      <c r="F3186" s="29">
        <v>4.6216901408450702E-2</v>
      </c>
      <c r="G3186" s="50">
        <v>0</v>
      </c>
      <c r="H3186" s="50">
        <v>0</v>
      </c>
      <c r="I3186" s="50">
        <v>0</v>
      </c>
      <c r="J3186" s="153"/>
      <c r="K3186" s="169">
        <f>Лист4!E3184/1000-J3186</f>
        <v>1.0937999999999999</v>
      </c>
      <c r="L3186" s="31"/>
      <c r="M3186" s="51"/>
    </row>
    <row r="3187" spans="1:13" s="52" customFormat="1" ht="18.75" customHeight="1" x14ac:dyDescent="0.25">
      <c r="A3187" s="42" t="str">
        <f>Лист4!A3185</f>
        <v xml:space="preserve">Заводская ул. д.4 </v>
      </c>
      <c r="B3187" s="64" t="str">
        <f>Лист4!C3185</f>
        <v>Лиманский район, с. Лесное</v>
      </c>
      <c r="C3187" s="43">
        <f t="shared" si="100"/>
        <v>275.12036676056334</v>
      </c>
      <c r="D3187" s="43">
        <f t="shared" si="101"/>
        <v>12.13766323943662</v>
      </c>
      <c r="E3187" s="49">
        <v>0</v>
      </c>
      <c r="F3187" s="29">
        <v>12.13766323943662</v>
      </c>
      <c r="G3187" s="50">
        <v>0</v>
      </c>
      <c r="H3187" s="50">
        <v>0</v>
      </c>
      <c r="I3187" s="50">
        <v>0</v>
      </c>
      <c r="J3187" s="30"/>
      <c r="K3187" s="169">
        <f>Лист4!E3185/1000</f>
        <v>287.25802999999996</v>
      </c>
      <c r="L3187" s="51"/>
      <c r="M3187" s="51"/>
    </row>
    <row r="3188" spans="1:13" s="52" customFormat="1" ht="18.75" customHeight="1" x14ac:dyDescent="0.25">
      <c r="A3188" s="42" t="str">
        <f>Лист4!A3186</f>
        <v xml:space="preserve">Советская ул. д.155 </v>
      </c>
      <c r="B3188" s="64" t="str">
        <f>Лист4!C3186</f>
        <v>Лиманский район, с. Яндыки</v>
      </c>
      <c r="C3188" s="43">
        <f t="shared" si="100"/>
        <v>11.980977464788731</v>
      </c>
      <c r="D3188" s="43">
        <f t="shared" si="101"/>
        <v>0.52857253521126757</v>
      </c>
      <c r="E3188" s="49">
        <v>0</v>
      </c>
      <c r="F3188" s="29">
        <v>0.52857253521126757</v>
      </c>
      <c r="G3188" s="50">
        <v>0</v>
      </c>
      <c r="H3188" s="50">
        <v>0</v>
      </c>
      <c r="I3188" s="50">
        <v>0</v>
      </c>
      <c r="J3188" s="30"/>
      <c r="K3188" s="169">
        <f>Лист4!E3186/1000</f>
        <v>12.509549999999999</v>
      </c>
      <c r="L3188" s="51"/>
      <c r="M3188" s="51"/>
    </row>
    <row r="3189" spans="1:13" s="52" customFormat="1" ht="18.75" customHeight="1" x14ac:dyDescent="0.25">
      <c r="A3189" s="42" t="str">
        <f>Лист4!A3187</f>
        <v xml:space="preserve">Астраханская ул. д.10 </v>
      </c>
      <c r="B3189" s="64" t="str">
        <f>Лист4!C3187</f>
        <v>Наримановский район, г. Нариманов</v>
      </c>
      <c r="C3189" s="43">
        <f t="shared" si="100"/>
        <v>60.231028732394378</v>
      </c>
      <c r="D3189" s="43">
        <f t="shared" si="101"/>
        <v>2.6572512676056341</v>
      </c>
      <c r="E3189" s="49">
        <v>0</v>
      </c>
      <c r="F3189" s="29">
        <v>2.6572512676056341</v>
      </c>
      <c r="G3189" s="50">
        <v>0</v>
      </c>
      <c r="H3189" s="50">
        <v>0</v>
      </c>
      <c r="I3189" s="50">
        <v>0</v>
      </c>
      <c r="J3189" s="30"/>
      <c r="K3189" s="169">
        <f>Лист4!E3187/1000</f>
        <v>62.888280000000009</v>
      </c>
      <c r="L3189" s="51"/>
      <c r="M3189" s="51"/>
    </row>
    <row r="3190" spans="1:13" s="52" customFormat="1" ht="18.75" customHeight="1" x14ac:dyDescent="0.25">
      <c r="A3190" s="42" t="str">
        <f>Лист4!A3188</f>
        <v xml:space="preserve">Астраханская ул. д.11 </v>
      </c>
      <c r="B3190" s="64" t="str">
        <f>Лист4!C3188</f>
        <v>Наримановский район, г. Нариманов</v>
      </c>
      <c r="C3190" s="43">
        <f t="shared" si="100"/>
        <v>401.83083887323943</v>
      </c>
      <c r="D3190" s="43">
        <f t="shared" si="101"/>
        <v>17.727831126760563</v>
      </c>
      <c r="E3190" s="49">
        <v>0</v>
      </c>
      <c r="F3190" s="29">
        <v>17.727831126760563</v>
      </c>
      <c r="G3190" s="50">
        <v>0</v>
      </c>
      <c r="H3190" s="50">
        <v>0</v>
      </c>
      <c r="I3190" s="50">
        <v>0</v>
      </c>
      <c r="J3190" s="30"/>
      <c r="K3190" s="169">
        <f>Лист4!E3188/1000</f>
        <v>419.55867000000001</v>
      </c>
      <c r="L3190" s="51"/>
      <c r="M3190" s="51"/>
    </row>
    <row r="3191" spans="1:13" s="52" customFormat="1" ht="18.75" customHeight="1" x14ac:dyDescent="0.25">
      <c r="A3191" s="42" t="str">
        <f>Лист4!A3189</f>
        <v xml:space="preserve">Астраханская ул. д.3 </v>
      </c>
      <c r="B3191" s="64" t="str">
        <f>Лист4!C3189</f>
        <v>Наримановский район, г. Нариманов</v>
      </c>
      <c r="C3191" s="43">
        <f t="shared" si="100"/>
        <v>717.89988619718326</v>
      </c>
      <c r="D3191" s="43">
        <f t="shared" si="101"/>
        <v>31.672053802816908</v>
      </c>
      <c r="E3191" s="49">
        <v>0</v>
      </c>
      <c r="F3191" s="29">
        <v>31.672053802816908</v>
      </c>
      <c r="G3191" s="50">
        <v>0</v>
      </c>
      <c r="H3191" s="50">
        <v>0</v>
      </c>
      <c r="I3191" s="50">
        <v>0</v>
      </c>
      <c r="J3191" s="30">
        <v>568.22</v>
      </c>
      <c r="K3191" s="169">
        <f>Лист4!E3189/1000-J3191</f>
        <v>181.35194000000013</v>
      </c>
      <c r="L3191" s="51"/>
      <c r="M3191" s="51"/>
    </row>
    <row r="3192" spans="1:13" s="52" customFormat="1" ht="18.75" customHeight="1" x14ac:dyDescent="0.25">
      <c r="A3192" s="42" t="str">
        <f>Лист4!A3190</f>
        <v xml:space="preserve">Астраханская ул. д.5 </v>
      </c>
      <c r="B3192" s="64" t="str">
        <f>Лист4!C3190</f>
        <v>Наримановский район, г. Нариманов</v>
      </c>
      <c r="C3192" s="43">
        <f t="shared" si="100"/>
        <v>653.56775830985896</v>
      </c>
      <c r="D3192" s="43">
        <f t="shared" si="101"/>
        <v>28.833871690140839</v>
      </c>
      <c r="E3192" s="49">
        <v>0</v>
      </c>
      <c r="F3192" s="29">
        <v>28.833871690140839</v>
      </c>
      <c r="G3192" s="50">
        <v>0</v>
      </c>
      <c r="H3192" s="50">
        <v>0</v>
      </c>
      <c r="I3192" s="50">
        <v>0</v>
      </c>
      <c r="J3192" s="153"/>
      <c r="K3192" s="169">
        <f>Лист4!E3190/1000-J3192</f>
        <v>682.40162999999984</v>
      </c>
      <c r="L3192" s="31"/>
      <c r="M3192" s="51"/>
    </row>
    <row r="3193" spans="1:13" s="52" customFormat="1" ht="18.75" customHeight="1" x14ac:dyDescent="0.25">
      <c r="A3193" s="42" t="str">
        <f>Лист4!A3191</f>
        <v xml:space="preserve">Астраханская ул. д.6 </v>
      </c>
      <c r="B3193" s="64" t="str">
        <f>Лист4!C3191</f>
        <v>Наримановский район, г. Нариманов</v>
      </c>
      <c r="C3193" s="43">
        <f t="shared" si="100"/>
        <v>783.94741464788706</v>
      </c>
      <c r="D3193" s="43">
        <f t="shared" si="101"/>
        <v>34.585915352112664</v>
      </c>
      <c r="E3193" s="49">
        <v>0</v>
      </c>
      <c r="F3193" s="29">
        <v>34.585915352112664</v>
      </c>
      <c r="G3193" s="50">
        <v>0</v>
      </c>
      <c r="H3193" s="50">
        <v>0</v>
      </c>
      <c r="I3193" s="50">
        <v>0</v>
      </c>
      <c r="J3193" s="30"/>
      <c r="K3193" s="169">
        <f>Лист4!E3191/1000-J3193</f>
        <v>818.53332999999975</v>
      </c>
      <c r="L3193" s="51"/>
      <c r="M3193" s="51"/>
    </row>
    <row r="3194" spans="1:13" s="52" customFormat="1" ht="18.75" customHeight="1" x14ac:dyDescent="0.25">
      <c r="A3194" s="42" t="str">
        <f>Лист4!A3192</f>
        <v xml:space="preserve">Астраханская ул. д.7 </v>
      </c>
      <c r="B3194" s="64" t="str">
        <f>Лист4!C3192</f>
        <v>Наримановский район, г. Нариманов</v>
      </c>
      <c r="C3194" s="43">
        <f t="shared" si="100"/>
        <v>681.74332845070433</v>
      </c>
      <c r="D3194" s="43">
        <f t="shared" si="101"/>
        <v>30.076911549295779</v>
      </c>
      <c r="E3194" s="49">
        <v>0</v>
      </c>
      <c r="F3194" s="29">
        <v>30.076911549295779</v>
      </c>
      <c r="G3194" s="50">
        <v>0</v>
      </c>
      <c r="H3194" s="50">
        <v>0</v>
      </c>
      <c r="I3194" s="50">
        <v>0</v>
      </c>
      <c r="J3194" s="153"/>
      <c r="K3194" s="169">
        <f>Лист4!E3192/1000-J3194</f>
        <v>711.82024000000013</v>
      </c>
      <c r="L3194" s="31"/>
      <c r="M3194" s="51"/>
    </row>
    <row r="3195" spans="1:13" s="52" customFormat="1" ht="18.75" customHeight="1" x14ac:dyDescent="0.25">
      <c r="A3195" s="42" t="str">
        <f>Лист4!A3193</f>
        <v xml:space="preserve">Астраханская ул. д.8 </v>
      </c>
      <c r="B3195" s="64" t="str">
        <f>Лист4!C3193</f>
        <v>Наримановский район, г. Нариманов</v>
      </c>
      <c r="C3195" s="43">
        <f t="shared" si="100"/>
        <v>36.449666478873233</v>
      </c>
      <c r="D3195" s="43">
        <f t="shared" si="101"/>
        <v>1.6080735211267605</v>
      </c>
      <c r="E3195" s="49">
        <v>0</v>
      </c>
      <c r="F3195" s="29">
        <v>1.6080735211267605</v>
      </c>
      <c r="G3195" s="50">
        <v>0</v>
      </c>
      <c r="H3195" s="50">
        <v>0</v>
      </c>
      <c r="I3195" s="50">
        <v>0</v>
      </c>
      <c r="J3195" s="153"/>
      <c r="K3195" s="169">
        <f>Лист4!E3193/1000-J3195</f>
        <v>38.057739999999995</v>
      </c>
      <c r="L3195" s="31"/>
      <c r="M3195" s="51"/>
    </row>
    <row r="3196" spans="1:13" s="52" customFormat="1" ht="18.75" customHeight="1" x14ac:dyDescent="0.25">
      <c r="A3196" s="42" t="str">
        <f>Лист4!A3194</f>
        <v xml:space="preserve">Волгоградская ул. д.10 </v>
      </c>
      <c r="B3196" s="64" t="str">
        <f>Лист4!C3194</f>
        <v>Наримановский район, г. Нариманов</v>
      </c>
      <c r="C3196" s="43">
        <f t="shared" si="100"/>
        <v>1403.4904247887321</v>
      </c>
      <c r="D3196" s="43">
        <f t="shared" si="101"/>
        <v>61.918695211267583</v>
      </c>
      <c r="E3196" s="49">
        <v>0</v>
      </c>
      <c r="F3196" s="29">
        <v>61.918695211267583</v>
      </c>
      <c r="G3196" s="50">
        <v>0</v>
      </c>
      <c r="H3196" s="50">
        <v>0</v>
      </c>
      <c r="I3196" s="50">
        <v>0</v>
      </c>
      <c r="J3196" s="153"/>
      <c r="K3196" s="169">
        <f>Лист4!E3194/1000-J3196</f>
        <v>1465.4091199999996</v>
      </c>
      <c r="L3196" s="31"/>
      <c r="M3196" s="51"/>
    </row>
    <row r="3197" spans="1:13" s="52" customFormat="1" ht="18.75" customHeight="1" x14ac:dyDescent="0.25">
      <c r="A3197" s="42" t="str">
        <f>Лист4!A3195</f>
        <v xml:space="preserve">Волгоградская ул. д.12 </v>
      </c>
      <c r="B3197" s="64" t="str">
        <f>Лист4!C3195</f>
        <v>Наримановский район, г. Нариманов</v>
      </c>
      <c r="C3197" s="43">
        <f t="shared" si="100"/>
        <v>1429.8778439436619</v>
      </c>
      <c r="D3197" s="43">
        <f t="shared" si="101"/>
        <v>63.082846056338028</v>
      </c>
      <c r="E3197" s="49">
        <v>0</v>
      </c>
      <c r="F3197" s="29">
        <v>63.082846056338028</v>
      </c>
      <c r="G3197" s="50">
        <v>0</v>
      </c>
      <c r="H3197" s="50">
        <v>0</v>
      </c>
      <c r="I3197" s="50">
        <v>0</v>
      </c>
      <c r="J3197" s="153"/>
      <c r="K3197" s="169">
        <f>Лист4!E3195/1000-J3197</f>
        <v>1492.9606899999999</v>
      </c>
      <c r="L3197" s="31"/>
      <c r="M3197" s="51"/>
    </row>
    <row r="3198" spans="1:13" s="52" customFormat="1" ht="18.75" customHeight="1" x14ac:dyDescent="0.25">
      <c r="A3198" s="42" t="str">
        <f>Лист4!A3196</f>
        <v xml:space="preserve">Волгоградская ул. д.14 </v>
      </c>
      <c r="B3198" s="64" t="str">
        <f>Лист4!C3196</f>
        <v>Наримановский район, г. Нариманов</v>
      </c>
      <c r="C3198" s="43">
        <f t="shared" si="100"/>
        <v>967.86774253521116</v>
      </c>
      <c r="D3198" s="43">
        <f t="shared" si="101"/>
        <v>42.700047464788724</v>
      </c>
      <c r="E3198" s="49">
        <v>0</v>
      </c>
      <c r="F3198" s="29">
        <v>42.700047464788724</v>
      </c>
      <c r="G3198" s="50">
        <v>0</v>
      </c>
      <c r="H3198" s="50">
        <v>0</v>
      </c>
      <c r="I3198" s="50">
        <v>0</v>
      </c>
      <c r="J3198" s="30"/>
      <c r="K3198" s="169">
        <f>Лист4!E3196/1000-J3198</f>
        <v>1010.5677899999998</v>
      </c>
      <c r="L3198" s="51"/>
      <c r="M3198" s="51"/>
    </row>
    <row r="3199" spans="1:13" s="52" customFormat="1" ht="18.75" customHeight="1" x14ac:dyDescent="0.25">
      <c r="A3199" s="42" t="str">
        <f>Лист4!A3197</f>
        <v xml:space="preserve">Волгоградская ул. д.18 </v>
      </c>
      <c r="B3199" s="64" t="str">
        <f>Лист4!C3197</f>
        <v>Наримановский район, г. Нариманов</v>
      </c>
      <c r="C3199" s="43">
        <f t="shared" si="100"/>
        <v>1005.5489273239436</v>
      </c>
      <c r="D3199" s="43">
        <f t="shared" si="101"/>
        <v>44.362452676056336</v>
      </c>
      <c r="E3199" s="49">
        <v>0</v>
      </c>
      <c r="F3199" s="29">
        <v>44.362452676056336</v>
      </c>
      <c r="G3199" s="50">
        <v>0</v>
      </c>
      <c r="H3199" s="50">
        <v>0</v>
      </c>
      <c r="I3199" s="50">
        <v>0</v>
      </c>
      <c r="J3199" s="30"/>
      <c r="K3199" s="169">
        <f>Лист4!E3197/1000-J3199</f>
        <v>1049.91138</v>
      </c>
      <c r="L3199" s="51"/>
      <c r="M3199" s="51"/>
    </row>
    <row r="3200" spans="1:13" s="52" customFormat="1" ht="18.75" customHeight="1" x14ac:dyDescent="0.25">
      <c r="A3200" s="42" t="str">
        <f>Лист4!A3198</f>
        <v xml:space="preserve">Волгоградская ул. д.19 </v>
      </c>
      <c r="B3200" s="64" t="str">
        <f>Лист4!C3198</f>
        <v>Наримановский район, г. Нариманов</v>
      </c>
      <c r="C3200" s="43">
        <f t="shared" si="100"/>
        <v>674.92025633802814</v>
      </c>
      <c r="D3200" s="43">
        <f t="shared" si="101"/>
        <v>29.775893661971828</v>
      </c>
      <c r="E3200" s="49">
        <v>0</v>
      </c>
      <c r="F3200" s="29">
        <v>29.775893661971828</v>
      </c>
      <c r="G3200" s="50">
        <v>0</v>
      </c>
      <c r="H3200" s="50">
        <v>0</v>
      </c>
      <c r="I3200" s="50">
        <v>0</v>
      </c>
      <c r="J3200" s="30"/>
      <c r="K3200" s="169">
        <f>Лист4!E3198/1000-J3200</f>
        <v>704.69614999999999</v>
      </c>
      <c r="L3200" s="51"/>
      <c r="M3200" s="51"/>
    </row>
    <row r="3201" spans="1:13" s="52" customFormat="1" ht="18.75" customHeight="1" x14ac:dyDescent="0.25">
      <c r="A3201" s="42" t="str">
        <f>Лист4!A3199</f>
        <v xml:space="preserve">Волгоградская ул. д.2 </v>
      </c>
      <c r="B3201" s="64" t="str">
        <f>Лист4!C3199</f>
        <v>Наримановский район, г. Нариманов</v>
      </c>
      <c r="C3201" s="43">
        <f t="shared" si="100"/>
        <v>461.2290687323943</v>
      </c>
      <c r="D3201" s="43">
        <f t="shared" si="101"/>
        <v>20.34834126760563</v>
      </c>
      <c r="E3201" s="49">
        <v>0</v>
      </c>
      <c r="F3201" s="29">
        <v>20.34834126760563</v>
      </c>
      <c r="G3201" s="50">
        <v>0</v>
      </c>
      <c r="H3201" s="50">
        <v>0</v>
      </c>
      <c r="I3201" s="50">
        <v>0</v>
      </c>
      <c r="J3201" s="30"/>
      <c r="K3201" s="169">
        <f>Лист4!E3199/1000-J3201</f>
        <v>481.57740999999993</v>
      </c>
      <c r="L3201" s="51"/>
      <c r="M3201" s="51"/>
    </row>
    <row r="3202" spans="1:13" s="52" customFormat="1" ht="18.75" customHeight="1" x14ac:dyDescent="0.25">
      <c r="A3202" s="42" t="str">
        <f>Лист4!A3200</f>
        <v xml:space="preserve">Волгоградская ул. д.20 </v>
      </c>
      <c r="B3202" s="64" t="str">
        <f>Лист4!C3200</f>
        <v>Наримановский район, г. Нариманов</v>
      </c>
      <c r="C3202" s="43">
        <f t="shared" si="100"/>
        <v>152.66646478873241</v>
      </c>
      <c r="D3202" s="43">
        <f t="shared" si="101"/>
        <v>6.7352852112676063</v>
      </c>
      <c r="E3202" s="49">
        <v>0</v>
      </c>
      <c r="F3202" s="29">
        <v>6.7352852112676063</v>
      </c>
      <c r="G3202" s="50">
        <v>0</v>
      </c>
      <c r="H3202" s="50">
        <v>0</v>
      </c>
      <c r="I3202" s="50">
        <v>0</v>
      </c>
      <c r="J3202" s="30"/>
      <c r="K3202" s="169">
        <f>Лист4!E3200/1000-J3202</f>
        <v>159.40175000000002</v>
      </c>
      <c r="L3202" s="51"/>
      <c r="M3202" s="51"/>
    </row>
    <row r="3203" spans="1:13" s="52" customFormat="1" ht="18.75" customHeight="1" x14ac:dyDescent="0.25">
      <c r="A3203" s="42" t="str">
        <f>Лист4!A3201</f>
        <v xml:space="preserve">Волгоградская ул. д.22 </v>
      </c>
      <c r="B3203" s="64" t="str">
        <f>Лист4!C3201</f>
        <v>Наримановский район, г. Нариманов</v>
      </c>
      <c r="C3203" s="43">
        <f t="shared" si="100"/>
        <v>517.31174309859159</v>
      </c>
      <c r="D3203" s="43">
        <f t="shared" si="101"/>
        <v>22.822576901408453</v>
      </c>
      <c r="E3203" s="49">
        <v>0</v>
      </c>
      <c r="F3203" s="29">
        <v>22.822576901408453</v>
      </c>
      <c r="G3203" s="50">
        <v>0</v>
      </c>
      <c r="H3203" s="50">
        <v>0</v>
      </c>
      <c r="I3203" s="50">
        <v>0</v>
      </c>
      <c r="J3203" s="30"/>
      <c r="K3203" s="169">
        <f>Лист4!E3201/1000-J3203</f>
        <v>540.13432</v>
      </c>
      <c r="L3203" s="51"/>
      <c r="M3203" s="51"/>
    </row>
    <row r="3204" spans="1:13" s="52" customFormat="1" ht="18.75" customHeight="1" x14ac:dyDescent="0.25">
      <c r="A3204" s="42" t="str">
        <f>Лист4!A3202</f>
        <v xml:space="preserve">Волгоградская ул. д.4 </v>
      </c>
      <c r="B3204" s="64" t="str">
        <f>Лист4!C3202</f>
        <v>Наримановский район, г. Нариманов</v>
      </c>
      <c r="C3204" s="43">
        <f t="shared" si="100"/>
        <v>496.65898422535213</v>
      </c>
      <c r="D3204" s="43">
        <f t="shared" si="101"/>
        <v>21.911425774647888</v>
      </c>
      <c r="E3204" s="49">
        <v>0</v>
      </c>
      <c r="F3204" s="29">
        <v>21.911425774647888</v>
      </c>
      <c r="G3204" s="50">
        <v>0</v>
      </c>
      <c r="H3204" s="50">
        <v>0</v>
      </c>
      <c r="I3204" s="50">
        <v>0</v>
      </c>
      <c r="J3204" s="30"/>
      <c r="K3204" s="169">
        <f>Лист4!E3202/1000-J3204</f>
        <v>518.57041000000004</v>
      </c>
      <c r="L3204" s="51"/>
      <c r="M3204" s="51"/>
    </row>
    <row r="3205" spans="1:13" s="52" customFormat="1" ht="18.75" customHeight="1" x14ac:dyDescent="0.25">
      <c r="A3205" s="42" t="str">
        <f>Лист4!A3203</f>
        <v xml:space="preserve">Волгоградская ул. д.6 </v>
      </c>
      <c r="B3205" s="64" t="str">
        <f>Лист4!C3203</f>
        <v>Наримановский район, г. Нариманов</v>
      </c>
      <c r="C3205" s="43">
        <f t="shared" si="100"/>
        <v>1097.7111757746477</v>
      </c>
      <c r="D3205" s="43">
        <f t="shared" si="101"/>
        <v>48.428434225352106</v>
      </c>
      <c r="E3205" s="49">
        <v>0</v>
      </c>
      <c r="F3205" s="29">
        <v>48.428434225352106</v>
      </c>
      <c r="G3205" s="50">
        <v>0</v>
      </c>
      <c r="H3205" s="50">
        <v>0</v>
      </c>
      <c r="I3205" s="50">
        <v>0</v>
      </c>
      <c r="J3205" s="30"/>
      <c r="K3205" s="169">
        <f>Лист4!E3203/1000-J3205</f>
        <v>1146.1396099999997</v>
      </c>
      <c r="L3205" s="51"/>
      <c r="M3205" s="51"/>
    </row>
    <row r="3206" spans="1:13" s="52" customFormat="1" ht="18.75" customHeight="1" x14ac:dyDescent="0.25">
      <c r="A3206" s="42" t="str">
        <f>Лист4!A3204</f>
        <v xml:space="preserve">Волжская ул. д.8 </v>
      </c>
      <c r="B3206" s="64" t="str">
        <f>Лист4!C3204</f>
        <v>Наримановский район, г. Нариманов</v>
      </c>
      <c r="C3206" s="43">
        <f t="shared" si="100"/>
        <v>279.22500957746479</v>
      </c>
      <c r="D3206" s="43">
        <f t="shared" si="101"/>
        <v>12.318750422535214</v>
      </c>
      <c r="E3206" s="49">
        <v>0</v>
      </c>
      <c r="F3206" s="29">
        <v>12.318750422535214</v>
      </c>
      <c r="G3206" s="50">
        <v>0</v>
      </c>
      <c r="H3206" s="50">
        <v>0</v>
      </c>
      <c r="I3206" s="50">
        <v>0</v>
      </c>
      <c r="J3206" s="30"/>
      <c r="K3206" s="169">
        <f>Лист4!E3204/1000</f>
        <v>291.54376000000002</v>
      </c>
      <c r="L3206" s="51"/>
      <c r="M3206" s="51"/>
    </row>
    <row r="3207" spans="1:13" s="52" customFormat="1" ht="18.75" customHeight="1" x14ac:dyDescent="0.25">
      <c r="A3207" s="42" t="str">
        <f>Лист4!A3205</f>
        <v xml:space="preserve">Волжская ул. д.9 </v>
      </c>
      <c r="B3207" s="64" t="str">
        <f>Лист4!C3205</f>
        <v>Наримановский район, г. Нариманов</v>
      </c>
      <c r="C3207" s="43">
        <f t="shared" si="100"/>
        <v>616.4574574647886</v>
      </c>
      <c r="D3207" s="43">
        <f t="shared" si="101"/>
        <v>27.196652535211264</v>
      </c>
      <c r="E3207" s="49">
        <v>0</v>
      </c>
      <c r="F3207" s="29">
        <v>27.196652535211264</v>
      </c>
      <c r="G3207" s="50">
        <v>0</v>
      </c>
      <c r="H3207" s="50">
        <v>0</v>
      </c>
      <c r="I3207" s="50">
        <v>0</v>
      </c>
      <c r="J3207" s="30"/>
      <c r="K3207" s="169">
        <f>Лист4!E3205/1000</f>
        <v>643.65410999999983</v>
      </c>
      <c r="L3207" s="51"/>
      <c r="M3207" s="51"/>
    </row>
    <row r="3208" spans="1:13" s="52" customFormat="1" ht="18.75" customHeight="1" x14ac:dyDescent="0.25">
      <c r="A3208" s="42" t="str">
        <f>Лист4!A3206</f>
        <v xml:space="preserve">Набережная ул. д.1 </v>
      </c>
      <c r="B3208" s="64" t="str">
        <f>Лист4!C3206</f>
        <v>Наримановский район, г. Нариманов</v>
      </c>
      <c r="C3208" s="43">
        <f t="shared" si="100"/>
        <v>335.32731774647885</v>
      </c>
      <c r="D3208" s="43">
        <f t="shared" si="101"/>
        <v>14.793852253521127</v>
      </c>
      <c r="E3208" s="49">
        <v>0</v>
      </c>
      <c r="F3208" s="29">
        <v>14.793852253521127</v>
      </c>
      <c r="G3208" s="50">
        <v>0</v>
      </c>
      <c r="H3208" s="50">
        <v>0</v>
      </c>
      <c r="I3208" s="50">
        <v>0</v>
      </c>
      <c r="J3208" s="30"/>
      <c r="K3208" s="169">
        <f>Лист4!E3206/1000</f>
        <v>350.12117000000001</v>
      </c>
      <c r="L3208" s="51"/>
      <c r="M3208" s="51"/>
    </row>
    <row r="3209" spans="1:13" s="52" customFormat="1" ht="18.75" customHeight="1" x14ac:dyDescent="0.25">
      <c r="A3209" s="42" t="str">
        <f>Лист4!A3207</f>
        <v xml:space="preserve">Набережная ул. д.10 </v>
      </c>
      <c r="B3209" s="64" t="str">
        <f>Лист4!C3207</f>
        <v>Наримановский район, г. Нариманов</v>
      </c>
      <c r="C3209" s="43">
        <f t="shared" si="100"/>
        <v>410.01527098591549</v>
      </c>
      <c r="D3209" s="43">
        <f t="shared" si="101"/>
        <v>18.088909014084507</v>
      </c>
      <c r="E3209" s="49">
        <v>0</v>
      </c>
      <c r="F3209" s="29">
        <v>18.088909014084507</v>
      </c>
      <c r="G3209" s="50">
        <v>0</v>
      </c>
      <c r="H3209" s="50">
        <v>0</v>
      </c>
      <c r="I3209" s="50">
        <v>0</v>
      </c>
      <c r="J3209" s="30"/>
      <c r="K3209" s="169">
        <f>Лист4!E3207/1000-J3209</f>
        <v>428.10417999999999</v>
      </c>
      <c r="L3209" s="51"/>
      <c r="M3209" s="51"/>
    </row>
    <row r="3210" spans="1:13" s="52" customFormat="1" ht="18.75" customHeight="1" x14ac:dyDescent="0.25">
      <c r="A3210" s="42" t="str">
        <f>Лист4!A3208</f>
        <v xml:space="preserve">Набережная ул. д.12 </v>
      </c>
      <c r="B3210" s="64" t="str">
        <f>Лист4!C3208</f>
        <v>Наримановский район, г. Нариманов</v>
      </c>
      <c r="C3210" s="43">
        <f t="shared" si="100"/>
        <v>336.31331774647896</v>
      </c>
      <c r="D3210" s="43">
        <f t="shared" si="101"/>
        <v>14.837352253521132</v>
      </c>
      <c r="E3210" s="49">
        <v>0</v>
      </c>
      <c r="F3210" s="29">
        <v>14.837352253521132</v>
      </c>
      <c r="G3210" s="50">
        <v>0</v>
      </c>
      <c r="H3210" s="50">
        <v>0</v>
      </c>
      <c r="I3210" s="50">
        <v>0</v>
      </c>
      <c r="J3210" s="30"/>
      <c r="K3210" s="169">
        <f>Лист4!E3208/1000-J3210</f>
        <v>351.1506700000001</v>
      </c>
      <c r="L3210" s="51"/>
      <c r="M3210" s="51"/>
    </row>
    <row r="3211" spans="1:13" s="52" customFormat="1" ht="18.75" customHeight="1" x14ac:dyDescent="0.25">
      <c r="A3211" s="42" t="str">
        <f>Лист4!A3209</f>
        <v xml:space="preserve">Набережная ул. д.16 </v>
      </c>
      <c r="B3211" s="64" t="str">
        <f>Лист4!C3209</f>
        <v>Наримановский район, г. Нариманов</v>
      </c>
      <c r="C3211" s="43">
        <f t="shared" si="100"/>
        <v>40.551799999999993</v>
      </c>
      <c r="D3211" s="43">
        <f t="shared" si="101"/>
        <v>1.7890499999999998</v>
      </c>
      <c r="E3211" s="49">
        <v>0</v>
      </c>
      <c r="F3211" s="29">
        <v>1.7890499999999998</v>
      </c>
      <c r="G3211" s="50">
        <v>0</v>
      </c>
      <c r="H3211" s="50">
        <v>0</v>
      </c>
      <c r="I3211" s="50">
        <v>0</v>
      </c>
      <c r="J3211" s="153"/>
      <c r="K3211" s="169">
        <f>Лист4!E3209/1000-J3211</f>
        <v>42.340849999999996</v>
      </c>
      <c r="L3211" s="31"/>
      <c r="M3211" s="51"/>
    </row>
    <row r="3212" spans="1:13" s="52" customFormat="1" ht="18.75" customHeight="1" x14ac:dyDescent="0.25">
      <c r="A3212" s="42" t="str">
        <f>Лист4!A3210</f>
        <v xml:space="preserve">Набережная ул. д.18 </v>
      </c>
      <c r="B3212" s="64" t="str">
        <f>Лист4!C3210</f>
        <v>Наримановский район, г. Нариманов</v>
      </c>
      <c r="C3212" s="43">
        <f t="shared" si="100"/>
        <v>393.11757746478867</v>
      </c>
      <c r="D3212" s="43">
        <f t="shared" si="101"/>
        <v>17.343422535211268</v>
      </c>
      <c r="E3212" s="49">
        <v>0</v>
      </c>
      <c r="F3212" s="29">
        <v>17.343422535211268</v>
      </c>
      <c r="G3212" s="50">
        <v>0</v>
      </c>
      <c r="H3212" s="50">
        <v>0</v>
      </c>
      <c r="I3212" s="50">
        <v>0</v>
      </c>
      <c r="J3212" s="153"/>
      <c r="K3212" s="169">
        <f>Лист4!E3210/1000-J3212</f>
        <v>410.46099999999996</v>
      </c>
      <c r="L3212" s="31"/>
      <c r="M3212" s="51"/>
    </row>
    <row r="3213" spans="1:13" s="52" customFormat="1" ht="18.75" customHeight="1" x14ac:dyDescent="0.25">
      <c r="A3213" s="42" t="str">
        <f>Лист4!A3211</f>
        <v xml:space="preserve">Набережная ул. д.20 </v>
      </c>
      <c r="B3213" s="64" t="str">
        <f>Лист4!C3211</f>
        <v>Наримановский район, г. Нариманов</v>
      </c>
      <c r="C3213" s="43">
        <f t="shared" si="100"/>
        <v>662.76713352112677</v>
      </c>
      <c r="D3213" s="43">
        <f t="shared" si="101"/>
        <v>29.239726478873237</v>
      </c>
      <c r="E3213" s="49">
        <v>0</v>
      </c>
      <c r="F3213" s="29">
        <v>29.239726478873237</v>
      </c>
      <c r="G3213" s="50">
        <v>0</v>
      </c>
      <c r="H3213" s="50">
        <v>0</v>
      </c>
      <c r="I3213" s="50">
        <v>0</v>
      </c>
      <c r="J3213" s="30"/>
      <c r="K3213" s="169">
        <f>Лист4!E3211/1000-J3213</f>
        <v>692.00685999999996</v>
      </c>
      <c r="L3213" s="51"/>
      <c r="M3213" s="51"/>
    </row>
    <row r="3214" spans="1:13" s="52" customFormat="1" ht="18.75" customHeight="1" x14ac:dyDescent="0.25">
      <c r="A3214" s="42" t="str">
        <f>Лист4!A3212</f>
        <v xml:space="preserve">Набережная ул. д.22 </v>
      </c>
      <c r="B3214" s="64" t="str">
        <f>Лист4!C3212</f>
        <v>Наримановский район, г. Нариманов</v>
      </c>
      <c r="C3214" s="43">
        <f t="shared" si="100"/>
        <v>764.88892056338022</v>
      </c>
      <c r="D3214" s="43">
        <f t="shared" si="101"/>
        <v>33.745099436619718</v>
      </c>
      <c r="E3214" s="49">
        <v>0</v>
      </c>
      <c r="F3214" s="29">
        <v>33.745099436619718</v>
      </c>
      <c r="G3214" s="50">
        <v>0</v>
      </c>
      <c r="H3214" s="50">
        <v>0</v>
      </c>
      <c r="I3214" s="50">
        <v>0</v>
      </c>
      <c r="J3214" s="30"/>
      <c r="K3214" s="169">
        <f>Лист4!E3212/1000-J3214</f>
        <v>798.63401999999996</v>
      </c>
      <c r="L3214" s="51"/>
      <c r="M3214" s="51"/>
    </row>
    <row r="3215" spans="1:13" s="52" customFormat="1" ht="18.75" customHeight="1" x14ac:dyDescent="0.25">
      <c r="A3215" s="42" t="str">
        <f>Лист4!A3213</f>
        <v xml:space="preserve">Набережная ул. д.4 </v>
      </c>
      <c r="B3215" s="64" t="str">
        <f>Лист4!C3213</f>
        <v>Наримановский район, г. Нариманов</v>
      </c>
      <c r="C3215" s="43">
        <f t="shared" si="100"/>
        <v>310.30157464788726</v>
      </c>
      <c r="D3215" s="43">
        <f t="shared" si="101"/>
        <v>13.689775352112672</v>
      </c>
      <c r="E3215" s="49">
        <v>0</v>
      </c>
      <c r="F3215" s="29">
        <v>13.689775352112672</v>
      </c>
      <c r="G3215" s="50">
        <v>0</v>
      </c>
      <c r="H3215" s="50">
        <v>0</v>
      </c>
      <c r="I3215" s="50">
        <v>0</v>
      </c>
      <c r="J3215" s="30"/>
      <c r="K3215" s="169">
        <f>Лист4!E3213/1000-J3215</f>
        <v>323.99134999999995</v>
      </c>
      <c r="L3215" s="51"/>
      <c r="M3215" s="51"/>
    </row>
    <row r="3216" spans="1:13" s="52" customFormat="1" ht="18.75" customHeight="1" x14ac:dyDescent="0.25">
      <c r="A3216" s="42" t="str">
        <f>Лист4!A3214</f>
        <v xml:space="preserve">Набережная ул. д.6 </v>
      </c>
      <c r="B3216" s="64" t="str">
        <f>Лист4!C3214</f>
        <v>Наримановский район, г. Нариманов</v>
      </c>
      <c r="C3216" s="43">
        <f t="shared" si="100"/>
        <v>287.46702140845053</v>
      </c>
      <c r="D3216" s="43">
        <f t="shared" si="101"/>
        <v>12.682368591549288</v>
      </c>
      <c r="E3216" s="49">
        <v>0</v>
      </c>
      <c r="F3216" s="29">
        <v>12.682368591549288</v>
      </c>
      <c r="G3216" s="50">
        <v>0</v>
      </c>
      <c r="H3216" s="50">
        <v>0</v>
      </c>
      <c r="I3216" s="50">
        <v>0</v>
      </c>
      <c r="J3216" s="30">
        <v>1863.34</v>
      </c>
      <c r="K3216" s="169">
        <f>Лист4!E3214/1000-J3216</f>
        <v>-1563.1906100000001</v>
      </c>
      <c r="L3216" s="51"/>
      <c r="M3216" s="51"/>
    </row>
    <row r="3217" spans="1:13" s="52" customFormat="1" ht="18.75" customHeight="1" x14ac:dyDescent="0.25">
      <c r="A3217" s="42" t="str">
        <f>Лист4!A3215</f>
        <v xml:space="preserve">Набережная ул. д.8 </v>
      </c>
      <c r="B3217" s="64" t="str">
        <f>Лист4!C3215</f>
        <v>Наримановский район, г. Нариманов</v>
      </c>
      <c r="C3217" s="43">
        <f t="shared" si="100"/>
        <v>329.02132338028167</v>
      </c>
      <c r="D3217" s="43">
        <f t="shared" si="101"/>
        <v>14.515646619718311</v>
      </c>
      <c r="E3217" s="49">
        <v>0</v>
      </c>
      <c r="F3217" s="29">
        <v>14.515646619718311</v>
      </c>
      <c r="G3217" s="50">
        <v>0</v>
      </c>
      <c r="H3217" s="50">
        <v>0</v>
      </c>
      <c r="I3217" s="50">
        <v>0</v>
      </c>
      <c r="J3217" s="30"/>
      <c r="K3217" s="169">
        <f>Лист4!E3215/1000-J3217</f>
        <v>343.53697</v>
      </c>
      <c r="L3217" s="51"/>
      <c r="M3217" s="51"/>
    </row>
    <row r="3218" spans="1:13" s="52" customFormat="1" ht="18.75" customHeight="1" x14ac:dyDescent="0.25">
      <c r="A3218" s="42" t="str">
        <f>Лист4!A3216</f>
        <v xml:space="preserve">Спортивная ул. д.2 </v>
      </c>
      <c r="B3218" s="64" t="str">
        <f>Лист4!C3216</f>
        <v>Наримановский район, г. Нариманов</v>
      </c>
      <c r="C3218" s="43">
        <f t="shared" si="100"/>
        <v>366.70341802816915</v>
      </c>
      <c r="D3218" s="43">
        <f t="shared" si="101"/>
        <v>16.178091971830987</v>
      </c>
      <c r="E3218" s="49">
        <v>0</v>
      </c>
      <c r="F3218" s="29">
        <v>16.178091971830987</v>
      </c>
      <c r="G3218" s="50">
        <v>0</v>
      </c>
      <c r="H3218" s="50">
        <v>0</v>
      </c>
      <c r="I3218" s="50">
        <v>0</v>
      </c>
      <c r="J3218" s="30">
        <v>1820.08</v>
      </c>
      <c r="K3218" s="169">
        <f>Лист4!E3216/1000-J3218</f>
        <v>-1437.1984899999998</v>
      </c>
      <c r="L3218" s="51"/>
      <c r="M3218" s="51"/>
    </row>
    <row r="3219" spans="1:13" s="52" customFormat="1" ht="18.75" customHeight="1" x14ac:dyDescent="0.25">
      <c r="A3219" s="42" t="str">
        <f>Лист4!A3217</f>
        <v xml:space="preserve">Спортивная ул. д.3 </v>
      </c>
      <c r="B3219" s="64" t="str">
        <f>Лист4!C3217</f>
        <v>Наримановский район, г. Нариманов</v>
      </c>
      <c r="C3219" s="43">
        <f t="shared" si="100"/>
        <v>49.934641126760553</v>
      </c>
      <c r="D3219" s="43">
        <f t="shared" si="101"/>
        <v>2.2029988732394363</v>
      </c>
      <c r="E3219" s="49">
        <v>0</v>
      </c>
      <c r="F3219" s="29">
        <v>2.2029988732394363</v>
      </c>
      <c r="G3219" s="50">
        <v>0</v>
      </c>
      <c r="H3219" s="50">
        <v>0</v>
      </c>
      <c r="I3219" s="50">
        <v>0</v>
      </c>
      <c r="J3219" s="30"/>
      <c r="K3219" s="169">
        <f>Лист4!E3217/1000-J3219</f>
        <v>52.13763999999999</v>
      </c>
      <c r="L3219" s="51"/>
      <c r="M3219" s="51"/>
    </row>
    <row r="3220" spans="1:13" s="52" customFormat="1" ht="18.75" customHeight="1" x14ac:dyDescent="0.25">
      <c r="A3220" s="42" t="str">
        <f>Лист4!A3218</f>
        <v xml:space="preserve">Спортивная ул. д.5 </v>
      </c>
      <c r="B3220" s="64" t="str">
        <f>Лист4!C3218</f>
        <v>Наримановский район, г. Нариманов</v>
      </c>
      <c r="C3220" s="43">
        <f t="shared" ref="C3220:C3283" si="102">K3220+J3220-F3220</f>
        <v>326.41530478873239</v>
      </c>
      <c r="D3220" s="43">
        <f t="shared" ref="D3220:D3283" si="103">F3220</f>
        <v>14.400675211267604</v>
      </c>
      <c r="E3220" s="49">
        <v>0</v>
      </c>
      <c r="F3220" s="29">
        <v>14.400675211267604</v>
      </c>
      <c r="G3220" s="50">
        <v>0</v>
      </c>
      <c r="H3220" s="50">
        <v>0</v>
      </c>
      <c r="I3220" s="50">
        <v>0</v>
      </c>
      <c r="J3220" s="30"/>
      <c r="K3220" s="169">
        <f>Лист4!E3218/1000-J3220</f>
        <v>340.81597999999997</v>
      </c>
      <c r="L3220" s="51"/>
      <c r="M3220" s="51"/>
    </row>
    <row r="3221" spans="1:13" s="52" customFormat="1" ht="18.75" customHeight="1" x14ac:dyDescent="0.25">
      <c r="A3221" s="42" t="str">
        <f>Лист4!A3219</f>
        <v xml:space="preserve">Строителей пр-кт д.4 </v>
      </c>
      <c r="B3221" s="64" t="str">
        <f>Лист4!C3219</f>
        <v>Наримановский район, г. Нариманов</v>
      </c>
      <c r="C3221" s="43">
        <f t="shared" si="102"/>
        <v>273.94096901408449</v>
      </c>
      <c r="D3221" s="43">
        <f t="shared" si="103"/>
        <v>12.08563098591549</v>
      </c>
      <c r="E3221" s="49">
        <v>0</v>
      </c>
      <c r="F3221" s="29">
        <v>12.08563098591549</v>
      </c>
      <c r="G3221" s="50">
        <v>0</v>
      </c>
      <c r="H3221" s="50">
        <v>0</v>
      </c>
      <c r="I3221" s="50">
        <v>0</v>
      </c>
      <c r="J3221" s="30"/>
      <c r="K3221" s="169">
        <f>Лист4!E3219/1000-J3221</f>
        <v>286.02659999999997</v>
      </c>
      <c r="L3221" s="51"/>
      <c r="M3221" s="51"/>
    </row>
    <row r="3222" spans="1:13" s="52" customFormat="1" ht="18.75" customHeight="1" x14ac:dyDescent="0.25">
      <c r="A3222" s="42" t="str">
        <f>Лист4!A3220</f>
        <v xml:space="preserve">Центральная ул. д.11 </v>
      </c>
      <c r="B3222" s="64" t="str">
        <f>Лист4!C3220</f>
        <v>Наримановский район, г. Нариманов</v>
      </c>
      <c r="C3222" s="43">
        <f t="shared" si="102"/>
        <v>718.04346197183088</v>
      </c>
      <c r="D3222" s="43">
        <f t="shared" si="103"/>
        <v>31.67838802816901</v>
      </c>
      <c r="E3222" s="49">
        <v>0</v>
      </c>
      <c r="F3222" s="29">
        <v>31.67838802816901</v>
      </c>
      <c r="G3222" s="50">
        <v>0</v>
      </c>
      <c r="H3222" s="50">
        <v>0</v>
      </c>
      <c r="I3222" s="50">
        <v>0</v>
      </c>
      <c r="J3222" s="30"/>
      <c r="K3222" s="169">
        <f>Лист4!E3220/1000</f>
        <v>749.7218499999999</v>
      </c>
      <c r="L3222" s="51"/>
      <c r="M3222" s="51"/>
    </row>
    <row r="3223" spans="1:13" s="52" customFormat="1" ht="18.75" customHeight="1" x14ac:dyDescent="0.25">
      <c r="A3223" s="42" t="str">
        <f>Лист4!A3221</f>
        <v xml:space="preserve">Центральная ул. д.19А </v>
      </c>
      <c r="B3223" s="64" t="str">
        <f>Лист4!C3221</f>
        <v>Наримановский район, г. Нариманов</v>
      </c>
      <c r="C3223" s="43">
        <f t="shared" si="102"/>
        <v>743.78288901408462</v>
      </c>
      <c r="D3223" s="43">
        <f t="shared" si="103"/>
        <v>32.813950985915497</v>
      </c>
      <c r="E3223" s="49">
        <v>0</v>
      </c>
      <c r="F3223" s="29">
        <v>32.813950985915497</v>
      </c>
      <c r="G3223" s="50">
        <v>0</v>
      </c>
      <c r="H3223" s="50">
        <v>0</v>
      </c>
      <c r="I3223" s="50">
        <v>0</v>
      </c>
      <c r="J3223" s="30"/>
      <c r="K3223" s="169">
        <f>Лист4!E3221/1000</f>
        <v>776.59684000000016</v>
      </c>
      <c r="L3223" s="51"/>
      <c r="M3223" s="51"/>
    </row>
    <row r="3224" spans="1:13" s="52" customFormat="1" ht="18.75" customHeight="1" x14ac:dyDescent="0.25">
      <c r="A3224" s="42" t="str">
        <f>Лист4!A3222</f>
        <v xml:space="preserve">Центральная ул. д.2 </v>
      </c>
      <c r="B3224" s="64" t="str">
        <f>Лист4!C3222</f>
        <v>Наримановский район, г. Нариманов</v>
      </c>
      <c r="C3224" s="43">
        <f t="shared" si="102"/>
        <v>458.71858535211271</v>
      </c>
      <c r="D3224" s="43">
        <f t="shared" si="103"/>
        <v>20.237584647887328</v>
      </c>
      <c r="E3224" s="49">
        <v>0</v>
      </c>
      <c r="F3224" s="29">
        <v>20.237584647887328</v>
      </c>
      <c r="G3224" s="50">
        <v>0</v>
      </c>
      <c r="H3224" s="50">
        <v>0</v>
      </c>
      <c r="I3224" s="50">
        <v>0</v>
      </c>
      <c r="J3224" s="153"/>
      <c r="K3224" s="169">
        <f>Лист4!E3222/1000-J3224</f>
        <v>478.95617000000004</v>
      </c>
      <c r="L3224" s="31"/>
      <c r="M3224" s="51"/>
    </row>
    <row r="3225" spans="1:13" s="52" customFormat="1" ht="18.75" customHeight="1" x14ac:dyDescent="0.25">
      <c r="A3225" s="42" t="str">
        <f>Лист4!A3223</f>
        <v xml:space="preserve">Центральная ул. д.21 </v>
      </c>
      <c r="B3225" s="64" t="str">
        <f>Лист4!C3223</f>
        <v>Наримановский район, г. Нариманов</v>
      </c>
      <c r="C3225" s="43">
        <f t="shared" si="102"/>
        <v>356.73694535211263</v>
      </c>
      <c r="D3225" s="43">
        <f t="shared" si="103"/>
        <v>15.738394647887322</v>
      </c>
      <c r="E3225" s="49">
        <v>0</v>
      </c>
      <c r="F3225" s="29">
        <v>15.738394647887322</v>
      </c>
      <c r="G3225" s="50">
        <v>0</v>
      </c>
      <c r="H3225" s="50">
        <v>0</v>
      </c>
      <c r="I3225" s="50">
        <v>0</v>
      </c>
      <c r="J3225" s="30"/>
      <c r="K3225" s="169">
        <f>Лист4!E3223/1000</f>
        <v>372.47533999999996</v>
      </c>
      <c r="L3225" s="51"/>
      <c r="M3225" s="51"/>
    </row>
    <row r="3226" spans="1:13" s="52" customFormat="1" ht="18.75" customHeight="1" x14ac:dyDescent="0.25">
      <c r="A3226" s="42" t="str">
        <f>Лист4!A3224</f>
        <v xml:space="preserve">Центральная ул. д.21А </v>
      </c>
      <c r="B3226" s="64" t="str">
        <f>Лист4!C3224</f>
        <v>Наримановский район, г. Нариманов</v>
      </c>
      <c r="C3226" s="43">
        <f t="shared" si="102"/>
        <v>329.69125746478869</v>
      </c>
      <c r="D3226" s="43">
        <f t="shared" si="103"/>
        <v>14.545202535211267</v>
      </c>
      <c r="E3226" s="49">
        <v>0</v>
      </c>
      <c r="F3226" s="29">
        <v>14.545202535211267</v>
      </c>
      <c r="G3226" s="50">
        <v>0</v>
      </c>
      <c r="H3226" s="50">
        <v>0</v>
      </c>
      <c r="I3226" s="50">
        <v>0</v>
      </c>
      <c r="J3226" s="30"/>
      <c r="K3226" s="169">
        <f>Лист4!E3224/1000</f>
        <v>344.23645999999997</v>
      </c>
      <c r="L3226" s="51"/>
      <c r="M3226" s="51"/>
    </row>
    <row r="3227" spans="1:13" s="52" customFormat="1" ht="18.75" customHeight="1" x14ac:dyDescent="0.25">
      <c r="A3227" s="42" t="str">
        <f>Лист4!A3225</f>
        <v xml:space="preserve">Центральная ул. д.23 </v>
      </c>
      <c r="B3227" s="64" t="str">
        <f>Лист4!C3225</f>
        <v>Наримановский район, г. Нариманов</v>
      </c>
      <c r="C3227" s="43">
        <f t="shared" si="102"/>
        <v>558.83080000000007</v>
      </c>
      <c r="D3227" s="43">
        <f t="shared" si="103"/>
        <v>24.654300000000006</v>
      </c>
      <c r="E3227" s="49">
        <v>0</v>
      </c>
      <c r="F3227" s="29">
        <v>24.654300000000006</v>
      </c>
      <c r="G3227" s="50">
        <v>0</v>
      </c>
      <c r="H3227" s="50">
        <v>0</v>
      </c>
      <c r="I3227" s="50">
        <v>0</v>
      </c>
      <c r="J3227" s="30"/>
      <c r="K3227" s="169">
        <f>Лист4!E3225/1000</f>
        <v>583.4851000000001</v>
      </c>
      <c r="L3227" s="51"/>
      <c r="M3227" s="51"/>
    </row>
    <row r="3228" spans="1:13" s="52" customFormat="1" ht="18.75" customHeight="1" x14ac:dyDescent="0.25">
      <c r="A3228" s="42" t="str">
        <f>Лист4!A3226</f>
        <v xml:space="preserve">Центральная ул. д.23А </v>
      </c>
      <c r="B3228" s="64" t="str">
        <f>Лист4!C3226</f>
        <v>Наримановский район, г. Нариманов</v>
      </c>
      <c r="C3228" s="43">
        <f t="shared" si="102"/>
        <v>1085.6905092957747</v>
      </c>
      <c r="D3228" s="43">
        <f t="shared" si="103"/>
        <v>47.898110704225353</v>
      </c>
      <c r="E3228" s="49">
        <v>0</v>
      </c>
      <c r="F3228" s="29">
        <v>47.898110704225353</v>
      </c>
      <c r="G3228" s="50">
        <v>0</v>
      </c>
      <c r="H3228" s="50">
        <v>0</v>
      </c>
      <c r="I3228" s="50">
        <v>0</v>
      </c>
      <c r="J3228" s="30"/>
      <c r="K3228" s="169">
        <f>Лист4!E3226/1000</f>
        <v>1133.58862</v>
      </c>
      <c r="L3228" s="51"/>
      <c r="M3228" s="51"/>
    </row>
    <row r="3229" spans="1:13" s="52" customFormat="1" ht="18.75" customHeight="1" x14ac:dyDescent="0.25">
      <c r="A3229" s="42" t="str">
        <f>Лист4!A3227</f>
        <v xml:space="preserve">Центральная ул. д.25 </v>
      </c>
      <c r="B3229" s="64" t="str">
        <f>Лист4!C3227</f>
        <v>Наримановский район, г. Нариманов</v>
      </c>
      <c r="C3229" s="43">
        <f t="shared" si="102"/>
        <v>371.23563718309856</v>
      </c>
      <c r="D3229" s="43">
        <f t="shared" si="103"/>
        <v>16.378042816901409</v>
      </c>
      <c r="E3229" s="49">
        <v>0</v>
      </c>
      <c r="F3229" s="29">
        <v>16.378042816901409</v>
      </c>
      <c r="G3229" s="50">
        <v>0</v>
      </c>
      <c r="H3229" s="50">
        <v>0</v>
      </c>
      <c r="I3229" s="50">
        <v>0</v>
      </c>
      <c r="J3229" s="30"/>
      <c r="K3229" s="169">
        <f>Лист4!E3227/1000</f>
        <v>387.61367999999999</v>
      </c>
      <c r="L3229" s="51"/>
      <c r="M3229" s="51"/>
    </row>
    <row r="3230" spans="1:13" s="52" customFormat="1" ht="18.75" customHeight="1" x14ac:dyDescent="0.25">
      <c r="A3230" s="42" t="str">
        <f>Лист4!A3228</f>
        <v xml:space="preserve">Центральная ул. д.33 </v>
      </c>
      <c r="B3230" s="64" t="str">
        <f>Лист4!C3228</f>
        <v>Наримановский район, г. Нариманов</v>
      </c>
      <c r="C3230" s="43">
        <f t="shared" si="102"/>
        <v>498.0760754929579</v>
      </c>
      <c r="D3230" s="43">
        <f t="shared" si="103"/>
        <v>21.973944507042258</v>
      </c>
      <c r="E3230" s="49">
        <v>0</v>
      </c>
      <c r="F3230" s="29">
        <v>21.973944507042258</v>
      </c>
      <c r="G3230" s="50">
        <v>0</v>
      </c>
      <c r="H3230" s="50">
        <v>0</v>
      </c>
      <c r="I3230" s="50">
        <v>0</v>
      </c>
      <c r="J3230" s="30"/>
      <c r="K3230" s="169">
        <f>Лист4!E3228/1000</f>
        <v>520.05002000000013</v>
      </c>
      <c r="L3230" s="51"/>
      <c r="M3230" s="51"/>
    </row>
    <row r="3231" spans="1:13" s="52" customFormat="1" ht="18.75" customHeight="1" x14ac:dyDescent="0.25">
      <c r="A3231" s="42" t="str">
        <f>Лист4!A3229</f>
        <v xml:space="preserve">Центральная ул. д.35 </v>
      </c>
      <c r="B3231" s="64" t="str">
        <f>Лист4!C3229</f>
        <v>Наримановский район, г. Нариманов</v>
      </c>
      <c r="C3231" s="43">
        <f t="shared" si="102"/>
        <v>588.73062028168999</v>
      </c>
      <c r="D3231" s="43">
        <f t="shared" si="103"/>
        <v>25.973409718309853</v>
      </c>
      <c r="E3231" s="49">
        <v>0</v>
      </c>
      <c r="F3231" s="29">
        <v>25.973409718309853</v>
      </c>
      <c r="G3231" s="50">
        <v>0</v>
      </c>
      <c r="H3231" s="50">
        <v>0</v>
      </c>
      <c r="I3231" s="50">
        <v>0</v>
      </c>
      <c r="J3231" s="30"/>
      <c r="K3231" s="169">
        <f>Лист4!E3229/1000</f>
        <v>614.70402999999988</v>
      </c>
      <c r="L3231" s="51"/>
      <c r="M3231" s="51"/>
    </row>
    <row r="3232" spans="1:13" s="52" customFormat="1" ht="18.75" customHeight="1" x14ac:dyDescent="0.25">
      <c r="A3232" s="42" t="str">
        <f>Лист4!A3230</f>
        <v xml:space="preserve">Центральная ул. д.4 </v>
      </c>
      <c r="B3232" s="64" t="str">
        <f>Лист4!C3230</f>
        <v>Наримановский район, г. Нариманов</v>
      </c>
      <c r="C3232" s="43">
        <f t="shared" si="102"/>
        <v>301.04247436619715</v>
      </c>
      <c r="D3232" s="43">
        <f t="shared" si="103"/>
        <v>13.281285633802817</v>
      </c>
      <c r="E3232" s="49">
        <v>0</v>
      </c>
      <c r="F3232" s="29">
        <v>13.281285633802817</v>
      </c>
      <c r="G3232" s="50">
        <v>0</v>
      </c>
      <c r="H3232" s="50">
        <v>0</v>
      </c>
      <c r="I3232" s="50">
        <v>0</v>
      </c>
      <c r="J3232" s="30"/>
      <c r="K3232" s="169">
        <f>Лист4!E3230/1000</f>
        <v>314.32375999999999</v>
      </c>
      <c r="L3232" s="51"/>
      <c r="M3232" s="51"/>
    </row>
    <row r="3233" spans="1:13" s="52" customFormat="1" ht="18.75" customHeight="1" x14ac:dyDescent="0.25">
      <c r="A3233" s="42" t="str">
        <f>Лист4!A3231</f>
        <v xml:space="preserve">Центральная ул. д.5 </v>
      </c>
      <c r="B3233" s="64" t="str">
        <f>Лист4!C3231</f>
        <v>Наримановский район, г. Нариманов</v>
      </c>
      <c r="C3233" s="43">
        <f t="shared" si="102"/>
        <v>741.57569521126743</v>
      </c>
      <c r="D3233" s="43">
        <f t="shared" si="103"/>
        <v>32.716574788732387</v>
      </c>
      <c r="E3233" s="49">
        <v>0</v>
      </c>
      <c r="F3233" s="29">
        <v>32.716574788732387</v>
      </c>
      <c r="G3233" s="50">
        <v>0</v>
      </c>
      <c r="H3233" s="50">
        <v>0</v>
      </c>
      <c r="I3233" s="50">
        <v>0</v>
      </c>
      <c r="J3233" s="30"/>
      <c r="K3233" s="169">
        <f>Лист4!E3231/1000</f>
        <v>774.2922699999998</v>
      </c>
      <c r="L3233" s="51"/>
      <c r="M3233" s="51"/>
    </row>
    <row r="3234" spans="1:13" s="52" customFormat="1" ht="18.75" customHeight="1" x14ac:dyDescent="0.25">
      <c r="A3234" s="42" t="str">
        <f>Лист4!A3232</f>
        <v xml:space="preserve">Центральная ул. д.7 </v>
      </c>
      <c r="B3234" s="64" t="str">
        <f>Лист4!C3232</f>
        <v>Наримановский район, г. Нариманов</v>
      </c>
      <c r="C3234" s="43">
        <f t="shared" si="102"/>
        <v>557.5260140845071</v>
      </c>
      <c r="D3234" s="43">
        <f t="shared" si="103"/>
        <v>24.596735915492957</v>
      </c>
      <c r="E3234" s="49">
        <v>0</v>
      </c>
      <c r="F3234" s="29">
        <v>24.596735915492957</v>
      </c>
      <c r="G3234" s="50">
        <v>0</v>
      </c>
      <c r="H3234" s="50">
        <v>0</v>
      </c>
      <c r="I3234" s="50">
        <v>0</v>
      </c>
      <c r="J3234" s="30"/>
      <c r="K3234" s="169">
        <f>Лист4!E3232/1000</f>
        <v>582.12275</v>
      </c>
      <c r="L3234" s="51"/>
      <c r="M3234" s="51"/>
    </row>
    <row r="3235" spans="1:13" s="52" customFormat="1" ht="18.75" customHeight="1" x14ac:dyDescent="0.25">
      <c r="A3235" s="42" t="str">
        <f>Лист4!A3233</f>
        <v xml:space="preserve">Центральная ул. д.9 </v>
      </c>
      <c r="B3235" s="64" t="str">
        <f>Лист4!C3233</f>
        <v>Наримановский район, г. Нариманов</v>
      </c>
      <c r="C3235" s="43">
        <f t="shared" si="102"/>
        <v>525.96253070422551</v>
      </c>
      <c r="D3235" s="43">
        <f t="shared" si="103"/>
        <v>23.204229295774656</v>
      </c>
      <c r="E3235" s="49">
        <v>0</v>
      </c>
      <c r="F3235" s="29">
        <v>23.204229295774656</v>
      </c>
      <c r="G3235" s="50">
        <v>0</v>
      </c>
      <c r="H3235" s="50">
        <v>0</v>
      </c>
      <c r="I3235" s="50">
        <v>0</v>
      </c>
      <c r="J3235" s="30"/>
      <c r="K3235" s="169">
        <f>Лист4!E3233/1000</f>
        <v>549.16676000000018</v>
      </c>
      <c r="L3235" s="51"/>
      <c r="M3235" s="51"/>
    </row>
    <row r="3236" spans="1:13" s="52" customFormat="1" ht="18.75" customHeight="1" x14ac:dyDescent="0.25">
      <c r="A3236" s="42" t="str">
        <f>Лист4!A3234</f>
        <v xml:space="preserve">Степная 3-я ул. д.1 </v>
      </c>
      <c r="B3236" s="64" t="str">
        <f>Лист4!C3234</f>
        <v>Наримановский район, п. Буруны</v>
      </c>
      <c r="C3236" s="43">
        <f t="shared" si="102"/>
        <v>0</v>
      </c>
      <c r="D3236" s="43">
        <f t="shared" si="103"/>
        <v>0</v>
      </c>
      <c r="E3236" s="49">
        <v>0</v>
      </c>
      <c r="F3236" s="29">
        <v>0</v>
      </c>
      <c r="G3236" s="50">
        <v>0</v>
      </c>
      <c r="H3236" s="50">
        <v>0</v>
      </c>
      <c r="I3236" s="50">
        <v>0</v>
      </c>
      <c r="J3236" s="30"/>
      <c r="K3236" s="169">
        <f>Лист4!E3234/1000-J3236</f>
        <v>0</v>
      </c>
      <c r="L3236" s="51"/>
      <c r="M3236" s="51"/>
    </row>
    <row r="3237" spans="1:13" s="52" customFormat="1" ht="18.75" customHeight="1" x14ac:dyDescent="0.25">
      <c r="A3237" s="42" t="str">
        <f>Лист4!A3235</f>
        <v xml:space="preserve">Степная 3-я ул. д.3 </v>
      </c>
      <c r="B3237" s="64" t="str">
        <f>Лист4!C3235</f>
        <v>Наримановский район, п. Буруны</v>
      </c>
      <c r="C3237" s="43">
        <f t="shared" si="102"/>
        <v>0</v>
      </c>
      <c r="D3237" s="43">
        <f t="shared" si="103"/>
        <v>0</v>
      </c>
      <c r="E3237" s="49">
        <v>0</v>
      </c>
      <c r="F3237" s="29">
        <v>0</v>
      </c>
      <c r="G3237" s="50">
        <v>0</v>
      </c>
      <c r="H3237" s="50">
        <v>0</v>
      </c>
      <c r="I3237" s="50">
        <v>0</v>
      </c>
      <c r="J3237" s="30"/>
      <c r="K3237" s="169">
        <f>Лист4!E3235/1000-J3237</f>
        <v>0</v>
      </c>
      <c r="L3237" s="51"/>
      <c r="M3237" s="51"/>
    </row>
    <row r="3238" spans="1:13" s="52" customFormat="1" ht="18.75" customHeight="1" x14ac:dyDescent="0.25">
      <c r="A3238" s="42" t="str">
        <f>Лист4!A3236</f>
        <v xml:space="preserve">Школьная ул. д.1 </v>
      </c>
      <c r="B3238" s="64" t="str">
        <f>Лист4!C3236</f>
        <v>Наримановский район, п. Буруны</v>
      </c>
      <c r="C3238" s="43">
        <f t="shared" si="102"/>
        <v>90.918202816901413</v>
      </c>
      <c r="D3238" s="43">
        <f t="shared" si="103"/>
        <v>4.0110971830985918</v>
      </c>
      <c r="E3238" s="49">
        <v>0</v>
      </c>
      <c r="F3238" s="29">
        <v>4.0110971830985918</v>
      </c>
      <c r="G3238" s="50">
        <v>0</v>
      </c>
      <c r="H3238" s="50">
        <v>0</v>
      </c>
      <c r="I3238" s="50">
        <v>0</v>
      </c>
      <c r="J3238" s="30"/>
      <c r="K3238" s="169">
        <f>Лист4!E3236/1000-J3238</f>
        <v>94.929299999999998</v>
      </c>
      <c r="L3238" s="51"/>
      <c r="M3238" s="51"/>
    </row>
    <row r="3239" spans="1:13" s="52" customFormat="1" ht="18.75" customHeight="1" x14ac:dyDescent="0.25">
      <c r="A3239" s="42" t="str">
        <f>Лист4!A3237</f>
        <v xml:space="preserve">Школьная ул. д.10 </v>
      </c>
      <c r="B3239" s="64" t="str">
        <f>Лист4!C3237</f>
        <v>Наримановский район, п. Буруны</v>
      </c>
      <c r="C3239" s="43">
        <f t="shared" si="102"/>
        <v>60.532259154929569</v>
      </c>
      <c r="D3239" s="43">
        <f t="shared" si="103"/>
        <v>2.6705408450704224</v>
      </c>
      <c r="E3239" s="49">
        <v>0</v>
      </c>
      <c r="F3239" s="29">
        <v>2.6705408450704224</v>
      </c>
      <c r="G3239" s="50">
        <v>0</v>
      </c>
      <c r="H3239" s="50">
        <v>0</v>
      </c>
      <c r="I3239" s="50">
        <v>0</v>
      </c>
      <c r="J3239" s="30"/>
      <c r="K3239" s="169">
        <f>Лист4!E3237/1000</f>
        <v>63.202799999999989</v>
      </c>
      <c r="L3239" s="51"/>
      <c r="M3239" s="51"/>
    </row>
    <row r="3240" spans="1:13" s="52" customFormat="1" ht="18.75" customHeight="1" x14ac:dyDescent="0.25">
      <c r="A3240" s="42" t="str">
        <f>Лист4!A3238</f>
        <v xml:space="preserve">Школьная ул. д.11 </v>
      </c>
      <c r="B3240" s="64" t="str">
        <f>Лист4!C3238</f>
        <v>Наримановский район, п. Буруны</v>
      </c>
      <c r="C3240" s="43">
        <f t="shared" si="102"/>
        <v>4.2646056338028169</v>
      </c>
      <c r="D3240" s="43">
        <f t="shared" si="103"/>
        <v>0.18814436619718308</v>
      </c>
      <c r="E3240" s="49">
        <v>0</v>
      </c>
      <c r="F3240" s="29">
        <v>0.18814436619718308</v>
      </c>
      <c r="G3240" s="50">
        <v>0</v>
      </c>
      <c r="H3240" s="50">
        <v>0</v>
      </c>
      <c r="I3240" s="50">
        <v>0</v>
      </c>
      <c r="J3240" s="30"/>
      <c r="K3240" s="169">
        <f>Лист4!E3238/1000-J3240</f>
        <v>4.45275</v>
      </c>
      <c r="L3240" s="51"/>
      <c r="M3240" s="51"/>
    </row>
    <row r="3241" spans="1:13" s="52" customFormat="1" ht="18.75" customHeight="1" x14ac:dyDescent="0.25">
      <c r="A3241" s="42" t="str">
        <f>Лист4!A3239</f>
        <v xml:space="preserve">Школьная ул. д.12 </v>
      </c>
      <c r="B3241" s="64" t="str">
        <f>Лист4!C3239</f>
        <v>Наримановский район, п. Буруны</v>
      </c>
      <c r="C3241" s="43">
        <f t="shared" si="102"/>
        <v>25.979256338028176</v>
      </c>
      <c r="D3241" s="43">
        <f t="shared" si="103"/>
        <v>1.1461436619718313</v>
      </c>
      <c r="E3241" s="49">
        <v>0</v>
      </c>
      <c r="F3241" s="29">
        <v>1.1461436619718313</v>
      </c>
      <c r="G3241" s="50">
        <v>0</v>
      </c>
      <c r="H3241" s="50">
        <v>0</v>
      </c>
      <c r="I3241" s="50">
        <v>0</v>
      </c>
      <c r="J3241" s="30"/>
      <c r="K3241" s="169">
        <f>Лист4!E3239/1000</f>
        <v>27.125400000000006</v>
      </c>
      <c r="L3241" s="51"/>
      <c r="M3241" s="51"/>
    </row>
    <row r="3242" spans="1:13" s="52" customFormat="1" ht="18.75" customHeight="1" x14ac:dyDescent="0.25">
      <c r="A3242" s="42" t="str">
        <f>Лист4!A3240</f>
        <v xml:space="preserve">Школьная ул. д.13 </v>
      </c>
      <c r="B3242" s="64" t="str">
        <f>Лист4!C3240</f>
        <v>Наримановский район, п. Буруны</v>
      </c>
      <c r="C3242" s="43">
        <f t="shared" si="102"/>
        <v>16.117340845070423</v>
      </c>
      <c r="D3242" s="43">
        <f t="shared" si="103"/>
        <v>0.7110591549295775</v>
      </c>
      <c r="E3242" s="49">
        <v>0</v>
      </c>
      <c r="F3242" s="29">
        <v>0.7110591549295775</v>
      </c>
      <c r="G3242" s="50">
        <v>0</v>
      </c>
      <c r="H3242" s="50">
        <v>0</v>
      </c>
      <c r="I3242" s="50">
        <v>0</v>
      </c>
      <c r="J3242" s="30"/>
      <c r="K3242" s="169">
        <f>Лист4!E3240/1000</f>
        <v>16.828400000000002</v>
      </c>
      <c r="L3242" s="51"/>
      <c r="M3242" s="51"/>
    </row>
    <row r="3243" spans="1:13" s="52" customFormat="1" ht="18.75" customHeight="1" x14ac:dyDescent="0.25">
      <c r="A3243" s="42" t="str">
        <f>Лист4!A3241</f>
        <v xml:space="preserve">Школьная ул. д.14 </v>
      </c>
      <c r="B3243" s="64" t="str">
        <f>Лист4!C3241</f>
        <v>Наримановский район, п. Буруны</v>
      </c>
      <c r="C3243" s="43">
        <f t="shared" si="102"/>
        <v>17.433284507042256</v>
      </c>
      <c r="D3243" s="43">
        <f t="shared" si="103"/>
        <v>0.76911549295774639</v>
      </c>
      <c r="E3243" s="49">
        <v>0</v>
      </c>
      <c r="F3243" s="29">
        <v>0.76911549295774639</v>
      </c>
      <c r="G3243" s="50">
        <v>0</v>
      </c>
      <c r="H3243" s="50">
        <v>0</v>
      </c>
      <c r="I3243" s="50">
        <v>0</v>
      </c>
      <c r="J3243" s="30"/>
      <c r="K3243" s="169">
        <f>Лист4!E3241/1000</f>
        <v>18.202400000000001</v>
      </c>
      <c r="L3243" s="51"/>
      <c r="M3243" s="51"/>
    </row>
    <row r="3244" spans="1:13" s="52" customFormat="1" ht="25.5" customHeight="1" x14ac:dyDescent="0.25">
      <c r="A3244" s="42" t="str">
        <f>Лист4!A3242</f>
        <v xml:space="preserve">Школьная ул. д.2 </v>
      </c>
      <c r="B3244" s="64" t="str">
        <f>Лист4!C3242</f>
        <v>Наримановский район, п. Буруны</v>
      </c>
      <c r="C3244" s="43">
        <f t="shared" si="102"/>
        <v>57.372404507042255</v>
      </c>
      <c r="D3244" s="43">
        <f t="shared" si="103"/>
        <v>2.5311354929577465</v>
      </c>
      <c r="E3244" s="49">
        <v>0</v>
      </c>
      <c r="F3244" s="29">
        <v>2.5311354929577465</v>
      </c>
      <c r="G3244" s="50">
        <v>0</v>
      </c>
      <c r="H3244" s="50">
        <v>0</v>
      </c>
      <c r="I3244" s="50">
        <v>0</v>
      </c>
      <c r="J3244" s="30"/>
      <c r="K3244" s="169">
        <f>Лист4!E3242/1000</f>
        <v>59.90354</v>
      </c>
      <c r="L3244" s="51"/>
      <c r="M3244" s="51"/>
    </row>
    <row r="3245" spans="1:13" s="52" customFormat="1" ht="18.75" customHeight="1" x14ac:dyDescent="0.25">
      <c r="A3245" s="42" t="str">
        <f>Лист4!A3243</f>
        <v xml:space="preserve">Школьная ул. д.3 </v>
      </c>
      <c r="B3245" s="64" t="str">
        <f>Лист4!C3243</f>
        <v>Наримановский район, п. Буруны</v>
      </c>
      <c r="C3245" s="43">
        <f t="shared" si="102"/>
        <v>80.644600000000011</v>
      </c>
      <c r="D3245" s="43">
        <f t="shared" si="103"/>
        <v>3.5578500000000011</v>
      </c>
      <c r="E3245" s="49">
        <v>0</v>
      </c>
      <c r="F3245" s="29">
        <v>3.5578500000000011</v>
      </c>
      <c r="G3245" s="50">
        <v>0</v>
      </c>
      <c r="H3245" s="50">
        <v>0</v>
      </c>
      <c r="I3245" s="50">
        <v>0</v>
      </c>
      <c r="J3245" s="153"/>
      <c r="K3245" s="169">
        <f>Лист4!E3243/1000-J3245</f>
        <v>84.202450000000013</v>
      </c>
      <c r="L3245" s="31"/>
      <c r="M3245" s="51"/>
    </row>
    <row r="3246" spans="1:13" s="52" customFormat="1" ht="18.75" customHeight="1" x14ac:dyDescent="0.25">
      <c r="A3246" s="42" t="str">
        <f>Лист4!A3244</f>
        <v xml:space="preserve">Школьная ул. д.4 </v>
      </c>
      <c r="B3246" s="64" t="str">
        <f>Лист4!C3244</f>
        <v>Наримановский район, п. Буруны</v>
      </c>
      <c r="C3246" s="43">
        <f t="shared" si="102"/>
        <v>47.584120563380282</v>
      </c>
      <c r="D3246" s="43">
        <f t="shared" si="103"/>
        <v>2.0992994366197184</v>
      </c>
      <c r="E3246" s="49">
        <v>0</v>
      </c>
      <c r="F3246" s="29">
        <v>2.0992994366197184</v>
      </c>
      <c r="G3246" s="50">
        <v>0</v>
      </c>
      <c r="H3246" s="50">
        <v>0</v>
      </c>
      <c r="I3246" s="50">
        <v>0</v>
      </c>
      <c r="J3246" s="30"/>
      <c r="K3246" s="169">
        <f>Лист4!E3244/1000</f>
        <v>49.683419999999998</v>
      </c>
      <c r="L3246" s="51"/>
      <c r="M3246" s="51"/>
    </row>
    <row r="3247" spans="1:13" s="52" customFormat="1" ht="18.75" customHeight="1" x14ac:dyDescent="0.25">
      <c r="A3247" s="42" t="str">
        <f>Лист4!A3245</f>
        <v xml:space="preserve">Школьная ул. д.5 </v>
      </c>
      <c r="B3247" s="64" t="str">
        <f>Лист4!C3245</f>
        <v>Наримановский район, п. Буруны</v>
      </c>
      <c r="C3247" s="43">
        <f t="shared" si="102"/>
        <v>45.799197183098592</v>
      </c>
      <c r="D3247" s="43">
        <f t="shared" si="103"/>
        <v>2.0205528169014082</v>
      </c>
      <c r="E3247" s="49">
        <v>0</v>
      </c>
      <c r="F3247" s="29">
        <v>2.0205528169014082</v>
      </c>
      <c r="G3247" s="50">
        <v>0</v>
      </c>
      <c r="H3247" s="50">
        <v>0</v>
      </c>
      <c r="I3247" s="50">
        <v>0</v>
      </c>
      <c r="J3247" s="30"/>
      <c r="K3247" s="169">
        <f>Лист4!E3245/1000</f>
        <v>47.819749999999999</v>
      </c>
      <c r="L3247" s="51"/>
      <c r="M3247" s="51"/>
    </row>
    <row r="3248" spans="1:13" s="52" customFormat="1" ht="18.75" customHeight="1" x14ac:dyDescent="0.25">
      <c r="A3248" s="42" t="str">
        <f>Лист4!A3246</f>
        <v xml:space="preserve">Школьная ул. д.6 </v>
      </c>
      <c r="B3248" s="64" t="str">
        <f>Лист4!C3246</f>
        <v>Наримановский район, п. Буруны</v>
      </c>
      <c r="C3248" s="43">
        <f t="shared" si="102"/>
        <v>65.463456338028166</v>
      </c>
      <c r="D3248" s="43">
        <f t="shared" si="103"/>
        <v>2.8880936619718311</v>
      </c>
      <c r="E3248" s="49">
        <v>0</v>
      </c>
      <c r="F3248" s="29">
        <v>2.8880936619718311</v>
      </c>
      <c r="G3248" s="50">
        <v>0</v>
      </c>
      <c r="H3248" s="50">
        <v>0</v>
      </c>
      <c r="I3248" s="50">
        <v>0</v>
      </c>
      <c r="J3248" s="30"/>
      <c r="K3248" s="169">
        <f>Лист4!E3246/1000-J3248</f>
        <v>68.351550000000003</v>
      </c>
      <c r="L3248" s="51"/>
      <c r="M3248" s="51"/>
    </row>
    <row r="3249" spans="1:13" s="52" customFormat="1" ht="18.75" customHeight="1" x14ac:dyDescent="0.25">
      <c r="A3249" s="42" t="str">
        <f>Лист4!A3247</f>
        <v xml:space="preserve">Школьная ул. д.7 </v>
      </c>
      <c r="B3249" s="64" t="str">
        <f>Лист4!C3247</f>
        <v>Наримановский район, п. Буруны</v>
      </c>
      <c r="C3249" s="43">
        <f t="shared" si="102"/>
        <v>65.067763380281704</v>
      </c>
      <c r="D3249" s="43">
        <f t="shared" si="103"/>
        <v>2.8706366197183106</v>
      </c>
      <c r="E3249" s="49">
        <v>0</v>
      </c>
      <c r="F3249" s="29">
        <v>2.8706366197183106</v>
      </c>
      <c r="G3249" s="50">
        <v>0</v>
      </c>
      <c r="H3249" s="50">
        <v>0</v>
      </c>
      <c r="I3249" s="50">
        <v>0</v>
      </c>
      <c r="J3249" s="30"/>
      <c r="K3249" s="169">
        <f>Лист4!E3247/1000</f>
        <v>67.938400000000016</v>
      </c>
      <c r="L3249" s="51"/>
      <c r="M3249" s="51"/>
    </row>
    <row r="3250" spans="1:13" s="52" customFormat="1" ht="18.75" customHeight="1" x14ac:dyDescent="0.25">
      <c r="A3250" s="42" t="str">
        <f>Лист4!A3248</f>
        <v xml:space="preserve">Школьная ул. д.8 </v>
      </c>
      <c r="B3250" s="64" t="str">
        <f>Лист4!C3248</f>
        <v>Наримановский район, п. Буруны</v>
      </c>
      <c r="C3250" s="43">
        <f t="shared" si="102"/>
        <v>38.445284507042246</v>
      </c>
      <c r="D3250" s="43">
        <f t="shared" si="103"/>
        <v>1.696115492957746</v>
      </c>
      <c r="E3250" s="49">
        <v>0</v>
      </c>
      <c r="F3250" s="29">
        <v>1.696115492957746</v>
      </c>
      <c r="G3250" s="50">
        <v>0</v>
      </c>
      <c r="H3250" s="50">
        <v>0</v>
      </c>
      <c r="I3250" s="50">
        <v>0</v>
      </c>
      <c r="J3250" s="30"/>
      <c r="K3250" s="169">
        <f>Лист4!E3248/1000</f>
        <v>40.14139999999999</v>
      </c>
      <c r="L3250" s="51"/>
      <c r="M3250" s="51"/>
    </row>
    <row r="3251" spans="1:13" s="52" customFormat="1" ht="18.75" customHeight="1" x14ac:dyDescent="0.25">
      <c r="A3251" s="42" t="str">
        <f>Лист4!A3249</f>
        <v xml:space="preserve">Школьная ул. д.9 </v>
      </c>
      <c r="B3251" s="64" t="str">
        <f>Лист4!C3249</f>
        <v>Наримановский район, п. Буруны</v>
      </c>
      <c r="C3251" s="43">
        <f t="shared" si="102"/>
        <v>43.886864788732396</v>
      </c>
      <c r="D3251" s="43">
        <f t="shared" si="103"/>
        <v>1.9361852112676057</v>
      </c>
      <c r="E3251" s="49">
        <v>0</v>
      </c>
      <c r="F3251" s="29">
        <v>1.9361852112676057</v>
      </c>
      <c r="G3251" s="50">
        <v>0</v>
      </c>
      <c r="H3251" s="50">
        <v>0</v>
      </c>
      <c r="I3251" s="50">
        <v>0</v>
      </c>
      <c r="J3251" s="30"/>
      <c r="K3251" s="169">
        <f>Лист4!E3249/1000</f>
        <v>45.823050000000002</v>
      </c>
      <c r="L3251" s="51"/>
      <c r="M3251" s="51"/>
    </row>
    <row r="3252" spans="1:13" s="52" customFormat="1" ht="18.75" customHeight="1" x14ac:dyDescent="0.25">
      <c r="A3252" s="42" t="str">
        <f>Лист4!A3250</f>
        <v xml:space="preserve">Ленина ул. д.30 </v>
      </c>
      <c r="B3252" s="64" t="str">
        <f>Лист4!C3250</f>
        <v>Наримановский район, п. Прикаспийский</v>
      </c>
      <c r="C3252" s="43">
        <f t="shared" si="102"/>
        <v>42.53342535211268</v>
      </c>
      <c r="D3252" s="43">
        <f t="shared" si="103"/>
        <v>1.876474647887324</v>
      </c>
      <c r="E3252" s="49">
        <v>0</v>
      </c>
      <c r="F3252" s="29">
        <v>1.876474647887324</v>
      </c>
      <c r="G3252" s="50">
        <v>0</v>
      </c>
      <c r="H3252" s="50">
        <v>0</v>
      </c>
      <c r="I3252" s="50">
        <v>0</v>
      </c>
      <c r="J3252" s="30"/>
      <c r="K3252" s="169">
        <f>Лист4!E3250/1000</f>
        <v>44.4099</v>
      </c>
      <c r="L3252" s="51"/>
      <c r="M3252" s="51"/>
    </row>
    <row r="3253" spans="1:13" s="52" customFormat="1" ht="18.75" customHeight="1" x14ac:dyDescent="0.25">
      <c r="A3253" s="42" t="str">
        <f>Лист4!A3251</f>
        <v xml:space="preserve">Ленина ул. д.37 </v>
      </c>
      <c r="B3253" s="64" t="str">
        <f>Лист4!C3251</f>
        <v>Наримановский район, п. Прикаспийский</v>
      </c>
      <c r="C3253" s="43">
        <f t="shared" si="102"/>
        <v>28.0760985915493</v>
      </c>
      <c r="D3253" s="43">
        <f t="shared" si="103"/>
        <v>1.2386514084507043</v>
      </c>
      <c r="E3253" s="49">
        <v>0</v>
      </c>
      <c r="F3253" s="29">
        <v>1.2386514084507043</v>
      </c>
      <c r="G3253" s="50">
        <v>0</v>
      </c>
      <c r="H3253" s="50">
        <v>0</v>
      </c>
      <c r="I3253" s="50">
        <v>0</v>
      </c>
      <c r="J3253" s="30"/>
      <c r="K3253" s="169">
        <f>Лист4!E3251/1000-J3253</f>
        <v>29.314750000000004</v>
      </c>
      <c r="L3253" s="51"/>
      <c r="M3253" s="51"/>
    </row>
    <row r="3254" spans="1:13" s="52" customFormat="1" ht="18.75" customHeight="1" x14ac:dyDescent="0.25">
      <c r="A3254" s="42" t="str">
        <f>Лист4!A3252</f>
        <v xml:space="preserve">Ленина ул. д.39 </v>
      </c>
      <c r="B3254" s="64" t="str">
        <f>Лист4!C3252</f>
        <v>Наримановский район, п. Прикаспийский</v>
      </c>
      <c r="C3254" s="43">
        <f t="shared" si="102"/>
        <v>68.957554929577455</v>
      </c>
      <c r="D3254" s="43">
        <f t="shared" si="103"/>
        <v>3.0422450704225348</v>
      </c>
      <c r="E3254" s="49">
        <v>0</v>
      </c>
      <c r="F3254" s="29">
        <v>3.0422450704225348</v>
      </c>
      <c r="G3254" s="50">
        <v>0</v>
      </c>
      <c r="H3254" s="50">
        <v>0</v>
      </c>
      <c r="I3254" s="50">
        <v>0</v>
      </c>
      <c r="J3254" s="30"/>
      <c r="K3254" s="169">
        <f>Лист4!E3252/1000-J3254</f>
        <v>71.999799999999993</v>
      </c>
      <c r="L3254" s="51"/>
      <c r="M3254" s="51"/>
    </row>
    <row r="3255" spans="1:13" s="52" customFormat="1" ht="25.5" customHeight="1" x14ac:dyDescent="0.25">
      <c r="A3255" s="42" t="str">
        <f>Лист4!A3253</f>
        <v xml:space="preserve">Ленина ул. д.41 </v>
      </c>
      <c r="B3255" s="64" t="str">
        <f>Лист4!C3253</f>
        <v>Наримановский район, п. Прикаспийский</v>
      </c>
      <c r="C3255" s="43">
        <f t="shared" si="102"/>
        <v>153.63503380281691</v>
      </c>
      <c r="D3255" s="43">
        <f t="shared" si="103"/>
        <v>6.7780161971830983</v>
      </c>
      <c r="E3255" s="49">
        <v>0</v>
      </c>
      <c r="F3255" s="29">
        <v>6.7780161971830983</v>
      </c>
      <c r="G3255" s="50">
        <v>0</v>
      </c>
      <c r="H3255" s="50">
        <v>0</v>
      </c>
      <c r="I3255" s="50">
        <v>0</v>
      </c>
      <c r="J3255" s="30"/>
      <c r="K3255" s="168">
        <f>Лист4!E3253/1000-J3255</f>
        <v>160.41305</v>
      </c>
      <c r="L3255" s="51"/>
      <c r="M3255" s="51"/>
    </row>
    <row r="3256" spans="1:13" s="52" customFormat="1" ht="18.75" customHeight="1" x14ac:dyDescent="0.25">
      <c r="A3256" s="42" t="str">
        <f>Лист4!A3254</f>
        <v xml:space="preserve">Ленина ул. д.43 </v>
      </c>
      <c r="B3256" s="64" t="str">
        <f>Лист4!C3254</f>
        <v>Наримановский район, п. Прикаспийский</v>
      </c>
      <c r="C3256" s="43">
        <f t="shared" si="102"/>
        <v>130.32472957746484</v>
      </c>
      <c r="D3256" s="43">
        <f t="shared" si="103"/>
        <v>5.7496204225352123</v>
      </c>
      <c r="E3256" s="49">
        <v>0</v>
      </c>
      <c r="F3256" s="29">
        <v>5.7496204225352123</v>
      </c>
      <c r="G3256" s="50">
        <v>0</v>
      </c>
      <c r="H3256" s="50">
        <v>0</v>
      </c>
      <c r="I3256" s="50">
        <v>0</v>
      </c>
      <c r="J3256" s="30"/>
      <c r="K3256" s="169">
        <f>Лист4!E3254/1000</f>
        <v>136.07435000000004</v>
      </c>
      <c r="L3256" s="51"/>
      <c r="M3256" s="51"/>
    </row>
    <row r="3257" spans="1:13" s="52" customFormat="1" ht="18.75" customHeight="1" x14ac:dyDescent="0.25">
      <c r="A3257" s="42" t="str">
        <f>Лист4!A3255</f>
        <v xml:space="preserve">Ленина ул. д.45 </v>
      </c>
      <c r="B3257" s="64" t="str">
        <f>Лист4!C3255</f>
        <v>Наримановский район, п. Прикаспийский</v>
      </c>
      <c r="C3257" s="43">
        <f t="shared" si="102"/>
        <v>113.11780845070422</v>
      </c>
      <c r="D3257" s="43">
        <f t="shared" si="103"/>
        <v>4.9904915492957738</v>
      </c>
      <c r="E3257" s="49">
        <v>0</v>
      </c>
      <c r="F3257" s="29">
        <v>4.9904915492957738</v>
      </c>
      <c r="G3257" s="50">
        <v>0</v>
      </c>
      <c r="H3257" s="50">
        <v>0</v>
      </c>
      <c r="I3257" s="50">
        <v>0</v>
      </c>
      <c r="J3257" s="30"/>
      <c r="K3257" s="169">
        <f>Лист4!E3255/1000-J3257</f>
        <v>118.10829999999999</v>
      </c>
      <c r="L3257" s="51"/>
      <c r="M3257" s="51"/>
    </row>
    <row r="3258" spans="1:13" s="52" customFormat="1" ht="18.75" customHeight="1" x14ac:dyDescent="0.25">
      <c r="A3258" s="42" t="str">
        <f>Лист4!A3256</f>
        <v xml:space="preserve">Светлая ул. д.6 </v>
      </c>
      <c r="B3258" s="64" t="str">
        <f>Лист4!C3256</f>
        <v>Наримановский район, п. Рычанский</v>
      </c>
      <c r="C3258" s="43">
        <f t="shared" si="102"/>
        <v>21.118501408450701</v>
      </c>
      <c r="D3258" s="43">
        <f t="shared" si="103"/>
        <v>0.93169859154929557</v>
      </c>
      <c r="E3258" s="49">
        <v>0</v>
      </c>
      <c r="F3258" s="29">
        <v>0.93169859154929557</v>
      </c>
      <c r="G3258" s="50">
        <v>0</v>
      </c>
      <c r="H3258" s="50">
        <v>0</v>
      </c>
      <c r="I3258" s="50">
        <v>0</v>
      </c>
      <c r="J3258" s="30"/>
      <c r="K3258" s="169">
        <f>Лист4!E3256/1000-J3258</f>
        <v>22.050199999999997</v>
      </c>
      <c r="L3258" s="51"/>
      <c r="M3258" s="51"/>
    </row>
    <row r="3259" spans="1:13" s="52" customFormat="1" ht="18.75" customHeight="1" x14ac:dyDescent="0.25">
      <c r="A3259" s="42" t="str">
        <f>Лист4!A3257</f>
        <v xml:space="preserve">Санаторная ул. д.1 </v>
      </c>
      <c r="B3259" s="64" t="str">
        <f>Лист4!C3257</f>
        <v>Наримановский район, п. Тинаки 2</v>
      </c>
      <c r="C3259" s="43">
        <f t="shared" si="102"/>
        <v>378.36342591549294</v>
      </c>
      <c r="D3259" s="43">
        <f t="shared" si="103"/>
        <v>16.692504084507043</v>
      </c>
      <c r="E3259" s="49">
        <v>0</v>
      </c>
      <c r="F3259" s="29">
        <v>16.692504084507043</v>
      </c>
      <c r="G3259" s="50">
        <v>0</v>
      </c>
      <c r="H3259" s="50">
        <v>0</v>
      </c>
      <c r="I3259" s="50">
        <v>0</v>
      </c>
      <c r="J3259" s="30"/>
      <c r="K3259" s="169">
        <f>Лист4!E3257/1000</f>
        <v>395.05592999999999</v>
      </c>
      <c r="L3259" s="51"/>
      <c r="M3259" s="51"/>
    </row>
    <row r="3260" spans="1:13" s="52" customFormat="1" ht="18.75" customHeight="1" x14ac:dyDescent="0.25">
      <c r="A3260" s="42" t="str">
        <f>Лист4!A3258</f>
        <v xml:space="preserve">Санаторная ул. д.2 </v>
      </c>
      <c r="B3260" s="64" t="str">
        <f>Лист4!C3258</f>
        <v>Наримановский район, п. Тинаки 2</v>
      </c>
      <c r="C3260" s="43">
        <f t="shared" si="102"/>
        <v>372.39478816901402</v>
      </c>
      <c r="D3260" s="43">
        <f t="shared" si="103"/>
        <v>16.429181830985911</v>
      </c>
      <c r="E3260" s="49">
        <v>0</v>
      </c>
      <c r="F3260" s="29">
        <v>16.429181830985911</v>
      </c>
      <c r="G3260" s="50">
        <v>0</v>
      </c>
      <c r="H3260" s="50">
        <v>0</v>
      </c>
      <c r="I3260" s="50">
        <v>0</v>
      </c>
      <c r="J3260" s="30"/>
      <c r="K3260" s="169">
        <f>Лист4!E3258/1000</f>
        <v>388.82396999999992</v>
      </c>
      <c r="L3260" s="51"/>
      <c r="M3260" s="51"/>
    </row>
    <row r="3261" spans="1:13" s="52" customFormat="1" ht="18.75" customHeight="1" x14ac:dyDescent="0.25">
      <c r="A3261" s="42" t="str">
        <f>Лист4!A3259</f>
        <v xml:space="preserve">Санаторная ул. д.3 </v>
      </c>
      <c r="B3261" s="64" t="str">
        <f>Лист4!C3259</f>
        <v>Наримановский район, п. Тинаки 2</v>
      </c>
      <c r="C3261" s="43">
        <f t="shared" si="102"/>
        <v>236.204752112676</v>
      </c>
      <c r="D3261" s="43">
        <f t="shared" si="103"/>
        <v>10.420797887323941</v>
      </c>
      <c r="E3261" s="49">
        <v>0</v>
      </c>
      <c r="F3261" s="29">
        <v>10.420797887323941</v>
      </c>
      <c r="G3261" s="50">
        <v>0</v>
      </c>
      <c r="H3261" s="50">
        <v>0</v>
      </c>
      <c r="I3261" s="50">
        <v>0</v>
      </c>
      <c r="J3261" s="153"/>
      <c r="K3261" s="169">
        <f>Лист4!E3259/1000-J3261</f>
        <v>246.62554999999995</v>
      </c>
      <c r="L3261" s="31"/>
      <c r="M3261" s="51"/>
    </row>
    <row r="3262" spans="1:13" s="52" customFormat="1" ht="25.5" customHeight="1" x14ac:dyDescent="0.25">
      <c r="A3262" s="42" t="str">
        <f>Лист4!A3260</f>
        <v xml:space="preserve">Санаторная ул. д.4 </v>
      </c>
      <c r="B3262" s="64" t="str">
        <f>Лист4!C3260</f>
        <v>Наримановский район, п. Тинаки 2</v>
      </c>
      <c r="C3262" s="43">
        <f t="shared" si="102"/>
        <v>451.73664225352127</v>
      </c>
      <c r="D3262" s="43">
        <f t="shared" si="103"/>
        <v>19.929557746478881</v>
      </c>
      <c r="E3262" s="49">
        <v>0</v>
      </c>
      <c r="F3262" s="29">
        <v>19.929557746478881</v>
      </c>
      <c r="G3262" s="50">
        <v>0</v>
      </c>
      <c r="H3262" s="50">
        <v>0</v>
      </c>
      <c r="I3262" s="50">
        <v>0</v>
      </c>
      <c r="J3262" s="30"/>
      <c r="K3262" s="169">
        <f>Лист4!E3260/1000-J3262</f>
        <v>471.66620000000017</v>
      </c>
      <c r="L3262" s="51"/>
      <c r="M3262" s="51"/>
    </row>
    <row r="3263" spans="1:13" s="52" customFormat="1" ht="18.75" customHeight="1" x14ac:dyDescent="0.25">
      <c r="A3263" s="42" t="str">
        <f>Лист4!A3261</f>
        <v xml:space="preserve">Железнодорожная ул. д.20 </v>
      </c>
      <c r="B3263" s="64" t="str">
        <f>Лист4!C3261</f>
        <v>Наримановский район, п. Трусово</v>
      </c>
      <c r="C3263" s="43">
        <f t="shared" si="102"/>
        <v>0</v>
      </c>
      <c r="D3263" s="43">
        <f t="shared" si="103"/>
        <v>0</v>
      </c>
      <c r="E3263" s="49">
        <v>0</v>
      </c>
      <c r="F3263" s="29">
        <v>0</v>
      </c>
      <c r="G3263" s="50">
        <v>0</v>
      </c>
      <c r="H3263" s="50">
        <v>0</v>
      </c>
      <c r="I3263" s="50">
        <v>0</v>
      </c>
      <c r="J3263" s="30"/>
      <c r="K3263" s="169">
        <f>Лист4!E3261/1000</f>
        <v>0</v>
      </c>
      <c r="L3263" s="51"/>
      <c r="M3263" s="51"/>
    </row>
    <row r="3264" spans="1:13" s="52" customFormat="1" ht="18.75" customHeight="1" x14ac:dyDescent="0.25">
      <c r="A3264" s="42" t="str">
        <f>Лист4!A3262</f>
        <v xml:space="preserve">Железнодорожная ул. д.22 </v>
      </c>
      <c r="B3264" s="64" t="str">
        <f>Лист4!C3262</f>
        <v>Наримановский район, п. Трусово</v>
      </c>
      <c r="C3264" s="43">
        <f t="shared" si="102"/>
        <v>0</v>
      </c>
      <c r="D3264" s="43">
        <f t="shared" si="103"/>
        <v>0</v>
      </c>
      <c r="E3264" s="49">
        <v>0</v>
      </c>
      <c r="F3264" s="29">
        <v>0</v>
      </c>
      <c r="G3264" s="50">
        <v>0</v>
      </c>
      <c r="H3264" s="50">
        <v>0</v>
      </c>
      <c r="I3264" s="50">
        <v>0</v>
      </c>
      <c r="J3264" s="30"/>
      <c r="K3264" s="169">
        <f>Лист4!E3262/1000</f>
        <v>0</v>
      </c>
      <c r="L3264" s="51"/>
      <c r="M3264" s="51"/>
    </row>
    <row r="3265" spans="1:13" s="52" customFormat="1" ht="18.75" customHeight="1" x14ac:dyDescent="0.25">
      <c r="A3265" s="42" t="str">
        <f>Лист4!A3263</f>
        <v xml:space="preserve">Железнодорожная ул. д.6 </v>
      </c>
      <c r="B3265" s="64" t="str">
        <f>Лист4!C3263</f>
        <v>Наримановский район, п. Трусово</v>
      </c>
      <c r="C3265" s="43">
        <f t="shared" si="102"/>
        <v>1.9672112676056337</v>
      </c>
      <c r="D3265" s="43">
        <f t="shared" si="103"/>
        <v>8.6788732394366186E-2</v>
      </c>
      <c r="E3265" s="49">
        <v>0</v>
      </c>
      <c r="F3265" s="29">
        <v>8.6788732394366186E-2</v>
      </c>
      <c r="G3265" s="50">
        <v>0</v>
      </c>
      <c r="H3265" s="50">
        <v>0</v>
      </c>
      <c r="I3265" s="50">
        <v>0</v>
      </c>
      <c r="J3265" s="30"/>
      <c r="K3265" s="169">
        <f>Лист4!E3263/1000-J3265</f>
        <v>2.0539999999999998</v>
      </c>
      <c r="L3265" s="51"/>
      <c r="M3265" s="51"/>
    </row>
    <row r="3266" spans="1:13" s="52" customFormat="1" ht="18.75" customHeight="1" x14ac:dyDescent="0.25">
      <c r="A3266" s="42" t="str">
        <f>Лист4!A3264</f>
        <v xml:space="preserve">Центральная ул. д.12 </v>
      </c>
      <c r="B3266" s="64" t="str">
        <f>Лист4!C3264</f>
        <v>Наримановский район, п. Трусово</v>
      </c>
      <c r="C3266" s="43">
        <f t="shared" si="102"/>
        <v>0</v>
      </c>
      <c r="D3266" s="43">
        <f t="shared" si="103"/>
        <v>0</v>
      </c>
      <c r="E3266" s="49">
        <v>0</v>
      </c>
      <c r="F3266" s="29">
        <v>0</v>
      </c>
      <c r="G3266" s="50">
        <v>0</v>
      </c>
      <c r="H3266" s="50">
        <v>0</v>
      </c>
      <c r="I3266" s="50">
        <v>0</v>
      </c>
      <c r="J3266" s="30"/>
      <c r="K3266" s="169">
        <f>Лист4!E3264/1000</f>
        <v>0</v>
      </c>
      <c r="L3266" s="51"/>
      <c r="M3266" s="51"/>
    </row>
    <row r="3267" spans="1:13" s="52" customFormat="1" ht="18.75" customHeight="1" x14ac:dyDescent="0.25">
      <c r="A3267" s="42" t="str">
        <f>Лист4!A3265</f>
        <v xml:space="preserve">Центральная ул. д.18 </v>
      </c>
      <c r="B3267" s="64" t="str">
        <f>Лист4!C3265</f>
        <v>Наримановский район, п. Трусово</v>
      </c>
      <c r="C3267" s="43">
        <f t="shared" si="102"/>
        <v>36.450413521126769</v>
      </c>
      <c r="D3267" s="43">
        <f t="shared" si="103"/>
        <v>1.6081064788732395</v>
      </c>
      <c r="E3267" s="49">
        <v>0</v>
      </c>
      <c r="F3267" s="29">
        <v>1.6081064788732395</v>
      </c>
      <c r="G3267" s="50">
        <v>0</v>
      </c>
      <c r="H3267" s="50">
        <v>0</v>
      </c>
      <c r="I3267" s="50">
        <v>0</v>
      </c>
      <c r="J3267" s="30"/>
      <c r="K3267" s="169">
        <f>Лист4!E3265/1000</f>
        <v>38.058520000000009</v>
      </c>
      <c r="L3267" s="51"/>
      <c r="M3267" s="51"/>
    </row>
    <row r="3268" spans="1:13" s="52" customFormat="1" ht="18.75" customHeight="1" x14ac:dyDescent="0.25">
      <c r="A3268" s="42" t="str">
        <f>Лист4!A3266</f>
        <v xml:space="preserve">Центральная ул. д.20 </v>
      </c>
      <c r="B3268" s="64" t="str">
        <f>Лист4!C3266</f>
        <v>Наримановский район, п. Трусово</v>
      </c>
      <c r="C3268" s="43">
        <f t="shared" si="102"/>
        <v>0.33118873239436619</v>
      </c>
      <c r="D3268" s="43">
        <f t="shared" si="103"/>
        <v>1.4611267605633804E-2</v>
      </c>
      <c r="E3268" s="49">
        <v>0</v>
      </c>
      <c r="F3268" s="29">
        <v>1.4611267605633804E-2</v>
      </c>
      <c r="G3268" s="50">
        <v>0</v>
      </c>
      <c r="H3268" s="50">
        <v>0</v>
      </c>
      <c r="I3268" s="50">
        <v>0</v>
      </c>
      <c r="J3268" s="30"/>
      <c r="K3268" s="169">
        <f>Лист4!E3266/1000</f>
        <v>0.3458</v>
      </c>
      <c r="L3268" s="51"/>
      <c r="M3268" s="51"/>
    </row>
    <row r="3269" spans="1:13" s="52" customFormat="1" ht="18.75" customHeight="1" x14ac:dyDescent="0.25">
      <c r="A3269" s="42" t="str">
        <f>Лист4!A3267</f>
        <v xml:space="preserve">Школьная ул. д.10А </v>
      </c>
      <c r="B3269" s="64" t="str">
        <f>Лист4!C3267</f>
        <v>Наримановский район, п. Трусово</v>
      </c>
      <c r="C3269" s="43">
        <f t="shared" si="102"/>
        <v>123.35587887323945</v>
      </c>
      <c r="D3269" s="43">
        <f t="shared" si="103"/>
        <v>5.4421711267605639</v>
      </c>
      <c r="E3269" s="49">
        <v>0</v>
      </c>
      <c r="F3269" s="29">
        <v>5.4421711267605639</v>
      </c>
      <c r="G3269" s="50">
        <v>0</v>
      </c>
      <c r="H3269" s="50">
        <v>0</v>
      </c>
      <c r="I3269" s="50">
        <v>0</v>
      </c>
      <c r="J3269" s="30"/>
      <c r="K3269" s="169">
        <f>Лист4!E3267/1000</f>
        <v>128.79805000000002</v>
      </c>
      <c r="L3269" s="51"/>
      <c r="M3269" s="51"/>
    </row>
    <row r="3270" spans="1:13" s="52" customFormat="1" ht="25.5" customHeight="1" x14ac:dyDescent="0.25">
      <c r="A3270" s="42" t="str">
        <f>Лист4!A3268</f>
        <v xml:space="preserve">Школьная ул. д.11 </v>
      </c>
      <c r="B3270" s="64" t="str">
        <f>Лист4!C3268</f>
        <v>Наримановский район, п. Трусово</v>
      </c>
      <c r="C3270" s="43">
        <f t="shared" si="102"/>
        <v>253.60039718309861</v>
      </c>
      <c r="D3270" s="43">
        <f t="shared" si="103"/>
        <v>11.188252816901409</v>
      </c>
      <c r="E3270" s="49">
        <v>0</v>
      </c>
      <c r="F3270" s="29">
        <v>11.188252816901409</v>
      </c>
      <c r="G3270" s="50">
        <v>0</v>
      </c>
      <c r="H3270" s="50">
        <v>0</v>
      </c>
      <c r="I3270" s="50">
        <v>0</v>
      </c>
      <c r="J3270" s="30"/>
      <c r="K3270" s="169">
        <f>Лист4!E3268/1000-J3270</f>
        <v>264.78865000000002</v>
      </c>
      <c r="L3270" s="51"/>
      <c r="M3270" s="51"/>
    </row>
    <row r="3271" spans="1:13" s="52" customFormat="1" ht="18.75" customHeight="1" x14ac:dyDescent="0.25">
      <c r="A3271" s="42" t="str">
        <f>Лист4!A3269</f>
        <v xml:space="preserve">Школьная ул. д.13 </v>
      </c>
      <c r="B3271" s="64" t="str">
        <f>Лист4!C3269</f>
        <v>Наримановский район, п. Трусово</v>
      </c>
      <c r="C3271" s="43">
        <f t="shared" si="102"/>
        <v>138.63729859154932</v>
      </c>
      <c r="D3271" s="43">
        <f t="shared" si="103"/>
        <v>6.116351408450706</v>
      </c>
      <c r="E3271" s="49">
        <v>0</v>
      </c>
      <c r="F3271" s="29">
        <v>6.116351408450706</v>
      </c>
      <c r="G3271" s="50">
        <v>0</v>
      </c>
      <c r="H3271" s="50">
        <v>0</v>
      </c>
      <c r="I3271" s="50">
        <v>0</v>
      </c>
      <c r="J3271" s="30"/>
      <c r="K3271" s="169">
        <f>Лист4!E3269/1000</f>
        <v>144.75365000000002</v>
      </c>
      <c r="L3271" s="51"/>
      <c r="M3271" s="51"/>
    </row>
    <row r="3272" spans="1:13" s="52" customFormat="1" ht="18.75" customHeight="1" x14ac:dyDescent="0.25">
      <c r="A3272" s="42" t="str">
        <f>Лист4!A3270</f>
        <v xml:space="preserve">Школьная ул. д.15 </v>
      </c>
      <c r="B3272" s="64" t="str">
        <f>Лист4!C3270</f>
        <v>Наримановский район, п. Трусово</v>
      </c>
      <c r="C3272" s="43">
        <f t="shared" si="102"/>
        <v>179.82714929577466</v>
      </c>
      <c r="D3272" s="43">
        <f t="shared" si="103"/>
        <v>7.9335507042253521</v>
      </c>
      <c r="E3272" s="49">
        <v>0</v>
      </c>
      <c r="F3272" s="29">
        <v>7.9335507042253521</v>
      </c>
      <c r="G3272" s="50">
        <v>0</v>
      </c>
      <c r="H3272" s="50">
        <v>0</v>
      </c>
      <c r="I3272" s="50">
        <v>0</v>
      </c>
      <c r="J3272" s="30"/>
      <c r="K3272" s="169">
        <f>Лист4!E3270/1000</f>
        <v>187.76070000000001</v>
      </c>
      <c r="L3272" s="51"/>
      <c r="M3272" s="51"/>
    </row>
    <row r="3273" spans="1:13" s="52" customFormat="1" ht="18.75" customHeight="1" x14ac:dyDescent="0.25">
      <c r="A3273" s="42" t="str">
        <f>Лист4!A3271</f>
        <v xml:space="preserve">Школьная ул. д.17 </v>
      </c>
      <c r="B3273" s="64" t="str">
        <f>Лист4!C3271</f>
        <v>Наримановский район, п. Трусово</v>
      </c>
      <c r="C3273" s="43">
        <f t="shared" si="102"/>
        <v>218.20184788732394</v>
      </c>
      <c r="D3273" s="43">
        <f t="shared" si="103"/>
        <v>9.6265521126760554</v>
      </c>
      <c r="E3273" s="49">
        <v>0</v>
      </c>
      <c r="F3273" s="29">
        <v>9.6265521126760554</v>
      </c>
      <c r="G3273" s="50">
        <v>0</v>
      </c>
      <c r="H3273" s="50">
        <v>0</v>
      </c>
      <c r="I3273" s="50">
        <v>0</v>
      </c>
      <c r="J3273" s="30"/>
      <c r="K3273" s="169">
        <f>Лист4!E3271/1000</f>
        <v>227.82839999999999</v>
      </c>
      <c r="L3273" s="51"/>
      <c r="M3273" s="51"/>
    </row>
    <row r="3274" spans="1:13" s="52" customFormat="1" ht="18.75" customHeight="1" x14ac:dyDescent="0.25">
      <c r="A3274" s="42" t="str">
        <f>Лист4!A3272</f>
        <v xml:space="preserve">Школьная ул. д.1А </v>
      </c>
      <c r="B3274" s="64" t="str">
        <f>Лист4!C3272</f>
        <v>Наримановский район, п. Трусово</v>
      </c>
      <c r="C3274" s="43">
        <f t="shared" si="102"/>
        <v>99.576997183098612</v>
      </c>
      <c r="D3274" s="43">
        <f t="shared" si="103"/>
        <v>4.3931028169014095</v>
      </c>
      <c r="E3274" s="49">
        <v>0</v>
      </c>
      <c r="F3274" s="29">
        <v>4.3931028169014095</v>
      </c>
      <c r="G3274" s="50">
        <v>0</v>
      </c>
      <c r="H3274" s="50">
        <v>0</v>
      </c>
      <c r="I3274" s="50">
        <v>0</v>
      </c>
      <c r="J3274" s="153"/>
      <c r="K3274" s="169">
        <f>Лист4!E3272/1000-J3274</f>
        <v>103.97010000000002</v>
      </c>
      <c r="L3274" s="31"/>
      <c r="M3274" s="51"/>
    </row>
    <row r="3275" spans="1:13" s="52" customFormat="1" ht="18.75" customHeight="1" x14ac:dyDescent="0.25">
      <c r="A3275" s="42" t="str">
        <f>Лист4!A3273</f>
        <v xml:space="preserve">Школьная ул. д.2А </v>
      </c>
      <c r="B3275" s="64" t="str">
        <f>Лист4!C3273</f>
        <v>Наримановский район, п. Трусово</v>
      </c>
      <c r="C3275" s="43">
        <f t="shared" si="102"/>
        <v>48.125802816901398</v>
      </c>
      <c r="D3275" s="43">
        <f t="shared" si="103"/>
        <v>2.1231971830985912</v>
      </c>
      <c r="E3275" s="49">
        <v>0</v>
      </c>
      <c r="F3275" s="29">
        <v>2.1231971830985912</v>
      </c>
      <c r="G3275" s="50">
        <v>0</v>
      </c>
      <c r="H3275" s="50">
        <v>0</v>
      </c>
      <c r="I3275" s="50">
        <v>0</v>
      </c>
      <c r="J3275" s="30"/>
      <c r="K3275" s="169">
        <f>Лист4!E3273/1000</f>
        <v>50.248999999999988</v>
      </c>
      <c r="L3275" s="51"/>
      <c r="M3275" s="51"/>
    </row>
    <row r="3276" spans="1:13" s="52" customFormat="1" ht="18.75" customHeight="1" x14ac:dyDescent="0.25">
      <c r="A3276" s="42" t="str">
        <f>Лист4!A3274</f>
        <v xml:space="preserve">Школьная ул. д.3А </v>
      </c>
      <c r="B3276" s="64" t="str">
        <f>Лист4!C3274</f>
        <v>Наримановский район, п. Трусово</v>
      </c>
      <c r="C3276" s="43">
        <f t="shared" si="102"/>
        <v>54.265723943661982</v>
      </c>
      <c r="D3276" s="43">
        <f t="shared" si="103"/>
        <v>2.3940760563380286</v>
      </c>
      <c r="E3276" s="49">
        <v>0</v>
      </c>
      <c r="F3276" s="29">
        <v>2.3940760563380286</v>
      </c>
      <c r="G3276" s="50">
        <v>0</v>
      </c>
      <c r="H3276" s="50">
        <v>0</v>
      </c>
      <c r="I3276" s="50">
        <v>0</v>
      </c>
      <c r="J3276" s="30"/>
      <c r="K3276" s="169">
        <f>Лист4!E3274/1000</f>
        <v>56.659800000000011</v>
      </c>
      <c r="L3276" s="51"/>
      <c r="M3276" s="51"/>
    </row>
    <row r="3277" spans="1:13" s="52" customFormat="1" ht="18.75" customHeight="1" x14ac:dyDescent="0.25">
      <c r="A3277" s="42" t="str">
        <f>Лист4!A3275</f>
        <v xml:space="preserve">Школьная ул. д.4А </v>
      </c>
      <c r="B3277" s="64" t="str">
        <f>Лист4!C3275</f>
        <v>Наримановский район, п. Трусово</v>
      </c>
      <c r="C3277" s="43">
        <f t="shared" si="102"/>
        <v>106.74261690140845</v>
      </c>
      <c r="D3277" s="43">
        <f t="shared" si="103"/>
        <v>4.7092330985915503</v>
      </c>
      <c r="E3277" s="49">
        <v>0</v>
      </c>
      <c r="F3277" s="29">
        <v>4.7092330985915503</v>
      </c>
      <c r="G3277" s="50">
        <v>0</v>
      </c>
      <c r="H3277" s="50">
        <v>0</v>
      </c>
      <c r="I3277" s="50">
        <v>0</v>
      </c>
      <c r="J3277" s="30"/>
      <c r="K3277" s="169">
        <f>Лист4!E3275/1000-J3277</f>
        <v>111.45185000000001</v>
      </c>
      <c r="L3277" s="51"/>
      <c r="M3277" s="51"/>
    </row>
    <row r="3278" spans="1:13" s="52" customFormat="1" ht="18.75" customHeight="1" x14ac:dyDescent="0.25">
      <c r="A3278" s="42" t="str">
        <f>Лист4!A3276</f>
        <v xml:space="preserve">Школьная ул. д.5А </v>
      </c>
      <c r="B3278" s="64" t="str">
        <f>Лист4!C3276</f>
        <v>Наримановский район, п. Трусово</v>
      </c>
      <c r="C3278" s="43">
        <f t="shared" si="102"/>
        <v>64.636403943661946</v>
      </c>
      <c r="D3278" s="43">
        <f t="shared" si="103"/>
        <v>2.851606056338027</v>
      </c>
      <c r="E3278" s="49">
        <v>0</v>
      </c>
      <c r="F3278" s="29">
        <v>2.851606056338027</v>
      </c>
      <c r="G3278" s="50">
        <v>0</v>
      </c>
      <c r="H3278" s="50">
        <v>0</v>
      </c>
      <c r="I3278" s="50">
        <v>0</v>
      </c>
      <c r="J3278" s="30"/>
      <c r="K3278" s="169">
        <f>Лист4!E3276/1000-J3278</f>
        <v>67.488009999999974</v>
      </c>
      <c r="L3278" s="51"/>
      <c r="M3278" s="51"/>
    </row>
    <row r="3279" spans="1:13" s="52" customFormat="1" ht="18.75" customHeight="1" x14ac:dyDescent="0.25">
      <c r="A3279" s="42" t="str">
        <f>Лист4!A3277</f>
        <v xml:space="preserve">Школьная ул. д.6А </v>
      </c>
      <c r="B3279" s="64" t="str">
        <f>Лист4!C3277</f>
        <v>Наримановский район, п. Трусово</v>
      </c>
      <c r="C3279" s="43">
        <f t="shared" si="102"/>
        <v>104.34710140845071</v>
      </c>
      <c r="D3279" s="43">
        <f t="shared" si="103"/>
        <v>4.6035485915492966</v>
      </c>
      <c r="E3279" s="49">
        <v>0</v>
      </c>
      <c r="F3279" s="29">
        <v>4.6035485915492966</v>
      </c>
      <c r="G3279" s="50">
        <v>0</v>
      </c>
      <c r="H3279" s="50">
        <v>0</v>
      </c>
      <c r="I3279" s="50">
        <v>0</v>
      </c>
      <c r="J3279" s="30"/>
      <c r="K3279" s="169">
        <f>Лист4!E3277/1000-J3279</f>
        <v>108.95065000000001</v>
      </c>
      <c r="L3279" s="51"/>
      <c r="M3279" s="51"/>
    </row>
    <row r="3280" spans="1:13" s="52" customFormat="1" ht="18.75" customHeight="1" x14ac:dyDescent="0.25">
      <c r="A3280" s="42" t="str">
        <f>Лист4!A3278</f>
        <v xml:space="preserve">Школьная ул. д.7А </v>
      </c>
      <c r="B3280" s="64" t="str">
        <f>Лист4!C3278</f>
        <v>Наримановский район, п. Трусово</v>
      </c>
      <c r="C3280" s="43">
        <f t="shared" si="102"/>
        <v>102.78726760563382</v>
      </c>
      <c r="D3280" s="43">
        <f t="shared" si="103"/>
        <v>4.5347323943661975</v>
      </c>
      <c r="E3280" s="49">
        <v>0</v>
      </c>
      <c r="F3280" s="29">
        <v>4.5347323943661975</v>
      </c>
      <c r="G3280" s="50">
        <v>0</v>
      </c>
      <c r="H3280" s="50">
        <v>0</v>
      </c>
      <c r="I3280" s="50">
        <v>0</v>
      </c>
      <c r="J3280" s="30"/>
      <c r="K3280" s="169">
        <f>Лист4!E3278/1000-J3280</f>
        <v>107.32200000000002</v>
      </c>
      <c r="L3280" s="51"/>
      <c r="M3280" s="51"/>
    </row>
    <row r="3281" spans="1:13" s="52" customFormat="1" ht="25.5" customHeight="1" x14ac:dyDescent="0.25">
      <c r="A3281" s="42" t="str">
        <f>Лист4!A3279</f>
        <v xml:space="preserve">Школьная ул. д.8А </v>
      </c>
      <c r="B3281" s="64" t="str">
        <f>Лист4!C3279</f>
        <v>Наримановский район, п. Трусово</v>
      </c>
      <c r="C3281" s="43">
        <f t="shared" si="102"/>
        <v>173.32349521126764</v>
      </c>
      <c r="D3281" s="43">
        <f t="shared" si="103"/>
        <v>7.6466247887323959</v>
      </c>
      <c r="E3281" s="49">
        <v>0</v>
      </c>
      <c r="F3281" s="29">
        <v>7.6466247887323959</v>
      </c>
      <c r="G3281" s="50">
        <v>0</v>
      </c>
      <c r="H3281" s="50">
        <v>0</v>
      </c>
      <c r="I3281" s="50">
        <v>0</v>
      </c>
      <c r="J3281" s="30"/>
      <c r="K3281" s="169">
        <f>Лист4!E3279/1000-J3281</f>
        <v>180.97012000000004</v>
      </c>
      <c r="L3281" s="51"/>
      <c r="M3281" s="51"/>
    </row>
    <row r="3282" spans="1:13" s="52" customFormat="1" ht="18.75" customHeight="1" x14ac:dyDescent="0.25">
      <c r="A3282" s="42" t="str">
        <f>Лист4!A3280</f>
        <v xml:space="preserve">Школьная ул. д.9А </v>
      </c>
      <c r="B3282" s="64" t="str">
        <f>Лист4!C3280</f>
        <v>Наримановский район, п. Трусово</v>
      </c>
      <c r="C3282" s="43">
        <f t="shared" si="102"/>
        <v>129.18105577464792</v>
      </c>
      <c r="D3282" s="43">
        <f t="shared" si="103"/>
        <v>5.6991642253521144</v>
      </c>
      <c r="E3282" s="49">
        <v>0</v>
      </c>
      <c r="F3282" s="29">
        <v>5.6991642253521144</v>
      </c>
      <c r="G3282" s="50">
        <v>0</v>
      </c>
      <c r="H3282" s="50">
        <v>0</v>
      </c>
      <c r="I3282" s="50">
        <v>0</v>
      </c>
      <c r="J3282" s="30"/>
      <c r="K3282" s="169">
        <f>Лист4!E3280/1000-J3282</f>
        <v>134.88022000000004</v>
      </c>
      <c r="L3282" s="51"/>
      <c r="M3282" s="51"/>
    </row>
    <row r="3283" spans="1:13" s="52" customFormat="1" ht="18.75" customHeight="1" x14ac:dyDescent="0.25">
      <c r="A3283" s="42" t="str">
        <f>Лист4!A3281</f>
        <v xml:space="preserve">Заводская ул. д.51 </v>
      </c>
      <c r="B3283" s="64" t="str">
        <f>Лист4!C3281</f>
        <v>Наримановский район, с. Волжское</v>
      </c>
      <c r="C3283" s="43">
        <f t="shared" si="102"/>
        <v>0</v>
      </c>
      <c r="D3283" s="43">
        <f t="shared" si="103"/>
        <v>0</v>
      </c>
      <c r="E3283" s="49">
        <v>0</v>
      </c>
      <c r="F3283" s="29">
        <v>0</v>
      </c>
      <c r="G3283" s="50">
        <v>0</v>
      </c>
      <c r="H3283" s="50">
        <v>0</v>
      </c>
      <c r="I3283" s="50">
        <v>0</v>
      </c>
      <c r="J3283" s="30"/>
      <c r="K3283" s="169">
        <f>Лист4!E3281/1000-J3283</f>
        <v>0</v>
      </c>
      <c r="L3283" s="51"/>
      <c r="M3283" s="51"/>
    </row>
    <row r="3284" spans="1:13" s="52" customFormat="1" ht="18.75" customHeight="1" x14ac:dyDescent="0.25">
      <c r="A3284" s="42" t="str">
        <f>Лист4!A3282</f>
        <v xml:space="preserve">Почтовая ул. д.20 </v>
      </c>
      <c r="B3284" s="64" t="str">
        <f>Лист4!C3282</f>
        <v>Наримановский район, с. Волжское</v>
      </c>
      <c r="C3284" s="43">
        <f t="shared" ref="C3284:C3347" si="104">K3284+J3284-F3284</f>
        <v>5.1159943661971825</v>
      </c>
      <c r="D3284" s="43">
        <f t="shared" ref="D3284:D3347" si="105">F3284</f>
        <v>0.22570563380281689</v>
      </c>
      <c r="E3284" s="49">
        <v>0</v>
      </c>
      <c r="F3284" s="29">
        <v>0.22570563380281689</v>
      </c>
      <c r="G3284" s="50">
        <v>0</v>
      </c>
      <c r="H3284" s="50">
        <v>0</v>
      </c>
      <c r="I3284" s="50">
        <v>0</v>
      </c>
      <c r="J3284" s="30"/>
      <c r="K3284" s="169">
        <f>Лист4!E3282/1000-J3284</f>
        <v>5.3416999999999994</v>
      </c>
      <c r="L3284" s="51"/>
      <c r="M3284" s="51"/>
    </row>
    <row r="3285" spans="1:13" s="52" customFormat="1" ht="18.75" customHeight="1" x14ac:dyDescent="0.25">
      <c r="A3285" s="42" t="str">
        <f>Лист4!A3283</f>
        <v xml:space="preserve">Почтовая ул. д.22 </v>
      </c>
      <c r="B3285" s="64" t="str">
        <f>Лист4!C3283</f>
        <v>Наримановский район, с. Волжское</v>
      </c>
      <c r="C3285" s="43">
        <f t="shared" si="104"/>
        <v>18.848450704225353</v>
      </c>
      <c r="D3285" s="43">
        <f t="shared" si="105"/>
        <v>0.83154929577464776</v>
      </c>
      <c r="E3285" s="49">
        <v>0</v>
      </c>
      <c r="F3285" s="29">
        <v>0.83154929577464776</v>
      </c>
      <c r="G3285" s="50">
        <v>0</v>
      </c>
      <c r="H3285" s="50">
        <v>0</v>
      </c>
      <c r="I3285" s="50">
        <v>0</v>
      </c>
      <c r="J3285" s="30"/>
      <c r="K3285" s="169">
        <f>Лист4!E3283/1000-J3285</f>
        <v>19.68</v>
      </c>
      <c r="L3285" s="51"/>
      <c r="M3285" s="51"/>
    </row>
    <row r="3286" spans="1:13" s="52" customFormat="1" ht="18.75" customHeight="1" x14ac:dyDescent="0.25">
      <c r="A3286" s="42" t="str">
        <f>Лист4!A3284</f>
        <v xml:space="preserve">Советская ул. д.1 </v>
      </c>
      <c r="B3286" s="64" t="str">
        <f>Лист4!C3284</f>
        <v>Наримановский район, с. Николаевка</v>
      </c>
      <c r="C3286" s="43">
        <f t="shared" si="104"/>
        <v>47.150893521126761</v>
      </c>
      <c r="D3286" s="43">
        <f t="shared" si="105"/>
        <v>2.0801864788732396</v>
      </c>
      <c r="E3286" s="49">
        <v>0</v>
      </c>
      <c r="F3286" s="29">
        <v>2.0801864788732396</v>
      </c>
      <c r="G3286" s="50">
        <v>0</v>
      </c>
      <c r="H3286" s="50">
        <v>0</v>
      </c>
      <c r="I3286" s="50">
        <v>0</v>
      </c>
      <c r="J3286" s="30"/>
      <c r="K3286" s="169">
        <f>Лист4!E3284/1000-J3286</f>
        <v>49.231079999999999</v>
      </c>
      <c r="L3286" s="51"/>
      <c r="M3286" s="51"/>
    </row>
    <row r="3287" spans="1:13" s="52" customFormat="1" ht="18.75" customHeight="1" x14ac:dyDescent="0.25">
      <c r="A3287" s="42" t="str">
        <f>Лист4!A3285</f>
        <v xml:space="preserve">Советская ул. д.2 </v>
      </c>
      <c r="B3287" s="64" t="str">
        <f>Лист4!C3285</f>
        <v>Наримановский район, с. Николаевка</v>
      </c>
      <c r="C3287" s="43">
        <f t="shared" si="104"/>
        <v>270.26038760563375</v>
      </c>
      <c r="D3287" s="43">
        <f t="shared" si="105"/>
        <v>11.923252394366195</v>
      </c>
      <c r="E3287" s="49">
        <v>0</v>
      </c>
      <c r="F3287" s="29">
        <v>11.923252394366195</v>
      </c>
      <c r="G3287" s="50">
        <v>0</v>
      </c>
      <c r="H3287" s="50">
        <v>0</v>
      </c>
      <c r="I3287" s="50">
        <v>0</v>
      </c>
      <c r="J3287" s="30"/>
      <c r="K3287" s="169">
        <f>Лист4!E3285/1000</f>
        <v>282.18363999999997</v>
      </c>
      <c r="L3287" s="51"/>
      <c r="M3287" s="51"/>
    </row>
    <row r="3288" spans="1:13" s="52" customFormat="1" ht="18.75" customHeight="1" x14ac:dyDescent="0.25">
      <c r="A3288" s="42" t="str">
        <f>Лист4!A3286</f>
        <v xml:space="preserve">Советская ул. д.3 </v>
      </c>
      <c r="B3288" s="64" t="str">
        <f>Лист4!C3286</f>
        <v>Наримановский район, с. Николаевка</v>
      </c>
      <c r="C3288" s="43">
        <f t="shared" si="104"/>
        <v>126.98728000000001</v>
      </c>
      <c r="D3288" s="43">
        <f t="shared" si="105"/>
        <v>5.6023800000000001</v>
      </c>
      <c r="E3288" s="49">
        <v>0</v>
      </c>
      <c r="F3288" s="29">
        <v>5.6023800000000001</v>
      </c>
      <c r="G3288" s="50">
        <v>0</v>
      </c>
      <c r="H3288" s="50">
        <v>0</v>
      </c>
      <c r="I3288" s="50">
        <v>0</v>
      </c>
      <c r="J3288" s="30"/>
      <c r="K3288" s="169">
        <f>Лист4!E3286/1000</f>
        <v>132.58966000000001</v>
      </c>
      <c r="L3288" s="51"/>
      <c r="M3288" s="51"/>
    </row>
    <row r="3289" spans="1:13" s="52" customFormat="1" ht="18.75" customHeight="1" x14ac:dyDescent="0.25">
      <c r="A3289" s="42" t="str">
        <f>Лист4!A3287</f>
        <v xml:space="preserve">Советская ул. д.4 </v>
      </c>
      <c r="B3289" s="64" t="str">
        <f>Лист4!C3287</f>
        <v>Наримановский район, с. Николаевка</v>
      </c>
      <c r="C3289" s="43">
        <f t="shared" si="104"/>
        <v>194.18089577464784</v>
      </c>
      <c r="D3289" s="43">
        <f t="shared" si="105"/>
        <v>8.5668042253521115</v>
      </c>
      <c r="E3289" s="49">
        <v>0</v>
      </c>
      <c r="F3289" s="29">
        <v>8.5668042253521115</v>
      </c>
      <c r="G3289" s="50">
        <v>0</v>
      </c>
      <c r="H3289" s="50">
        <v>0</v>
      </c>
      <c r="I3289" s="50">
        <v>0</v>
      </c>
      <c r="J3289" s="30"/>
      <c r="K3289" s="169">
        <f>Лист4!E3287/1000</f>
        <v>202.74769999999995</v>
      </c>
      <c r="L3289" s="51"/>
      <c r="M3289" s="51"/>
    </row>
    <row r="3290" spans="1:13" s="52" customFormat="1" ht="18.75" customHeight="1" x14ac:dyDescent="0.25">
      <c r="A3290" s="42" t="str">
        <f>Лист4!A3288</f>
        <v xml:space="preserve">Советская ул. д.5 </v>
      </c>
      <c r="B3290" s="64" t="str">
        <f>Лист4!C3288</f>
        <v>Наримановский район, с. Николаевка</v>
      </c>
      <c r="C3290" s="43">
        <f t="shared" si="104"/>
        <v>125.21797746478879</v>
      </c>
      <c r="D3290" s="43">
        <f t="shared" si="105"/>
        <v>5.5243225352112706</v>
      </c>
      <c r="E3290" s="49">
        <v>0</v>
      </c>
      <c r="F3290" s="29">
        <v>5.5243225352112706</v>
      </c>
      <c r="G3290" s="50">
        <v>0</v>
      </c>
      <c r="H3290" s="50">
        <v>0</v>
      </c>
      <c r="I3290" s="50">
        <v>0</v>
      </c>
      <c r="J3290" s="30"/>
      <c r="K3290" s="169">
        <f>Лист4!E3288/1000</f>
        <v>130.74230000000006</v>
      </c>
      <c r="L3290" s="51"/>
      <c r="M3290" s="51"/>
    </row>
    <row r="3291" spans="1:13" s="52" customFormat="1" ht="18.75" customHeight="1" x14ac:dyDescent="0.25">
      <c r="A3291" s="42" t="str">
        <f>Лист4!A3289</f>
        <v xml:space="preserve">Геологическая ул. д.47 </v>
      </c>
      <c r="B3291" s="64" t="str">
        <f>Лист4!C3289</f>
        <v>Наримановский район, с. Солянка</v>
      </c>
      <c r="C3291" s="43">
        <f t="shared" si="104"/>
        <v>211.04925352112667</v>
      </c>
      <c r="D3291" s="43">
        <f t="shared" si="105"/>
        <v>9.3109964788732356</v>
      </c>
      <c r="E3291" s="49">
        <v>0</v>
      </c>
      <c r="F3291" s="29">
        <v>9.3109964788732356</v>
      </c>
      <c r="G3291" s="50">
        <v>0</v>
      </c>
      <c r="H3291" s="50">
        <v>0</v>
      </c>
      <c r="I3291" s="50">
        <v>0</v>
      </c>
      <c r="J3291" s="30"/>
      <c r="K3291" s="169">
        <f>Лист4!E3289/1000</f>
        <v>220.36024999999992</v>
      </c>
      <c r="L3291" s="51"/>
      <c r="M3291" s="51"/>
    </row>
    <row r="3292" spans="1:13" s="52" customFormat="1" ht="18.75" customHeight="1" x14ac:dyDescent="0.25">
      <c r="A3292" s="42" t="str">
        <f>Лист4!A3290</f>
        <v xml:space="preserve">Геологическая ул. д.49 </v>
      </c>
      <c r="B3292" s="64" t="str">
        <f>Лист4!C3290</f>
        <v>Наримановский район, с. Солянка</v>
      </c>
      <c r="C3292" s="43">
        <f t="shared" si="104"/>
        <v>69.424504225352123</v>
      </c>
      <c r="D3292" s="43">
        <f t="shared" si="105"/>
        <v>3.0628457746478879</v>
      </c>
      <c r="E3292" s="49">
        <v>0</v>
      </c>
      <c r="F3292" s="29">
        <v>3.0628457746478879</v>
      </c>
      <c r="G3292" s="50">
        <v>0</v>
      </c>
      <c r="H3292" s="50">
        <v>0</v>
      </c>
      <c r="I3292" s="50">
        <v>0</v>
      </c>
      <c r="J3292" s="30"/>
      <c r="K3292" s="169">
        <f>Лист4!E3290/1000</f>
        <v>72.487350000000006</v>
      </c>
      <c r="L3292" s="51"/>
      <c r="M3292" s="51"/>
    </row>
    <row r="3293" spans="1:13" s="52" customFormat="1" ht="18.75" customHeight="1" x14ac:dyDescent="0.25">
      <c r="A3293" s="42" t="str">
        <f>Лист4!A3291</f>
        <v xml:space="preserve">Геологическая ул. д.51 </v>
      </c>
      <c r="B3293" s="64" t="str">
        <f>Лист4!C3291</f>
        <v>Наримановский район, с. Солянка</v>
      </c>
      <c r="C3293" s="43">
        <f t="shared" si="104"/>
        <v>362.04782197183101</v>
      </c>
      <c r="D3293" s="43">
        <f t="shared" si="105"/>
        <v>15.972698028169015</v>
      </c>
      <c r="E3293" s="49">
        <v>0</v>
      </c>
      <c r="F3293" s="29">
        <v>15.972698028169015</v>
      </c>
      <c r="G3293" s="50">
        <v>0</v>
      </c>
      <c r="H3293" s="50">
        <v>0</v>
      </c>
      <c r="I3293" s="50">
        <v>0</v>
      </c>
      <c r="J3293" s="30"/>
      <c r="K3293" s="169">
        <f>Лист4!E3291/1000</f>
        <v>378.02052000000003</v>
      </c>
      <c r="L3293" s="51"/>
      <c r="M3293" s="51"/>
    </row>
    <row r="3294" spans="1:13" s="52" customFormat="1" ht="18.75" customHeight="1" x14ac:dyDescent="0.25">
      <c r="A3294" s="42" t="str">
        <f>Лист4!A3292</f>
        <v xml:space="preserve">Геологическая ул. д.53 </v>
      </c>
      <c r="B3294" s="64" t="str">
        <f>Лист4!C3292</f>
        <v>Наримановский район, с. Солянка</v>
      </c>
      <c r="C3294" s="43">
        <f t="shared" si="104"/>
        <v>164.5321774647887</v>
      </c>
      <c r="D3294" s="43">
        <f t="shared" si="105"/>
        <v>7.2587725352112678</v>
      </c>
      <c r="E3294" s="49">
        <v>0</v>
      </c>
      <c r="F3294" s="29">
        <v>7.2587725352112678</v>
      </c>
      <c r="G3294" s="50">
        <v>0</v>
      </c>
      <c r="H3294" s="50">
        <v>0</v>
      </c>
      <c r="I3294" s="50">
        <v>0</v>
      </c>
      <c r="J3294" s="30"/>
      <c r="K3294" s="169">
        <f>Лист4!E3292/1000</f>
        <v>171.79094999999998</v>
      </c>
      <c r="L3294" s="51"/>
      <c r="M3294" s="51"/>
    </row>
    <row r="3295" spans="1:13" s="52" customFormat="1" ht="18.75" customHeight="1" x14ac:dyDescent="0.25">
      <c r="A3295" s="42" t="str">
        <f>Лист4!A3293</f>
        <v xml:space="preserve">Геологическая ул. д.55 </v>
      </c>
      <c r="B3295" s="64" t="str">
        <f>Лист4!C3293</f>
        <v>Наримановский район, с. Солянка</v>
      </c>
      <c r="C3295" s="43">
        <f t="shared" si="104"/>
        <v>209.71880957746478</v>
      </c>
      <c r="D3295" s="43">
        <f t="shared" si="105"/>
        <v>9.2523004225352103</v>
      </c>
      <c r="E3295" s="49">
        <v>0</v>
      </c>
      <c r="F3295" s="29">
        <v>9.2523004225352103</v>
      </c>
      <c r="G3295" s="50">
        <v>0</v>
      </c>
      <c r="H3295" s="50">
        <v>0</v>
      </c>
      <c r="I3295" s="50">
        <v>0</v>
      </c>
      <c r="J3295" s="30"/>
      <c r="K3295" s="169">
        <f>Лист4!E3293/1000</f>
        <v>218.97110999999998</v>
      </c>
      <c r="L3295" s="51"/>
      <c r="M3295" s="51"/>
    </row>
    <row r="3296" spans="1:13" s="52" customFormat="1" ht="18.75" customHeight="1" x14ac:dyDescent="0.25">
      <c r="A3296" s="42" t="str">
        <f>Лист4!A3294</f>
        <v xml:space="preserve">Геологическая ул. д.57 </v>
      </c>
      <c r="B3296" s="64" t="str">
        <f>Лист4!C3294</f>
        <v>Наримановский район, с. Солянка</v>
      </c>
      <c r="C3296" s="43">
        <f t="shared" si="104"/>
        <v>252.11775774647884</v>
      </c>
      <c r="D3296" s="43">
        <f t="shared" si="105"/>
        <v>11.122842253521124</v>
      </c>
      <c r="E3296" s="49">
        <v>0</v>
      </c>
      <c r="F3296" s="29">
        <v>11.122842253521124</v>
      </c>
      <c r="G3296" s="50">
        <v>0</v>
      </c>
      <c r="H3296" s="50">
        <v>0</v>
      </c>
      <c r="I3296" s="50">
        <v>0</v>
      </c>
      <c r="J3296" s="30"/>
      <c r="K3296" s="169">
        <f>Лист4!E3294/1000</f>
        <v>263.24059999999997</v>
      </c>
      <c r="L3296" s="51"/>
      <c r="M3296" s="51"/>
    </row>
    <row r="3297" spans="1:13" s="52" customFormat="1" ht="18.75" customHeight="1" x14ac:dyDescent="0.25">
      <c r="A3297" s="42" t="str">
        <f>Лист4!A3295</f>
        <v xml:space="preserve">Геологическая ул. д.59 </v>
      </c>
      <c r="B3297" s="64" t="str">
        <f>Лист4!C3295</f>
        <v>Наримановский район, с. Солянка</v>
      </c>
      <c r="C3297" s="43">
        <f t="shared" si="104"/>
        <v>310.68840845070417</v>
      </c>
      <c r="D3297" s="43">
        <f t="shared" si="105"/>
        <v>13.706841549295774</v>
      </c>
      <c r="E3297" s="49">
        <v>0</v>
      </c>
      <c r="F3297" s="29">
        <v>13.706841549295774</v>
      </c>
      <c r="G3297" s="50">
        <v>0</v>
      </c>
      <c r="H3297" s="50">
        <v>0</v>
      </c>
      <c r="I3297" s="50">
        <v>0</v>
      </c>
      <c r="J3297" s="153"/>
      <c r="K3297" s="169">
        <f>Лист4!E3295/1000-J3297</f>
        <v>324.39524999999998</v>
      </c>
      <c r="L3297" s="31"/>
      <c r="M3297" s="51"/>
    </row>
    <row r="3298" spans="1:13" s="52" customFormat="1" ht="18.75" customHeight="1" x14ac:dyDescent="0.25">
      <c r="A3298" s="42" t="str">
        <f>Лист4!A3296</f>
        <v xml:space="preserve">Геологическая ул. д.61 </v>
      </c>
      <c r="B3298" s="64" t="str">
        <f>Лист4!C3296</f>
        <v>Наримановский район, с. Солянка</v>
      </c>
      <c r="C3298" s="43">
        <f t="shared" si="104"/>
        <v>267.01893295774647</v>
      </c>
      <c r="D3298" s="43">
        <f t="shared" si="105"/>
        <v>11.780247042253521</v>
      </c>
      <c r="E3298" s="49">
        <v>0</v>
      </c>
      <c r="F3298" s="29">
        <v>11.780247042253521</v>
      </c>
      <c r="G3298" s="50">
        <v>0</v>
      </c>
      <c r="H3298" s="50">
        <v>0</v>
      </c>
      <c r="I3298" s="50">
        <v>0</v>
      </c>
      <c r="J3298" s="153"/>
      <c r="K3298" s="169">
        <f>Лист4!E3296/1000-J3298</f>
        <v>278.79917999999998</v>
      </c>
      <c r="L3298" s="31"/>
      <c r="M3298" s="51"/>
    </row>
    <row r="3299" spans="1:13" s="52" customFormat="1" ht="18.75" customHeight="1" x14ac:dyDescent="0.25">
      <c r="A3299" s="42" t="str">
        <f>Лист4!A3297</f>
        <v xml:space="preserve">Геологическая ул. д.63 </v>
      </c>
      <c r="B3299" s="64" t="str">
        <f>Лист4!C3297</f>
        <v>Наримановский район, с. Солянка</v>
      </c>
      <c r="C3299" s="43">
        <f t="shared" si="104"/>
        <v>175.11599436619721</v>
      </c>
      <c r="D3299" s="43">
        <f t="shared" si="105"/>
        <v>7.7257056338028187</v>
      </c>
      <c r="E3299" s="49">
        <v>0</v>
      </c>
      <c r="F3299" s="29">
        <v>7.7257056338028187</v>
      </c>
      <c r="G3299" s="50">
        <v>0</v>
      </c>
      <c r="H3299" s="50">
        <v>0</v>
      </c>
      <c r="I3299" s="50">
        <v>0</v>
      </c>
      <c r="J3299" s="30"/>
      <c r="K3299" s="169">
        <f>Лист4!E3297/1000-J3299</f>
        <v>182.84170000000003</v>
      </c>
      <c r="L3299" s="51"/>
      <c r="M3299" s="51"/>
    </row>
    <row r="3300" spans="1:13" s="52" customFormat="1" ht="18.75" customHeight="1" x14ac:dyDescent="0.25">
      <c r="A3300" s="42" t="str">
        <f>Лист4!A3298</f>
        <v xml:space="preserve">Геологическая ул. д.65 </v>
      </c>
      <c r="B3300" s="64" t="str">
        <f>Лист4!C3298</f>
        <v>Наримановский район, с. Солянка</v>
      </c>
      <c r="C3300" s="43">
        <f t="shared" si="104"/>
        <v>282.0761633802818</v>
      </c>
      <c r="D3300" s="43">
        <f t="shared" si="105"/>
        <v>12.444536619718313</v>
      </c>
      <c r="E3300" s="49">
        <v>0</v>
      </c>
      <c r="F3300" s="29">
        <v>12.444536619718313</v>
      </c>
      <c r="G3300" s="50">
        <v>0</v>
      </c>
      <c r="H3300" s="50">
        <v>0</v>
      </c>
      <c r="I3300" s="50">
        <v>0</v>
      </c>
      <c r="J3300" s="30"/>
      <c r="K3300" s="169">
        <f>Лист4!E3298/1000</f>
        <v>294.52070000000009</v>
      </c>
      <c r="L3300" s="51"/>
      <c r="M3300" s="51"/>
    </row>
    <row r="3301" spans="1:13" s="52" customFormat="1" ht="18.75" customHeight="1" x14ac:dyDescent="0.25">
      <c r="A3301" s="42" t="str">
        <f>Лист4!A3299</f>
        <v xml:space="preserve">Геологическая ул. д.67 </v>
      </c>
      <c r="B3301" s="64" t="str">
        <f>Лист4!C3299</f>
        <v>Наримановский район, с. Солянка</v>
      </c>
      <c r="C3301" s="43">
        <f t="shared" si="104"/>
        <v>153.38741802816904</v>
      </c>
      <c r="D3301" s="43">
        <f t="shared" si="105"/>
        <v>6.7670919718309861</v>
      </c>
      <c r="E3301" s="49">
        <v>0</v>
      </c>
      <c r="F3301" s="29">
        <v>6.7670919718309861</v>
      </c>
      <c r="G3301" s="50">
        <v>0</v>
      </c>
      <c r="H3301" s="50">
        <v>0</v>
      </c>
      <c r="I3301" s="50">
        <v>0</v>
      </c>
      <c r="J3301" s="30"/>
      <c r="K3301" s="169">
        <f>Лист4!E3299/1000</f>
        <v>160.15451000000002</v>
      </c>
      <c r="L3301" s="51"/>
      <c r="M3301" s="51"/>
    </row>
    <row r="3302" spans="1:13" s="52" customFormat="1" ht="18.75" customHeight="1" x14ac:dyDescent="0.25">
      <c r="A3302" s="42" t="str">
        <f>Лист4!A3300</f>
        <v xml:space="preserve">Геологическая ул. д.69 </v>
      </c>
      <c r="B3302" s="64" t="str">
        <f>Лист4!C3300</f>
        <v>Наримановский район, с. Солянка</v>
      </c>
      <c r="C3302" s="43">
        <f t="shared" si="104"/>
        <v>222.62950985915498</v>
      </c>
      <c r="D3302" s="43">
        <f t="shared" si="105"/>
        <v>9.8218901408450741</v>
      </c>
      <c r="E3302" s="49">
        <v>0</v>
      </c>
      <c r="F3302" s="29">
        <v>9.8218901408450741</v>
      </c>
      <c r="G3302" s="50">
        <v>0</v>
      </c>
      <c r="H3302" s="50">
        <v>0</v>
      </c>
      <c r="I3302" s="50">
        <v>0</v>
      </c>
      <c r="J3302" s="30"/>
      <c r="K3302" s="169">
        <f>Лист4!E3300/1000</f>
        <v>232.45140000000006</v>
      </c>
      <c r="L3302" s="51"/>
      <c r="M3302" s="51"/>
    </row>
    <row r="3303" spans="1:13" s="52" customFormat="1" ht="18.75" customHeight="1" x14ac:dyDescent="0.25">
      <c r="A3303" s="42" t="str">
        <f>Лист4!A3301</f>
        <v xml:space="preserve">Геологическая ул. д.71 </v>
      </c>
      <c r="B3303" s="64" t="str">
        <f>Лист4!C3301</f>
        <v>Наримановский район, с. Солянка</v>
      </c>
      <c r="C3303" s="43">
        <f t="shared" si="104"/>
        <v>308.49627042253519</v>
      </c>
      <c r="D3303" s="43">
        <f t="shared" si="105"/>
        <v>13.610129577464789</v>
      </c>
      <c r="E3303" s="49">
        <v>0</v>
      </c>
      <c r="F3303" s="29">
        <v>13.610129577464789</v>
      </c>
      <c r="G3303" s="50">
        <v>0</v>
      </c>
      <c r="H3303" s="50">
        <v>0</v>
      </c>
      <c r="I3303" s="50">
        <v>0</v>
      </c>
      <c r="J3303" s="30"/>
      <c r="K3303" s="169">
        <f>Лист4!E3301/1000</f>
        <v>322.10640000000001</v>
      </c>
      <c r="L3303" s="51"/>
      <c r="M3303" s="51"/>
    </row>
    <row r="3304" spans="1:13" s="52" customFormat="1" ht="18.75" customHeight="1" x14ac:dyDescent="0.25">
      <c r="A3304" s="42" t="str">
        <f>Лист4!A3302</f>
        <v xml:space="preserve">Геологическая ул. д.73 </v>
      </c>
      <c r="B3304" s="64" t="str">
        <f>Лист4!C3302</f>
        <v>Наримановский район, с. Солянка</v>
      </c>
      <c r="C3304" s="43">
        <f t="shared" si="104"/>
        <v>214.07046478873232</v>
      </c>
      <c r="D3304" s="43">
        <f t="shared" si="105"/>
        <v>9.4442852112676015</v>
      </c>
      <c r="E3304" s="49">
        <v>0</v>
      </c>
      <c r="F3304" s="29">
        <v>9.4442852112676015</v>
      </c>
      <c r="G3304" s="50">
        <v>0</v>
      </c>
      <c r="H3304" s="50">
        <v>0</v>
      </c>
      <c r="I3304" s="50">
        <v>0</v>
      </c>
      <c r="J3304" s="30"/>
      <c r="K3304" s="169">
        <f>Лист4!E3302/1000</f>
        <v>223.51474999999994</v>
      </c>
      <c r="L3304" s="51"/>
      <c r="M3304" s="51"/>
    </row>
    <row r="3305" spans="1:13" s="52" customFormat="1" ht="18.75" customHeight="1" x14ac:dyDescent="0.25">
      <c r="A3305" s="42" t="str">
        <f>Лист4!A3303</f>
        <v xml:space="preserve">Парковая ул. д.7 </v>
      </c>
      <c r="B3305" s="64" t="str">
        <f>Лист4!C3303</f>
        <v>Приволжский район, п. Ассадулаево</v>
      </c>
      <c r="C3305" s="43">
        <f t="shared" si="104"/>
        <v>54.476715492957744</v>
      </c>
      <c r="D3305" s="43">
        <f t="shared" si="105"/>
        <v>2.4033845070422535</v>
      </c>
      <c r="E3305" s="49">
        <v>0</v>
      </c>
      <c r="F3305" s="29">
        <v>2.4033845070422535</v>
      </c>
      <c r="G3305" s="50">
        <v>0</v>
      </c>
      <c r="H3305" s="50">
        <v>0</v>
      </c>
      <c r="I3305" s="50">
        <v>0</v>
      </c>
      <c r="J3305" s="30"/>
      <c r="K3305" s="169">
        <f>Лист4!E3303/1000</f>
        <v>56.880099999999999</v>
      </c>
      <c r="L3305" s="51"/>
      <c r="M3305" s="51"/>
    </row>
    <row r="3306" spans="1:13" s="52" customFormat="1" ht="18.75" customHeight="1" x14ac:dyDescent="0.25">
      <c r="A3306" s="42" t="str">
        <f>Лист4!A3304</f>
        <v xml:space="preserve">Клубная ул. д.23 </v>
      </c>
      <c r="B3306" s="64" t="str">
        <f>Лист4!C3304</f>
        <v>Приволжский район, п. Кирпичный</v>
      </c>
      <c r="C3306" s="43">
        <f t="shared" si="104"/>
        <v>0</v>
      </c>
      <c r="D3306" s="43">
        <f t="shared" si="105"/>
        <v>0</v>
      </c>
      <c r="E3306" s="49">
        <v>0</v>
      </c>
      <c r="F3306" s="29">
        <v>0</v>
      </c>
      <c r="G3306" s="50">
        <v>0</v>
      </c>
      <c r="H3306" s="50">
        <v>0</v>
      </c>
      <c r="I3306" s="50">
        <v>0</v>
      </c>
      <c r="J3306" s="30"/>
      <c r="K3306" s="169">
        <f>Лист4!E3304/1000</f>
        <v>0</v>
      </c>
      <c r="L3306" s="51"/>
      <c r="M3306" s="51"/>
    </row>
    <row r="3307" spans="1:13" s="52" customFormat="1" ht="18.75" customHeight="1" x14ac:dyDescent="0.25">
      <c r="A3307" s="42" t="str">
        <f>Лист4!A3305</f>
        <v xml:space="preserve">Клубная ул. д.25 </v>
      </c>
      <c r="B3307" s="64" t="str">
        <f>Лист4!C3305</f>
        <v>Приволжский район, п. Кирпичный</v>
      </c>
      <c r="C3307" s="43">
        <f t="shared" si="104"/>
        <v>0</v>
      </c>
      <c r="D3307" s="43">
        <f t="shared" si="105"/>
        <v>0</v>
      </c>
      <c r="E3307" s="49">
        <v>0</v>
      </c>
      <c r="F3307" s="29">
        <v>0</v>
      </c>
      <c r="G3307" s="50">
        <v>0</v>
      </c>
      <c r="H3307" s="50">
        <v>0</v>
      </c>
      <c r="I3307" s="50">
        <v>0</v>
      </c>
      <c r="J3307" s="30"/>
      <c r="K3307" s="169">
        <f>Лист4!E3305/1000</f>
        <v>0</v>
      </c>
      <c r="L3307" s="51"/>
      <c r="M3307" s="51"/>
    </row>
    <row r="3308" spans="1:13" s="52" customFormat="1" ht="18.75" customHeight="1" x14ac:dyDescent="0.25">
      <c r="A3308" s="42" t="str">
        <f>Лист4!A3306</f>
        <v xml:space="preserve">Клубная ул. д.26 </v>
      </c>
      <c r="B3308" s="64" t="str">
        <f>Лист4!C3306</f>
        <v>Приволжский район, п. Кирпичный</v>
      </c>
      <c r="C3308" s="43">
        <f t="shared" si="104"/>
        <v>63.287695774647894</v>
      </c>
      <c r="D3308" s="43">
        <f t="shared" si="105"/>
        <v>2.7921042253521127</v>
      </c>
      <c r="E3308" s="49">
        <v>0</v>
      </c>
      <c r="F3308" s="29">
        <v>2.7921042253521127</v>
      </c>
      <c r="G3308" s="50">
        <v>0</v>
      </c>
      <c r="H3308" s="50">
        <v>0</v>
      </c>
      <c r="I3308" s="50">
        <v>0</v>
      </c>
      <c r="J3308" s="153"/>
      <c r="K3308" s="169">
        <f>Лист4!E3306/1000-J3308</f>
        <v>66.079800000000006</v>
      </c>
      <c r="L3308" s="31"/>
      <c r="M3308" s="51"/>
    </row>
    <row r="3309" spans="1:13" s="52" customFormat="1" ht="18.75" customHeight="1" x14ac:dyDescent="0.25">
      <c r="A3309" s="42" t="str">
        <f>Лист4!A3307</f>
        <v xml:space="preserve">Клубная ул. д.27 </v>
      </c>
      <c r="B3309" s="64" t="str">
        <f>Лист4!C3307</f>
        <v>Приволжский район, п. Кирпичный</v>
      </c>
      <c r="C3309" s="43">
        <f t="shared" si="104"/>
        <v>113.95349014084506</v>
      </c>
      <c r="D3309" s="43">
        <f t="shared" si="105"/>
        <v>5.0273598591549291</v>
      </c>
      <c r="E3309" s="49">
        <v>0</v>
      </c>
      <c r="F3309" s="29">
        <v>5.0273598591549291</v>
      </c>
      <c r="G3309" s="50">
        <v>0</v>
      </c>
      <c r="H3309" s="50">
        <v>0</v>
      </c>
      <c r="I3309" s="50">
        <v>0</v>
      </c>
      <c r="J3309" s="30"/>
      <c r="K3309" s="169">
        <f>Лист4!E3307/1000</f>
        <v>118.98084999999999</v>
      </c>
      <c r="L3309" s="51"/>
      <c r="M3309" s="51"/>
    </row>
    <row r="3310" spans="1:13" s="52" customFormat="1" ht="18.75" customHeight="1" x14ac:dyDescent="0.25">
      <c r="A3310" s="42" t="str">
        <f>Лист4!A3308</f>
        <v xml:space="preserve">Клубная ул. д.29 </v>
      </c>
      <c r="B3310" s="64" t="str">
        <f>Лист4!C3308</f>
        <v>Приволжский район, п. Кирпичный</v>
      </c>
      <c r="C3310" s="43">
        <f t="shared" si="104"/>
        <v>0</v>
      </c>
      <c r="D3310" s="43">
        <f t="shared" si="105"/>
        <v>0</v>
      </c>
      <c r="E3310" s="49">
        <v>0</v>
      </c>
      <c r="F3310" s="29">
        <v>0</v>
      </c>
      <c r="G3310" s="50">
        <v>0</v>
      </c>
      <c r="H3310" s="50">
        <v>0</v>
      </c>
      <c r="I3310" s="50">
        <v>0</v>
      </c>
      <c r="J3310" s="30"/>
      <c r="K3310" s="169">
        <f>Лист4!E3308/1000</f>
        <v>0</v>
      </c>
      <c r="L3310" s="51"/>
      <c r="M3310" s="51"/>
    </row>
    <row r="3311" spans="1:13" s="52" customFormat="1" ht="18.75" customHeight="1" x14ac:dyDescent="0.25">
      <c r="A3311" s="42" t="str">
        <f>Лист4!A3309</f>
        <v xml:space="preserve">Клубная ул. д.31 </v>
      </c>
      <c r="B3311" s="64" t="str">
        <f>Лист4!C3309</f>
        <v>Приволжский район, п. Кирпичный</v>
      </c>
      <c r="C3311" s="43">
        <f t="shared" si="104"/>
        <v>4.4992535211267599</v>
      </c>
      <c r="D3311" s="43">
        <f t="shared" si="105"/>
        <v>0.1984964788732394</v>
      </c>
      <c r="E3311" s="49">
        <v>0</v>
      </c>
      <c r="F3311" s="29">
        <v>0.1984964788732394</v>
      </c>
      <c r="G3311" s="50">
        <v>0</v>
      </c>
      <c r="H3311" s="50">
        <v>0</v>
      </c>
      <c r="I3311" s="50">
        <v>0</v>
      </c>
      <c r="J3311" s="30"/>
      <c r="K3311" s="169">
        <f>Лист4!E3309/1000</f>
        <v>4.6977499999999992</v>
      </c>
      <c r="L3311" s="51"/>
      <c r="M3311" s="51"/>
    </row>
    <row r="3312" spans="1:13" s="52" customFormat="1" ht="18.75" customHeight="1" x14ac:dyDescent="0.25">
      <c r="A3312" s="42" t="str">
        <f>Лист4!A3310</f>
        <v xml:space="preserve">Мира ул. д.2 </v>
      </c>
      <c r="B3312" s="64" t="str">
        <f>Лист4!C3310</f>
        <v>Приволжский район, п. Начало</v>
      </c>
      <c r="C3312" s="43">
        <f t="shared" si="104"/>
        <v>50.867198873239445</v>
      </c>
      <c r="D3312" s="43">
        <f t="shared" si="105"/>
        <v>2.2441411267605638</v>
      </c>
      <c r="E3312" s="49">
        <v>0</v>
      </c>
      <c r="F3312" s="29">
        <v>2.2441411267605638</v>
      </c>
      <c r="G3312" s="50">
        <v>0</v>
      </c>
      <c r="H3312" s="50">
        <v>0</v>
      </c>
      <c r="I3312" s="50">
        <v>0</v>
      </c>
      <c r="J3312" s="30"/>
      <c r="K3312" s="169">
        <f>Лист4!E3310/1000</f>
        <v>53.111340000000006</v>
      </c>
      <c r="L3312" s="51"/>
      <c r="M3312" s="51"/>
    </row>
    <row r="3313" spans="1:13" s="52" customFormat="1" ht="18.75" customHeight="1" x14ac:dyDescent="0.25">
      <c r="A3313" s="42" t="str">
        <f>Лист4!A3311</f>
        <v xml:space="preserve">Советская ул. д.3 </v>
      </c>
      <c r="B3313" s="64" t="str">
        <f>Лист4!C3311</f>
        <v>Приволжский район, п. Начало</v>
      </c>
      <c r="C3313" s="43">
        <f t="shared" si="104"/>
        <v>107.9854366197183</v>
      </c>
      <c r="D3313" s="43">
        <f t="shared" si="105"/>
        <v>4.764063380281689</v>
      </c>
      <c r="E3313" s="49">
        <v>0</v>
      </c>
      <c r="F3313" s="29">
        <v>4.764063380281689</v>
      </c>
      <c r="G3313" s="50">
        <v>0</v>
      </c>
      <c r="H3313" s="50">
        <v>0</v>
      </c>
      <c r="I3313" s="50">
        <v>0</v>
      </c>
      <c r="J3313" s="30"/>
      <c r="K3313" s="169">
        <f>Лист4!E3311/1000</f>
        <v>112.74949999999998</v>
      </c>
      <c r="L3313" s="51"/>
      <c r="M3313" s="51"/>
    </row>
    <row r="3314" spans="1:13" s="52" customFormat="1" ht="18.75" customHeight="1" x14ac:dyDescent="0.25">
      <c r="A3314" s="42" t="str">
        <f>Лист4!A3312</f>
        <v xml:space="preserve">Дачная ул. д.20 </v>
      </c>
      <c r="B3314" s="64" t="str">
        <f>Лист4!C3312</f>
        <v>Приволжский район, п. Новоначаловский</v>
      </c>
      <c r="C3314" s="43">
        <f t="shared" si="104"/>
        <v>28.74925070422535</v>
      </c>
      <c r="D3314" s="43">
        <f t="shared" si="105"/>
        <v>1.2683492957746478</v>
      </c>
      <c r="E3314" s="49">
        <v>0</v>
      </c>
      <c r="F3314" s="29">
        <v>1.2683492957746478</v>
      </c>
      <c r="G3314" s="50">
        <v>0</v>
      </c>
      <c r="H3314" s="50">
        <v>0</v>
      </c>
      <c r="I3314" s="50">
        <v>0</v>
      </c>
      <c r="J3314" s="30"/>
      <c r="K3314" s="169">
        <f>Лист4!E3312/1000</f>
        <v>30.017599999999998</v>
      </c>
      <c r="L3314" s="51"/>
      <c r="M3314" s="51"/>
    </row>
    <row r="3315" spans="1:13" s="52" customFormat="1" ht="18.75" customHeight="1" x14ac:dyDescent="0.25">
      <c r="A3315" s="42" t="str">
        <f>Лист4!A3313</f>
        <v xml:space="preserve">Дачная ул. д.21 </v>
      </c>
      <c r="B3315" s="64" t="str">
        <f>Лист4!C3313</f>
        <v>Приволжский район, п. Новоначаловский</v>
      </c>
      <c r="C3315" s="43">
        <f t="shared" si="104"/>
        <v>45.929402816901415</v>
      </c>
      <c r="D3315" s="43">
        <f t="shared" si="105"/>
        <v>2.0262971830985919</v>
      </c>
      <c r="E3315" s="49">
        <v>0</v>
      </c>
      <c r="F3315" s="29">
        <v>2.0262971830985919</v>
      </c>
      <c r="G3315" s="50">
        <v>0</v>
      </c>
      <c r="H3315" s="50">
        <v>0</v>
      </c>
      <c r="I3315" s="50">
        <v>0</v>
      </c>
      <c r="J3315" s="30"/>
      <c r="K3315" s="169">
        <f>Лист4!E3313/1000</f>
        <v>47.955700000000007</v>
      </c>
      <c r="L3315" s="51"/>
      <c r="M3315" s="51"/>
    </row>
    <row r="3316" spans="1:13" s="52" customFormat="1" ht="18.75" customHeight="1" x14ac:dyDescent="0.25">
      <c r="A3316" s="42" t="str">
        <f>Лист4!A3314</f>
        <v xml:space="preserve">Дачная ул. д.22 </v>
      </c>
      <c r="B3316" s="64" t="str">
        <f>Лист4!C3314</f>
        <v>Приволжский район, п. Новоначаловский</v>
      </c>
      <c r="C3316" s="43">
        <f t="shared" si="104"/>
        <v>26.35545915492958</v>
      </c>
      <c r="D3316" s="43">
        <f t="shared" si="105"/>
        <v>1.1627408450704229</v>
      </c>
      <c r="E3316" s="49">
        <v>0</v>
      </c>
      <c r="F3316" s="29">
        <v>1.1627408450704229</v>
      </c>
      <c r="G3316" s="50">
        <v>0</v>
      </c>
      <c r="H3316" s="50">
        <v>0</v>
      </c>
      <c r="I3316" s="50">
        <v>0</v>
      </c>
      <c r="J3316" s="30"/>
      <c r="K3316" s="169">
        <f>Лист4!E3314/1000</f>
        <v>27.518200000000004</v>
      </c>
      <c r="L3316" s="51"/>
      <c r="M3316" s="51"/>
    </row>
    <row r="3317" spans="1:13" s="52" customFormat="1" ht="18.75" customHeight="1" x14ac:dyDescent="0.25">
      <c r="A3317" s="42" t="str">
        <f>Лист4!A3315</f>
        <v xml:space="preserve">Дачная ул. д.23 </v>
      </c>
      <c r="B3317" s="64" t="str">
        <f>Лист4!C3315</f>
        <v>Приволжский район, п. Новоначаловский</v>
      </c>
      <c r="C3317" s="43">
        <f t="shared" si="104"/>
        <v>73.299881690140836</v>
      </c>
      <c r="D3317" s="43">
        <f t="shared" si="105"/>
        <v>3.2338183098591551</v>
      </c>
      <c r="E3317" s="49">
        <v>0</v>
      </c>
      <c r="F3317" s="29">
        <v>3.2338183098591551</v>
      </c>
      <c r="G3317" s="50">
        <v>0</v>
      </c>
      <c r="H3317" s="50">
        <v>0</v>
      </c>
      <c r="I3317" s="50">
        <v>0</v>
      </c>
      <c r="J3317" s="30"/>
      <c r="K3317" s="169">
        <f>Лист4!E3315/1000-J3317</f>
        <v>76.533699999999996</v>
      </c>
      <c r="L3317" s="51"/>
      <c r="M3317" s="51"/>
    </row>
    <row r="3318" spans="1:13" s="52" customFormat="1" ht="18.75" customHeight="1" x14ac:dyDescent="0.25">
      <c r="A3318" s="42" t="str">
        <f>Лист4!A3316</f>
        <v xml:space="preserve">Дачная ул. д.24 </v>
      </c>
      <c r="B3318" s="64" t="str">
        <f>Лист4!C3316</f>
        <v>Приволжский район, п. Новоначаловский</v>
      </c>
      <c r="C3318" s="43">
        <f t="shared" si="104"/>
        <v>213.05229408450711</v>
      </c>
      <c r="D3318" s="43">
        <f t="shared" si="105"/>
        <v>9.399365915492961</v>
      </c>
      <c r="E3318" s="49">
        <v>0</v>
      </c>
      <c r="F3318" s="29">
        <v>9.399365915492961</v>
      </c>
      <c r="G3318" s="50">
        <v>0</v>
      </c>
      <c r="H3318" s="50">
        <v>0</v>
      </c>
      <c r="I3318" s="50">
        <v>0</v>
      </c>
      <c r="J3318" s="30"/>
      <c r="K3318" s="169">
        <f>Лист4!E3316/1000-J3318</f>
        <v>222.45166000000006</v>
      </c>
      <c r="L3318" s="51"/>
      <c r="M3318" s="51"/>
    </row>
    <row r="3319" spans="1:13" s="52" customFormat="1" ht="18.75" customHeight="1" x14ac:dyDescent="0.25">
      <c r="A3319" s="42" t="str">
        <f>Лист4!A3317</f>
        <v xml:space="preserve">Дачная ул. д.25 </v>
      </c>
      <c r="B3319" s="64" t="str">
        <f>Лист4!C3317</f>
        <v>Приволжский район, п. Новоначаловский</v>
      </c>
      <c r="C3319" s="43">
        <f t="shared" si="104"/>
        <v>124.83977295774648</v>
      </c>
      <c r="D3319" s="43">
        <f t="shared" si="105"/>
        <v>5.5076370422535206</v>
      </c>
      <c r="E3319" s="49">
        <v>0</v>
      </c>
      <c r="F3319" s="29">
        <v>5.5076370422535206</v>
      </c>
      <c r="G3319" s="50">
        <v>0</v>
      </c>
      <c r="H3319" s="50">
        <v>0</v>
      </c>
      <c r="I3319" s="50">
        <v>0</v>
      </c>
      <c r="J3319" s="30"/>
      <c r="K3319" s="169">
        <f>Лист4!E3317/1000</f>
        <v>130.34741</v>
      </c>
      <c r="L3319" s="51"/>
      <c r="M3319" s="51"/>
    </row>
    <row r="3320" spans="1:13" s="52" customFormat="1" ht="18.75" customHeight="1" x14ac:dyDescent="0.25">
      <c r="A3320" s="42" t="str">
        <f>Лист4!A3318</f>
        <v xml:space="preserve">Шоссейная ул. д.27 </v>
      </c>
      <c r="B3320" s="64" t="str">
        <f>Лист4!C3318</f>
        <v>Приволжский район, п. Новоначаловский</v>
      </c>
      <c r="C3320" s="43">
        <f t="shared" si="104"/>
        <v>103.64038028169017</v>
      </c>
      <c r="D3320" s="43">
        <f t="shared" si="105"/>
        <v>4.5723697183098606</v>
      </c>
      <c r="E3320" s="49">
        <v>0</v>
      </c>
      <c r="F3320" s="29">
        <v>4.5723697183098606</v>
      </c>
      <c r="G3320" s="50">
        <v>0</v>
      </c>
      <c r="H3320" s="50">
        <v>0</v>
      </c>
      <c r="I3320" s="50">
        <v>0</v>
      </c>
      <c r="J3320" s="30"/>
      <c r="K3320" s="169">
        <f>Лист4!E3318/1000</f>
        <v>108.21275000000003</v>
      </c>
      <c r="L3320" s="51"/>
      <c r="M3320" s="51"/>
    </row>
    <row r="3321" spans="1:13" s="52" customFormat="1" ht="18.75" customHeight="1" x14ac:dyDescent="0.25">
      <c r="A3321" s="42" t="str">
        <f>Лист4!A3319</f>
        <v xml:space="preserve">Кадырбулатова ул. д.9 </v>
      </c>
      <c r="B3321" s="64" t="str">
        <f>Лист4!C3319</f>
        <v>Приволжский район, п. Пойменный</v>
      </c>
      <c r="C3321" s="43">
        <f t="shared" si="104"/>
        <v>26.420777464788724</v>
      </c>
      <c r="D3321" s="43">
        <f t="shared" si="105"/>
        <v>1.1656225352112672</v>
      </c>
      <c r="E3321" s="49">
        <v>0</v>
      </c>
      <c r="F3321" s="29">
        <v>1.1656225352112672</v>
      </c>
      <c r="G3321" s="50">
        <v>0</v>
      </c>
      <c r="H3321" s="50">
        <v>0</v>
      </c>
      <c r="I3321" s="50">
        <v>0</v>
      </c>
      <c r="J3321" s="30"/>
      <c r="K3321" s="169">
        <f>Лист4!E3319/1000</f>
        <v>27.58639999999999</v>
      </c>
      <c r="L3321" s="51"/>
      <c r="M3321" s="51"/>
    </row>
    <row r="3322" spans="1:13" s="52" customFormat="1" ht="18.75" customHeight="1" x14ac:dyDescent="0.25">
      <c r="A3322" s="42" t="str">
        <f>Лист4!A3320</f>
        <v xml:space="preserve">Ленина ул. д.35 </v>
      </c>
      <c r="B3322" s="64" t="str">
        <f>Лист4!C3320</f>
        <v>Приволжский район, п. Пойменный</v>
      </c>
      <c r="C3322" s="43">
        <f t="shared" si="104"/>
        <v>31.608985915492966</v>
      </c>
      <c r="D3322" s="43">
        <f t="shared" si="105"/>
        <v>1.3945140845070427</v>
      </c>
      <c r="E3322" s="49">
        <v>0</v>
      </c>
      <c r="F3322" s="29">
        <v>1.3945140845070427</v>
      </c>
      <c r="G3322" s="50">
        <v>0</v>
      </c>
      <c r="H3322" s="50">
        <v>0</v>
      </c>
      <c r="I3322" s="50">
        <v>0</v>
      </c>
      <c r="J3322" s="30"/>
      <c r="K3322" s="169">
        <f>Лист4!E3320/1000</f>
        <v>33.00350000000001</v>
      </c>
      <c r="L3322" s="51"/>
      <c r="M3322" s="51"/>
    </row>
    <row r="3323" spans="1:13" s="52" customFormat="1" ht="18.75" customHeight="1" x14ac:dyDescent="0.25">
      <c r="A3323" s="42" t="str">
        <f>Лист4!A3321</f>
        <v xml:space="preserve">Молодежная ул. д.16 </v>
      </c>
      <c r="B3323" s="64" t="str">
        <f>Лист4!C3321</f>
        <v>Приволжский район, п. Садовый</v>
      </c>
      <c r="C3323" s="43">
        <f t="shared" si="104"/>
        <v>159.75085802816901</v>
      </c>
      <c r="D3323" s="43">
        <f t="shared" si="105"/>
        <v>7.0478319718309859</v>
      </c>
      <c r="E3323" s="49">
        <v>0</v>
      </c>
      <c r="F3323" s="29">
        <v>7.0478319718309859</v>
      </c>
      <c r="G3323" s="50">
        <v>0</v>
      </c>
      <c r="H3323" s="50">
        <v>0</v>
      </c>
      <c r="I3323" s="50">
        <v>0</v>
      </c>
      <c r="J3323" s="30"/>
      <c r="K3323" s="169">
        <f>Лист4!E3321/1000</f>
        <v>166.79868999999999</v>
      </c>
      <c r="L3323" s="51"/>
      <c r="M3323" s="51"/>
    </row>
    <row r="3324" spans="1:13" s="52" customFormat="1" ht="18.75" customHeight="1" x14ac:dyDescent="0.25">
      <c r="A3324" s="42" t="str">
        <f>Лист4!A3322</f>
        <v xml:space="preserve">Молодежная ул. д.17 </v>
      </c>
      <c r="B3324" s="64" t="str">
        <f>Лист4!C3322</f>
        <v>Приволжский район, п. Садовый</v>
      </c>
      <c r="C3324" s="43">
        <f t="shared" si="104"/>
        <v>77.499408450704237</v>
      </c>
      <c r="D3324" s="43">
        <f t="shared" si="105"/>
        <v>3.419091549295775</v>
      </c>
      <c r="E3324" s="49">
        <v>0</v>
      </c>
      <c r="F3324" s="29">
        <v>3.419091549295775</v>
      </c>
      <c r="G3324" s="50">
        <v>0</v>
      </c>
      <c r="H3324" s="50">
        <v>0</v>
      </c>
      <c r="I3324" s="50">
        <v>0</v>
      </c>
      <c r="J3324" s="30"/>
      <c r="K3324" s="169">
        <f>Лист4!E3322/1000</f>
        <v>80.918500000000009</v>
      </c>
      <c r="L3324" s="51"/>
      <c r="M3324" s="51"/>
    </row>
    <row r="3325" spans="1:13" s="52" customFormat="1" ht="18.75" customHeight="1" x14ac:dyDescent="0.25">
      <c r="A3325" s="42" t="str">
        <f>Лист4!A3323</f>
        <v xml:space="preserve">Гоголя ул. д.2 </v>
      </c>
      <c r="B3325" s="64" t="str">
        <f>Лист4!C3323</f>
        <v>Приволжский район, п. Стеклозавода</v>
      </c>
      <c r="C3325" s="43">
        <f t="shared" si="104"/>
        <v>65.373523943661965</v>
      </c>
      <c r="D3325" s="43">
        <f t="shared" si="105"/>
        <v>2.8841260563380278</v>
      </c>
      <c r="E3325" s="49">
        <v>0</v>
      </c>
      <c r="F3325" s="29">
        <v>2.8841260563380278</v>
      </c>
      <c r="G3325" s="50">
        <v>0</v>
      </c>
      <c r="H3325" s="50">
        <v>0</v>
      </c>
      <c r="I3325" s="50">
        <v>0</v>
      </c>
      <c r="J3325" s="30"/>
      <c r="K3325" s="169">
        <f>Лист4!E3323/1000-J3325</f>
        <v>68.257649999999998</v>
      </c>
      <c r="L3325" s="51"/>
      <c r="M3325" s="51"/>
    </row>
    <row r="3326" spans="1:13" s="52" customFormat="1" ht="18.75" customHeight="1" x14ac:dyDescent="0.25">
      <c r="A3326" s="42" t="str">
        <f>Лист4!A3324</f>
        <v xml:space="preserve">Гоголя ул. д.4 </v>
      </c>
      <c r="B3326" s="64" t="str">
        <f>Лист4!C3324</f>
        <v>Приволжский район, п. Стеклозавода</v>
      </c>
      <c r="C3326" s="43">
        <f t="shared" si="104"/>
        <v>90.979249577464813</v>
      </c>
      <c r="D3326" s="43">
        <f t="shared" si="105"/>
        <v>4.0137904225352123</v>
      </c>
      <c r="E3326" s="49">
        <v>0</v>
      </c>
      <c r="F3326" s="29">
        <v>4.0137904225352123</v>
      </c>
      <c r="G3326" s="50">
        <v>0</v>
      </c>
      <c r="H3326" s="50">
        <v>0</v>
      </c>
      <c r="I3326" s="50">
        <v>0</v>
      </c>
      <c r="J3326" s="30"/>
      <c r="K3326" s="169">
        <f>Лист4!E3324/1000-J3326</f>
        <v>94.993040000000022</v>
      </c>
      <c r="L3326" s="51"/>
      <c r="M3326" s="51"/>
    </row>
    <row r="3327" spans="1:13" s="52" customFormat="1" ht="18.75" customHeight="1" x14ac:dyDescent="0.25">
      <c r="A3327" s="42" t="str">
        <f>Лист4!A3325</f>
        <v xml:space="preserve">Гоголя ул. д.5 </v>
      </c>
      <c r="B3327" s="64" t="str">
        <f>Лист4!C3325</f>
        <v>Приволжский район, п. Стеклозавода</v>
      </c>
      <c r="C3327" s="43">
        <f t="shared" si="104"/>
        <v>0</v>
      </c>
      <c r="D3327" s="43">
        <f t="shared" si="105"/>
        <v>0</v>
      </c>
      <c r="E3327" s="49">
        <v>0</v>
      </c>
      <c r="F3327" s="29">
        <v>0</v>
      </c>
      <c r="G3327" s="50">
        <v>0</v>
      </c>
      <c r="H3327" s="50">
        <v>0</v>
      </c>
      <c r="I3327" s="50">
        <v>0</v>
      </c>
      <c r="J3327" s="153"/>
      <c r="K3327" s="169">
        <f>Лист4!E3325/1000-J3327</f>
        <v>0</v>
      </c>
      <c r="L3327" s="31"/>
      <c r="M3327" s="51"/>
    </row>
    <row r="3328" spans="1:13" s="52" customFormat="1" ht="18.75" customHeight="1" x14ac:dyDescent="0.25">
      <c r="A3328" s="42" t="str">
        <f>Лист4!A3326</f>
        <v xml:space="preserve">Гоголя ул. д.6 </v>
      </c>
      <c r="B3328" s="64" t="str">
        <f>Лист4!C3326</f>
        <v>Приволжский район, п. Стеклозавода</v>
      </c>
      <c r="C3328" s="43">
        <f t="shared" si="104"/>
        <v>52.075530140845075</v>
      </c>
      <c r="D3328" s="43">
        <f t="shared" si="105"/>
        <v>2.2974498591549297</v>
      </c>
      <c r="E3328" s="49">
        <v>0</v>
      </c>
      <c r="F3328" s="29">
        <v>2.2974498591549297</v>
      </c>
      <c r="G3328" s="50">
        <v>0</v>
      </c>
      <c r="H3328" s="50">
        <v>0</v>
      </c>
      <c r="I3328" s="50">
        <v>0</v>
      </c>
      <c r="J3328" s="153"/>
      <c r="K3328" s="169">
        <f>Лист4!E3326/1000-J3328</f>
        <v>54.372980000000005</v>
      </c>
      <c r="L3328" s="31"/>
      <c r="M3328" s="51"/>
    </row>
    <row r="3329" spans="1:13" s="52" customFormat="1" ht="18.75" customHeight="1" x14ac:dyDescent="0.25">
      <c r="A3329" s="42" t="str">
        <f>Лист4!A3327</f>
        <v xml:space="preserve">Гоголя ул. д.8 </v>
      </c>
      <c r="B3329" s="64" t="str">
        <f>Лист4!C3327</f>
        <v>Приволжский район, п. Стеклозавода</v>
      </c>
      <c r="C3329" s="43">
        <f t="shared" si="104"/>
        <v>35.283140845070427</v>
      </c>
      <c r="D3329" s="43">
        <f t="shared" si="105"/>
        <v>1.5566091549295775</v>
      </c>
      <c r="E3329" s="49">
        <v>0</v>
      </c>
      <c r="F3329" s="29">
        <v>1.5566091549295775</v>
      </c>
      <c r="G3329" s="50">
        <v>0</v>
      </c>
      <c r="H3329" s="50">
        <v>0</v>
      </c>
      <c r="I3329" s="50">
        <v>0</v>
      </c>
      <c r="J3329" s="153"/>
      <c r="K3329" s="169">
        <f>Лист4!E3327/1000-J3329</f>
        <v>36.839750000000002</v>
      </c>
      <c r="L3329" s="31"/>
      <c r="M3329" s="51"/>
    </row>
    <row r="3330" spans="1:13" s="52" customFormat="1" ht="18.75" customHeight="1" x14ac:dyDescent="0.25">
      <c r="A3330" s="42" t="str">
        <f>Лист4!A3328</f>
        <v xml:space="preserve">К. Маркса ул. д.1 </v>
      </c>
      <c r="B3330" s="64" t="str">
        <f>Лист4!C3328</f>
        <v>Приволжский район, п. Стеклозавода</v>
      </c>
      <c r="C3330" s="43">
        <f t="shared" si="104"/>
        <v>83.923205633802795</v>
      </c>
      <c r="D3330" s="43">
        <f t="shared" si="105"/>
        <v>3.7024943661971825</v>
      </c>
      <c r="E3330" s="49">
        <v>0</v>
      </c>
      <c r="F3330" s="29">
        <v>3.7024943661971825</v>
      </c>
      <c r="G3330" s="50">
        <v>0</v>
      </c>
      <c r="H3330" s="50">
        <v>0</v>
      </c>
      <c r="I3330" s="50">
        <v>0</v>
      </c>
      <c r="J3330" s="153"/>
      <c r="K3330" s="169">
        <f>Лист4!E3328/1000-J3330</f>
        <v>87.625699999999981</v>
      </c>
      <c r="L3330" s="31"/>
      <c r="M3330" s="51"/>
    </row>
    <row r="3331" spans="1:13" s="52" customFormat="1" ht="18.75" customHeight="1" x14ac:dyDescent="0.25">
      <c r="A3331" s="42" t="str">
        <f>Лист4!A3329</f>
        <v xml:space="preserve">Ленина ул. д.18 </v>
      </c>
      <c r="B3331" s="64" t="str">
        <f>Лист4!C3329</f>
        <v>Приволжский район, п. Стеклозавода</v>
      </c>
      <c r="C3331" s="43">
        <f t="shared" si="104"/>
        <v>0</v>
      </c>
      <c r="D3331" s="43">
        <f t="shared" si="105"/>
        <v>0</v>
      </c>
      <c r="E3331" s="49">
        <v>0</v>
      </c>
      <c r="F3331" s="29">
        <v>0</v>
      </c>
      <c r="G3331" s="50">
        <v>0</v>
      </c>
      <c r="H3331" s="50">
        <v>0</v>
      </c>
      <c r="I3331" s="50">
        <v>0</v>
      </c>
      <c r="J3331" s="153"/>
      <c r="K3331" s="169">
        <f>Лист4!E3329/1000-J3331</f>
        <v>0</v>
      </c>
      <c r="L3331" s="31"/>
      <c r="M3331" s="51"/>
    </row>
    <row r="3332" spans="1:13" s="52" customFormat="1" ht="18.75" customHeight="1" x14ac:dyDescent="0.25">
      <c r="A3332" s="42" t="str">
        <f>Лист4!A3330</f>
        <v xml:space="preserve">Ленина ул. д.19 </v>
      </c>
      <c r="B3332" s="64" t="str">
        <f>Лист4!C3330</f>
        <v>Приволжский район, п. Стеклозавода</v>
      </c>
      <c r="C3332" s="43">
        <f t="shared" si="104"/>
        <v>50.169997746478884</v>
      </c>
      <c r="D3332" s="43">
        <f t="shared" si="105"/>
        <v>2.2133822535211274</v>
      </c>
      <c r="E3332" s="49">
        <v>0</v>
      </c>
      <c r="F3332" s="29">
        <v>2.2133822535211274</v>
      </c>
      <c r="G3332" s="50">
        <v>0</v>
      </c>
      <c r="H3332" s="50">
        <v>0</v>
      </c>
      <c r="I3332" s="50">
        <v>0</v>
      </c>
      <c r="J3332" s="153"/>
      <c r="K3332" s="169">
        <f>Лист4!E3330/1000-J3332</f>
        <v>52.38338000000001</v>
      </c>
      <c r="L3332" s="31"/>
      <c r="M3332" s="51"/>
    </row>
    <row r="3333" spans="1:13" s="52" customFormat="1" ht="25.5" customHeight="1" x14ac:dyDescent="0.25">
      <c r="A3333" s="42" t="str">
        <f>Лист4!A3331</f>
        <v xml:space="preserve">Парковая ул. д.5 </v>
      </c>
      <c r="B3333" s="64" t="str">
        <f>Лист4!C3331</f>
        <v>Приволжский район, п. Стеклозавода</v>
      </c>
      <c r="C3333" s="43">
        <f t="shared" si="104"/>
        <v>3.7486197183098593</v>
      </c>
      <c r="D3333" s="43">
        <f t="shared" si="105"/>
        <v>0.16538028169014085</v>
      </c>
      <c r="E3333" s="49">
        <v>0</v>
      </c>
      <c r="F3333" s="29">
        <v>0.16538028169014085</v>
      </c>
      <c r="G3333" s="50">
        <v>0</v>
      </c>
      <c r="H3333" s="50">
        <v>0</v>
      </c>
      <c r="I3333" s="50">
        <v>0</v>
      </c>
      <c r="J3333" s="30"/>
      <c r="K3333" s="169">
        <f>Лист4!E3331/1000-J3333</f>
        <v>3.9140000000000001</v>
      </c>
      <c r="L3333" s="51"/>
      <c r="M3333" s="51"/>
    </row>
    <row r="3334" spans="1:13" s="52" customFormat="1" ht="18.75" customHeight="1" x14ac:dyDescent="0.25">
      <c r="A3334" s="42" t="str">
        <f>Лист4!A3332</f>
        <v xml:space="preserve">Пушкина ул. д.1 </v>
      </c>
      <c r="B3334" s="64" t="str">
        <f>Лист4!C3332</f>
        <v>Приволжский район, п. Стеклозавода</v>
      </c>
      <c r="C3334" s="43">
        <f t="shared" si="104"/>
        <v>12.068113239436618</v>
      </c>
      <c r="D3334" s="43">
        <f t="shared" si="105"/>
        <v>0.53241676056338028</v>
      </c>
      <c r="E3334" s="49">
        <v>0</v>
      </c>
      <c r="F3334" s="29">
        <v>0.53241676056338028</v>
      </c>
      <c r="G3334" s="50">
        <v>0</v>
      </c>
      <c r="H3334" s="50">
        <v>0</v>
      </c>
      <c r="I3334" s="50">
        <v>0</v>
      </c>
      <c r="J3334" s="30"/>
      <c r="K3334" s="169">
        <f>Лист4!E3332/1000</f>
        <v>12.600529999999999</v>
      </c>
      <c r="L3334" s="51"/>
      <c r="M3334" s="51"/>
    </row>
    <row r="3335" spans="1:13" s="52" customFormat="1" ht="18.75" customHeight="1" x14ac:dyDescent="0.25">
      <c r="A3335" s="42" t="str">
        <f>Лист4!A3333</f>
        <v xml:space="preserve">Пушкина ул. д.3 </v>
      </c>
      <c r="B3335" s="64" t="str">
        <f>Лист4!C3333</f>
        <v>Приволжский район, п. Стеклозавода</v>
      </c>
      <c r="C3335" s="43">
        <f t="shared" si="104"/>
        <v>81.397168450704228</v>
      </c>
      <c r="D3335" s="43">
        <f t="shared" si="105"/>
        <v>3.5910515492957749</v>
      </c>
      <c r="E3335" s="49">
        <v>0</v>
      </c>
      <c r="F3335" s="29">
        <v>3.5910515492957749</v>
      </c>
      <c r="G3335" s="50">
        <v>0</v>
      </c>
      <c r="H3335" s="50">
        <v>0</v>
      </c>
      <c r="I3335" s="50">
        <v>0</v>
      </c>
      <c r="J3335" s="30"/>
      <c r="K3335" s="169">
        <f>Лист4!E3333/1000</f>
        <v>84.988219999999998</v>
      </c>
      <c r="L3335" s="51"/>
      <c r="M3335" s="51"/>
    </row>
    <row r="3336" spans="1:13" s="52" customFormat="1" ht="18.75" customHeight="1" x14ac:dyDescent="0.25">
      <c r="A3336" s="42" t="str">
        <f>Лист4!A3334</f>
        <v xml:space="preserve">Солнечная ул. д.1 </v>
      </c>
      <c r="B3336" s="64" t="str">
        <f>Лист4!C3334</f>
        <v>Приволжский район, п. Стеклозавода</v>
      </c>
      <c r="C3336" s="43">
        <f t="shared" si="104"/>
        <v>0</v>
      </c>
      <c r="D3336" s="43">
        <f t="shared" si="105"/>
        <v>0</v>
      </c>
      <c r="E3336" s="49">
        <v>0</v>
      </c>
      <c r="F3336" s="29">
        <v>0</v>
      </c>
      <c r="G3336" s="50">
        <v>0</v>
      </c>
      <c r="H3336" s="50">
        <v>0</v>
      </c>
      <c r="I3336" s="50">
        <v>0</v>
      </c>
      <c r="J3336" s="30"/>
      <c r="K3336" s="169">
        <f>Лист4!E3334/1000-J3336</f>
        <v>0</v>
      </c>
      <c r="L3336" s="51"/>
      <c r="M3336" s="51"/>
    </row>
    <row r="3337" spans="1:13" s="52" customFormat="1" ht="18.75" customHeight="1" x14ac:dyDescent="0.25">
      <c r="A3337" s="42" t="str">
        <f>Лист4!A3335</f>
        <v xml:space="preserve">Солнечная ул. д.2 </v>
      </c>
      <c r="B3337" s="64" t="str">
        <f>Лист4!C3335</f>
        <v>Приволжский район, п. Стеклозавода</v>
      </c>
      <c r="C3337" s="43">
        <f t="shared" si="104"/>
        <v>131.11837577464792</v>
      </c>
      <c r="D3337" s="43">
        <f t="shared" si="105"/>
        <v>5.7846342253521135</v>
      </c>
      <c r="E3337" s="49">
        <v>0</v>
      </c>
      <c r="F3337" s="29">
        <v>5.7846342253521135</v>
      </c>
      <c r="G3337" s="50">
        <v>0</v>
      </c>
      <c r="H3337" s="50">
        <v>0</v>
      </c>
      <c r="I3337" s="50">
        <v>0</v>
      </c>
      <c r="J3337" s="30"/>
      <c r="K3337" s="169">
        <f>Лист4!E3335/1000</f>
        <v>136.90301000000002</v>
      </c>
      <c r="L3337" s="51"/>
      <c r="M3337" s="51"/>
    </row>
    <row r="3338" spans="1:13" s="52" customFormat="1" ht="18.75" customHeight="1" x14ac:dyDescent="0.25">
      <c r="A3338" s="42" t="str">
        <f>Лист4!A3336</f>
        <v xml:space="preserve">Солнечная ул. д.2 - корп. 1 </v>
      </c>
      <c r="B3338" s="64" t="str">
        <f>Лист4!C3336</f>
        <v>Приволжский район, п. Стеклозавода</v>
      </c>
      <c r="C3338" s="43">
        <f t="shared" si="104"/>
        <v>39.396709859154925</v>
      </c>
      <c r="D3338" s="43">
        <f t="shared" si="105"/>
        <v>1.7380901408450704</v>
      </c>
      <c r="E3338" s="49">
        <v>0</v>
      </c>
      <c r="F3338" s="29">
        <v>1.7380901408450704</v>
      </c>
      <c r="G3338" s="50">
        <v>0</v>
      </c>
      <c r="H3338" s="50">
        <v>0</v>
      </c>
      <c r="I3338" s="50">
        <v>0</v>
      </c>
      <c r="J3338" s="30"/>
      <c r="K3338" s="169">
        <f>Лист4!E3336/1000</f>
        <v>41.134799999999998</v>
      </c>
      <c r="L3338" s="51"/>
      <c r="M3338" s="51"/>
    </row>
    <row r="3339" spans="1:13" s="52" customFormat="1" ht="18.75" customHeight="1" x14ac:dyDescent="0.25">
      <c r="A3339" s="42" t="str">
        <f>Лист4!A3337</f>
        <v xml:space="preserve">Солнечная ул. д.4 </v>
      </c>
      <c r="B3339" s="64" t="str">
        <f>Лист4!C3337</f>
        <v>Приволжский район, п. Стеклозавода</v>
      </c>
      <c r="C3339" s="43">
        <f t="shared" si="104"/>
        <v>82.33607605633803</v>
      </c>
      <c r="D3339" s="43">
        <f t="shared" si="105"/>
        <v>3.6324739436619726</v>
      </c>
      <c r="E3339" s="49">
        <v>0</v>
      </c>
      <c r="F3339" s="29">
        <v>3.6324739436619726</v>
      </c>
      <c r="G3339" s="50">
        <v>0</v>
      </c>
      <c r="H3339" s="50">
        <v>0</v>
      </c>
      <c r="I3339" s="50">
        <v>0</v>
      </c>
      <c r="J3339" s="30"/>
      <c r="K3339" s="169">
        <f>Лист4!E3337/1000</f>
        <v>85.968550000000008</v>
      </c>
      <c r="L3339" s="51"/>
      <c r="M3339" s="51"/>
    </row>
    <row r="3340" spans="1:13" s="52" customFormat="1" ht="18.75" customHeight="1" x14ac:dyDescent="0.25">
      <c r="A3340" s="42" t="str">
        <f>Лист4!A3338</f>
        <v xml:space="preserve">Молодежная ул. д.2 </v>
      </c>
      <c r="B3340" s="64" t="str">
        <f>Лист4!C3338</f>
        <v>Приволжский район, с. Бирюковка</v>
      </c>
      <c r="C3340" s="43">
        <f t="shared" si="104"/>
        <v>2.8209943661971826</v>
      </c>
      <c r="D3340" s="43">
        <f t="shared" si="105"/>
        <v>0.12445563380281688</v>
      </c>
      <c r="E3340" s="49">
        <v>0</v>
      </c>
      <c r="F3340" s="29">
        <v>0.12445563380281688</v>
      </c>
      <c r="G3340" s="50">
        <v>0</v>
      </c>
      <c r="H3340" s="50">
        <v>0</v>
      </c>
      <c r="I3340" s="50">
        <v>0</v>
      </c>
      <c r="J3340" s="30"/>
      <c r="K3340" s="169">
        <f>Лист4!E3338/1000-J3340</f>
        <v>2.9454499999999997</v>
      </c>
      <c r="L3340" s="51"/>
      <c r="M3340" s="51"/>
    </row>
    <row r="3341" spans="1:13" s="52" customFormat="1" ht="18.75" customHeight="1" x14ac:dyDescent="0.25">
      <c r="A3341" s="42" t="str">
        <f>Лист4!A3339</f>
        <v xml:space="preserve">Молодежная ул. д.8 </v>
      </c>
      <c r="B3341" s="64" t="str">
        <f>Лист4!C3339</f>
        <v>Приволжский район, с. Бирюковка</v>
      </c>
      <c r="C3341" s="43">
        <f t="shared" si="104"/>
        <v>78.969740845070419</v>
      </c>
      <c r="D3341" s="43">
        <f t="shared" si="105"/>
        <v>3.4839591549295772</v>
      </c>
      <c r="E3341" s="49">
        <v>0</v>
      </c>
      <c r="F3341" s="29">
        <v>3.4839591549295772</v>
      </c>
      <c r="G3341" s="50">
        <v>0</v>
      </c>
      <c r="H3341" s="50">
        <v>0</v>
      </c>
      <c r="I3341" s="50">
        <v>0</v>
      </c>
      <c r="J3341" s="30"/>
      <c r="K3341" s="169">
        <f>Лист4!E3339/1000</f>
        <v>82.453699999999998</v>
      </c>
      <c r="L3341" s="51"/>
      <c r="M3341" s="51"/>
    </row>
    <row r="3342" spans="1:13" s="52" customFormat="1" ht="18.75" customHeight="1" x14ac:dyDescent="0.25">
      <c r="A3342" s="42" t="str">
        <f>Лист4!A3340</f>
        <v xml:space="preserve">Юбилейная ул. д.1 </v>
      </c>
      <c r="B3342" s="64" t="str">
        <f>Лист4!C3340</f>
        <v>Приволжский район, с. Бирюковка</v>
      </c>
      <c r="C3342" s="43">
        <f t="shared" si="104"/>
        <v>23.90840732394366</v>
      </c>
      <c r="D3342" s="43">
        <f t="shared" si="105"/>
        <v>1.0547826760563379</v>
      </c>
      <c r="E3342" s="49">
        <v>0</v>
      </c>
      <c r="F3342" s="29">
        <v>1.0547826760563379</v>
      </c>
      <c r="G3342" s="50">
        <v>0</v>
      </c>
      <c r="H3342" s="50">
        <v>0</v>
      </c>
      <c r="I3342" s="50">
        <v>0</v>
      </c>
      <c r="J3342" s="30"/>
      <c r="K3342" s="169">
        <f>Лист4!E3340/1000</f>
        <v>24.963189999999997</v>
      </c>
      <c r="L3342" s="51"/>
      <c r="M3342" s="51"/>
    </row>
    <row r="3343" spans="1:13" s="52" customFormat="1" ht="18.75" customHeight="1" x14ac:dyDescent="0.25">
      <c r="A3343" s="42" t="str">
        <f>Лист4!A3341</f>
        <v xml:space="preserve">Юбилейная ул. д.10 </v>
      </c>
      <c r="B3343" s="64" t="str">
        <f>Лист4!C3341</f>
        <v>Приволжский район, с. Бирюковка</v>
      </c>
      <c r="C3343" s="43">
        <f t="shared" si="104"/>
        <v>82.568138028169017</v>
      </c>
      <c r="D3343" s="43">
        <f t="shared" si="105"/>
        <v>3.6427119718309866</v>
      </c>
      <c r="E3343" s="49">
        <v>0</v>
      </c>
      <c r="F3343" s="29">
        <v>3.6427119718309866</v>
      </c>
      <c r="G3343" s="50">
        <v>0</v>
      </c>
      <c r="H3343" s="50">
        <v>0</v>
      </c>
      <c r="I3343" s="50">
        <v>0</v>
      </c>
      <c r="J3343" s="30"/>
      <c r="K3343" s="169">
        <f>Лист4!E3341/1000</f>
        <v>86.210850000000008</v>
      </c>
      <c r="L3343" s="51"/>
      <c r="M3343" s="51"/>
    </row>
    <row r="3344" spans="1:13" s="52" customFormat="1" ht="18.75" customHeight="1" x14ac:dyDescent="0.25">
      <c r="A3344" s="42" t="str">
        <f>Лист4!A3342</f>
        <v xml:space="preserve">Юбилейная ул. д.11 </v>
      </c>
      <c r="B3344" s="64" t="str">
        <f>Лист4!C3342</f>
        <v>Приволжский район, с. Бирюковка</v>
      </c>
      <c r="C3344" s="43">
        <f t="shared" si="104"/>
        <v>9.0558760563380289</v>
      </c>
      <c r="D3344" s="43">
        <f t="shared" si="105"/>
        <v>0.39952394366197186</v>
      </c>
      <c r="E3344" s="49">
        <v>0</v>
      </c>
      <c r="F3344" s="29">
        <v>0.39952394366197186</v>
      </c>
      <c r="G3344" s="50">
        <v>0</v>
      </c>
      <c r="H3344" s="50">
        <v>0</v>
      </c>
      <c r="I3344" s="50">
        <v>0</v>
      </c>
      <c r="J3344" s="30"/>
      <c r="K3344" s="169">
        <f>Лист4!E3342/1000</f>
        <v>9.4554000000000009</v>
      </c>
      <c r="L3344" s="51"/>
      <c r="M3344" s="51"/>
    </row>
    <row r="3345" spans="1:13" s="52" customFormat="1" ht="18.75" customHeight="1" x14ac:dyDescent="0.25">
      <c r="A3345" s="42" t="str">
        <f>Лист4!A3343</f>
        <v xml:space="preserve">Юбилейная ул. д.12 </v>
      </c>
      <c r="B3345" s="64" t="str">
        <f>Лист4!C3343</f>
        <v>Приволжский район, с. Бирюковка</v>
      </c>
      <c r="C3345" s="43">
        <f t="shared" si="104"/>
        <v>28.249785915492957</v>
      </c>
      <c r="D3345" s="43">
        <f t="shared" si="105"/>
        <v>1.2463140845070422</v>
      </c>
      <c r="E3345" s="49">
        <v>0</v>
      </c>
      <c r="F3345" s="29">
        <v>1.2463140845070422</v>
      </c>
      <c r="G3345" s="50">
        <v>0</v>
      </c>
      <c r="H3345" s="50">
        <v>0</v>
      </c>
      <c r="I3345" s="50">
        <v>0</v>
      </c>
      <c r="J3345" s="30"/>
      <c r="K3345" s="169">
        <f>Лист4!E3343/1000-J3345</f>
        <v>29.496099999999998</v>
      </c>
      <c r="L3345" s="51"/>
      <c r="M3345" s="51"/>
    </row>
    <row r="3346" spans="1:13" s="52" customFormat="1" ht="18.75" customHeight="1" x14ac:dyDescent="0.25">
      <c r="A3346" s="42" t="str">
        <f>Лист4!A3344</f>
        <v xml:space="preserve">Юбилейная ул. д.13 </v>
      </c>
      <c r="B3346" s="64" t="str">
        <f>Лист4!C3344</f>
        <v>Приволжский район, с. Бирюковка</v>
      </c>
      <c r="C3346" s="43">
        <f t="shared" si="104"/>
        <v>44.358918873239446</v>
      </c>
      <c r="D3346" s="43">
        <f t="shared" si="105"/>
        <v>1.9570111267605639</v>
      </c>
      <c r="E3346" s="49">
        <v>0</v>
      </c>
      <c r="F3346" s="29">
        <v>1.9570111267605639</v>
      </c>
      <c r="G3346" s="50">
        <v>0</v>
      </c>
      <c r="H3346" s="50">
        <v>0</v>
      </c>
      <c r="I3346" s="50">
        <v>0</v>
      </c>
      <c r="J3346" s="30"/>
      <c r="K3346" s="169">
        <f>Лист4!E3344/1000</f>
        <v>46.315930000000009</v>
      </c>
      <c r="L3346" s="51"/>
      <c r="M3346" s="51"/>
    </row>
    <row r="3347" spans="1:13" s="52" customFormat="1" ht="18.75" customHeight="1" x14ac:dyDescent="0.25">
      <c r="A3347" s="42" t="str">
        <f>Лист4!A3345</f>
        <v xml:space="preserve">Юбилейная ул. д.2 </v>
      </c>
      <c r="B3347" s="64" t="str">
        <f>Лист4!C3345</f>
        <v>Приволжский район, с. Бирюковка</v>
      </c>
      <c r="C3347" s="43">
        <f t="shared" si="104"/>
        <v>73.12346478873242</v>
      </c>
      <c r="D3347" s="43">
        <f t="shared" si="105"/>
        <v>3.2260352112676065</v>
      </c>
      <c r="E3347" s="49">
        <v>0</v>
      </c>
      <c r="F3347" s="29">
        <v>3.2260352112676065</v>
      </c>
      <c r="G3347" s="50">
        <v>0</v>
      </c>
      <c r="H3347" s="50">
        <v>0</v>
      </c>
      <c r="I3347" s="50">
        <v>0</v>
      </c>
      <c r="J3347" s="30"/>
      <c r="K3347" s="169">
        <f>Лист4!E3345/1000</f>
        <v>76.34950000000002</v>
      </c>
      <c r="L3347" s="51"/>
      <c r="M3347" s="51"/>
    </row>
    <row r="3348" spans="1:13" s="52" customFormat="1" ht="18.75" customHeight="1" x14ac:dyDescent="0.25">
      <c r="A3348" s="42" t="str">
        <f>Лист4!A3346</f>
        <v xml:space="preserve">Юбилейная ул. д.3 </v>
      </c>
      <c r="B3348" s="64" t="str">
        <f>Лист4!C3346</f>
        <v>Приволжский район, с. Бирюковка</v>
      </c>
      <c r="C3348" s="43">
        <f t="shared" ref="C3348:C3411" si="106">K3348+J3348-F3348</f>
        <v>80.07599549295773</v>
      </c>
      <c r="D3348" s="43">
        <f t="shared" ref="D3348:D3411" si="107">F3348</f>
        <v>3.5327645070422529</v>
      </c>
      <c r="E3348" s="49">
        <v>0</v>
      </c>
      <c r="F3348" s="29">
        <v>3.5327645070422529</v>
      </c>
      <c r="G3348" s="50">
        <v>0</v>
      </c>
      <c r="H3348" s="50">
        <v>0</v>
      </c>
      <c r="I3348" s="50">
        <v>0</v>
      </c>
      <c r="J3348" s="30"/>
      <c r="K3348" s="169">
        <f>Лист4!E3346/1000</f>
        <v>83.60875999999999</v>
      </c>
      <c r="L3348" s="51"/>
      <c r="M3348" s="51"/>
    </row>
    <row r="3349" spans="1:13" s="52" customFormat="1" ht="18.75" customHeight="1" x14ac:dyDescent="0.25">
      <c r="A3349" s="42" t="str">
        <f>Лист4!A3347</f>
        <v xml:space="preserve">Юбилейная ул. д.5 </v>
      </c>
      <c r="B3349" s="64" t="str">
        <f>Лист4!C3347</f>
        <v>Приволжский район, с. Бирюковка</v>
      </c>
      <c r="C3349" s="43">
        <f t="shared" si="106"/>
        <v>59.481850704225351</v>
      </c>
      <c r="D3349" s="43">
        <f t="shared" si="107"/>
        <v>2.6241992957746478</v>
      </c>
      <c r="E3349" s="49">
        <v>0</v>
      </c>
      <c r="F3349" s="29">
        <v>2.6241992957746478</v>
      </c>
      <c r="G3349" s="50">
        <v>0</v>
      </c>
      <c r="H3349" s="50">
        <v>0</v>
      </c>
      <c r="I3349" s="50">
        <v>0</v>
      </c>
      <c r="J3349" s="30"/>
      <c r="K3349" s="169">
        <f>Лист4!E3347/1000</f>
        <v>62.106049999999996</v>
      </c>
      <c r="L3349" s="51"/>
      <c r="M3349" s="51"/>
    </row>
    <row r="3350" spans="1:13" s="52" customFormat="1" ht="18.75" customHeight="1" x14ac:dyDescent="0.25">
      <c r="A3350" s="42" t="str">
        <f>Лист4!A3348</f>
        <v xml:space="preserve">Юбилейная ул. д.7 </v>
      </c>
      <c r="B3350" s="64" t="str">
        <f>Лист4!C3348</f>
        <v>Приволжский район, с. Бирюковка</v>
      </c>
      <c r="C3350" s="43">
        <f t="shared" si="106"/>
        <v>29.782036619718308</v>
      </c>
      <c r="D3350" s="43">
        <f t="shared" si="107"/>
        <v>1.31391338028169</v>
      </c>
      <c r="E3350" s="49">
        <v>0</v>
      </c>
      <c r="F3350" s="29">
        <v>1.31391338028169</v>
      </c>
      <c r="G3350" s="50">
        <v>0</v>
      </c>
      <c r="H3350" s="50">
        <v>0</v>
      </c>
      <c r="I3350" s="50">
        <v>0</v>
      </c>
      <c r="J3350" s="30"/>
      <c r="K3350" s="169">
        <f>Лист4!E3348/1000</f>
        <v>31.095949999999998</v>
      </c>
      <c r="L3350" s="51"/>
      <c r="M3350" s="51"/>
    </row>
    <row r="3351" spans="1:13" s="52" customFormat="1" ht="18.75" customHeight="1" x14ac:dyDescent="0.25">
      <c r="A3351" s="42" t="str">
        <f>Лист4!A3349</f>
        <v xml:space="preserve">Юбилейная ул. д.8 </v>
      </c>
      <c r="B3351" s="64" t="str">
        <f>Лист4!C3349</f>
        <v>Приволжский район, с. Бирюковка</v>
      </c>
      <c r="C3351" s="43">
        <f t="shared" si="106"/>
        <v>36.31061126760563</v>
      </c>
      <c r="D3351" s="43">
        <f t="shared" si="107"/>
        <v>1.6019387323943659</v>
      </c>
      <c r="E3351" s="49">
        <v>0</v>
      </c>
      <c r="F3351" s="29">
        <v>1.6019387323943659</v>
      </c>
      <c r="G3351" s="50">
        <v>0</v>
      </c>
      <c r="H3351" s="50">
        <v>0</v>
      </c>
      <c r="I3351" s="50">
        <v>0</v>
      </c>
      <c r="J3351" s="30"/>
      <c r="K3351" s="169">
        <f>Лист4!E3349/1000</f>
        <v>37.912549999999996</v>
      </c>
      <c r="L3351" s="51"/>
      <c r="M3351" s="51"/>
    </row>
    <row r="3352" spans="1:13" s="52" customFormat="1" ht="18.75" customHeight="1" x14ac:dyDescent="0.25">
      <c r="A3352" s="42" t="str">
        <f>Лист4!A3350</f>
        <v xml:space="preserve">Юбилейная ул. д.9 </v>
      </c>
      <c r="B3352" s="64" t="str">
        <f>Лист4!C3350</f>
        <v>Приволжский район, с. Бирюковка</v>
      </c>
      <c r="C3352" s="43">
        <f t="shared" si="106"/>
        <v>59.507422535211276</v>
      </c>
      <c r="D3352" s="43">
        <f t="shared" si="107"/>
        <v>2.6253274647887328</v>
      </c>
      <c r="E3352" s="49">
        <v>0</v>
      </c>
      <c r="F3352" s="29">
        <v>2.6253274647887328</v>
      </c>
      <c r="G3352" s="50">
        <v>0</v>
      </c>
      <c r="H3352" s="50">
        <v>0</v>
      </c>
      <c r="I3352" s="50">
        <v>0</v>
      </c>
      <c r="J3352" s="30"/>
      <c r="K3352" s="169">
        <f>Лист4!E3350/1000-J3352</f>
        <v>62.132750000000009</v>
      </c>
      <c r="L3352" s="51"/>
      <c r="M3352" s="51"/>
    </row>
    <row r="3353" spans="1:13" s="52" customFormat="1" ht="18.75" customHeight="1" x14ac:dyDescent="0.25">
      <c r="A3353" s="42" t="str">
        <f>Лист4!A3351</f>
        <v xml:space="preserve">Юность мкн. д.1 </v>
      </c>
      <c r="B3353" s="64" t="str">
        <f>Лист4!C3351</f>
        <v>Приволжский район, с. Евпраксино</v>
      </c>
      <c r="C3353" s="43">
        <f t="shared" si="106"/>
        <v>84.618769014084521</v>
      </c>
      <c r="D3353" s="43">
        <f t="shared" si="107"/>
        <v>3.7331809859154936</v>
      </c>
      <c r="E3353" s="49">
        <v>0</v>
      </c>
      <c r="F3353" s="29">
        <v>3.7331809859154936</v>
      </c>
      <c r="G3353" s="50">
        <v>0</v>
      </c>
      <c r="H3353" s="50">
        <v>0</v>
      </c>
      <c r="I3353" s="50">
        <v>0</v>
      </c>
      <c r="J3353" s="30"/>
      <c r="K3353" s="169">
        <f>Лист4!E3351/1000-J3353</f>
        <v>88.351950000000016</v>
      </c>
      <c r="L3353" s="51"/>
      <c r="M3353" s="51"/>
    </row>
    <row r="3354" spans="1:13" s="52" customFormat="1" ht="18.75" customHeight="1" x14ac:dyDescent="0.25">
      <c r="A3354" s="42" t="str">
        <f>Лист4!A3352</f>
        <v xml:space="preserve">Юность мкн. д.2 </v>
      </c>
      <c r="B3354" s="64" t="str">
        <f>Лист4!C3352</f>
        <v>Приволжский район, с. Евпраксино</v>
      </c>
      <c r="C3354" s="43">
        <f t="shared" si="106"/>
        <v>13.991718309859156</v>
      </c>
      <c r="D3354" s="43">
        <f t="shared" si="107"/>
        <v>0.61728169014084511</v>
      </c>
      <c r="E3354" s="49">
        <v>0</v>
      </c>
      <c r="F3354" s="29">
        <v>0.61728169014084511</v>
      </c>
      <c r="G3354" s="50">
        <v>0</v>
      </c>
      <c r="H3354" s="50">
        <v>0</v>
      </c>
      <c r="I3354" s="50">
        <v>0</v>
      </c>
      <c r="J3354" s="30"/>
      <c r="K3354" s="169">
        <f>Лист4!E3352/1000-J3354</f>
        <v>14.609</v>
      </c>
      <c r="L3354" s="51"/>
      <c r="M3354" s="51"/>
    </row>
    <row r="3355" spans="1:13" s="52" customFormat="1" ht="18.75" customHeight="1" x14ac:dyDescent="0.25">
      <c r="A3355" s="42" t="str">
        <f>Лист4!A3353</f>
        <v xml:space="preserve">М.Джалиля ул. д.7 </v>
      </c>
      <c r="B3355" s="64" t="str">
        <f>Лист4!C3353</f>
        <v>Приволжский район, с. Карагали</v>
      </c>
      <c r="C3355" s="43">
        <f t="shared" si="106"/>
        <v>29.431884507042245</v>
      </c>
      <c r="D3355" s="43">
        <f t="shared" si="107"/>
        <v>1.2984654929577462</v>
      </c>
      <c r="E3355" s="49">
        <v>0</v>
      </c>
      <c r="F3355" s="29">
        <v>1.2984654929577462</v>
      </c>
      <c r="G3355" s="50">
        <v>0</v>
      </c>
      <c r="H3355" s="50">
        <v>0</v>
      </c>
      <c r="I3355" s="50">
        <v>0</v>
      </c>
      <c r="J3355" s="30"/>
      <c r="K3355" s="169">
        <f>Лист4!E3353/1000-J3355</f>
        <v>30.730349999999991</v>
      </c>
      <c r="L3355" s="51"/>
      <c r="M3355" s="51"/>
    </row>
    <row r="3356" spans="1:13" s="52" customFormat="1" ht="18.75" customHeight="1" x14ac:dyDescent="0.25">
      <c r="A3356" s="42" t="str">
        <f>Лист4!A3354</f>
        <v xml:space="preserve">Некрасова ул. д.1 </v>
      </c>
      <c r="B3356" s="64" t="str">
        <f>Лист4!C3354</f>
        <v>Приволжский район, с. Карагали</v>
      </c>
      <c r="C3356" s="43">
        <f t="shared" si="106"/>
        <v>64.387332394366197</v>
      </c>
      <c r="D3356" s="43">
        <f t="shared" si="107"/>
        <v>2.8406176056338031</v>
      </c>
      <c r="E3356" s="49">
        <v>0</v>
      </c>
      <c r="F3356" s="29">
        <v>2.8406176056338031</v>
      </c>
      <c r="G3356" s="50">
        <v>0</v>
      </c>
      <c r="H3356" s="50">
        <v>0</v>
      </c>
      <c r="I3356" s="50">
        <v>0</v>
      </c>
      <c r="J3356" s="30"/>
      <c r="K3356" s="169">
        <f>Лист4!E3354/1000-J3356</f>
        <v>67.227950000000007</v>
      </c>
      <c r="L3356" s="51"/>
      <c r="M3356" s="51"/>
    </row>
    <row r="3357" spans="1:13" s="52" customFormat="1" ht="18.75" customHeight="1" x14ac:dyDescent="0.25">
      <c r="A3357" s="42" t="str">
        <f>Лист4!A3355</f>
        <v xml:space="preserve">Некрасова ул. д.2 </v>
      </c>
      <c r="B3357" s="64" t="str">
        <f>Лист4!C3355</f>
        <v>Приволжский район, с. Карагали</v>
      </c>
      <c r="C3357" s="43">
        <f t="shared" si="106"/>
        <v>96.484050704225382</v>
      </c>
      <c r="D3357" s="43">
        <f t="shared" si="107"/>
        <v>4.2566492957746487</v>
      </c>
      <c r="E3357" s="49">
        <v>0</v>
      </c>
      <c r="F3357" s="29">
        <v>4.2566492957746487</v>
      </c>
      <c r="G3357" s="50">
        <v>0</v>
      </c>
      <c r="H3357" s="50">
        <v>0</v>
      </c>
      <c r="I3357" s="50">
        <v>0</v>
      </c>
      <c r="J3357" s="30"/>
      <c r="K3357" s="169">
        <f>Лист4!E3355/1000-J3357</f>
        <v>100.74070000000003</v>
      </c>
      <c r="L3357" s="51"/>
      <c r="M3357" s="51"/>
    </row>
    <row r="3358" spans="1:13" s="52" customFormat="1" ht="18.75" customHeight="1" x14ac:dyDescent="0.25">
      <c r="A3358" s="42" t="str">
        <f>Лист4!A3356</f>
        <v xml:space="preserve">Почтовая ул. д.1 </v>
      </c>
      <c r="B3358" s="64" t="str">
        <f>Лист4!C3356</f>
        <v>Приволжский район, с. Карагали</v>
      </c>
      <c r="C3358" s="43">
        <f t="shared" si="106"/>
        <v>155.29231830985913</v>
      </c>
      <c r="D3358" s="43">
        <f t="shared" si="107"/>
        <v>6.8511316901408437</v>
      </c>
      <c r="E3358" s="49">
        <v>0</v>
      </c>
      <c r="F3358" s="29">
        <v>6.8511316901408437</v>
      </c>
      <c r="G3358" s="50">
        <v>0</v>
      </c>
      <c r="H3358" s="50">
        <v>0</v>
      </c>
      <c r="I3358" s="50">
        <v>0</v>
      </c>
      <c r="J3358" s="30"/>
      <c r="K3358" s="169">
        <f>Лист4!E3356/1000</f>
        <v>162.14344999999997</v>
      </c>
      <c r="L3358" s="51"/>
      <c r="M3358" s="51"/>
    </row>
    <row r="3359" spans="1:13" s="52" customFormat="1" ht="18.75" customHeight="1" x14ac:dyDescent="0.25">
      <c r="A3359" s="42" t="str">
        <f>Лист4!A3357</f>
        <v xml:space="preserve">Почтовая ул. д.1А </v>
      </c>
      <c r="B3359" s="64" t="str">
        <f>Лист4!C3357</f>
        <v>Приволжский район, с. Карагали</v>
      </c>
      <c r="C3359" s="43">
        <f t="shared" si="106"/>
        <v>14.277184225352114</v>
      </c>
      <c r="D3359" s="43">
        <f t="shared" si="107"/>
        <v>0.62987577464788735</v>
      </c>
      <c r="E3359" s="49">
        <v>0</v>
      </c>
      <c r="F3359" s="29">
        <v>0.62987577464788735</v>
      </c>
      <c r="G3359" s="50">
        <v>0</v>
      </c>
      <c r="H3359" s="50">
        <v>0</v>
      </c>
      <c r="I3359" s="50">
        <v>0</v>
      </c>
      <c r="J3359" s="30"/>
      <c r="K3359" s="169">
        <f>Лист4!E3357/1000-J3359</f>
        <v>14.907060000000001</v>
      </c>
      <c r="L3359" s="51"/>
      <c r="M3359" s="51"/>
    </row>
    <row r="3360" spans="1:13" s="52" customFormat="1" ht="18.75" customHeight="1" x14ac:dyDescent="0.25">
      <c r="A3360" s="42" t="str">
        <f>Лист4!A3358</f>
        <v xml:space="preserve">Почтовая ул. д.22 </v>
      </c>
      <c r="B3360" s="64" t="str">
        <f>Лист4!C3358</f>
        <v>Приволжский район, с. Карагали</v>
      </c>
      <c r="C3360" s="43">
        <f t="shared" si="106"/>
        <v>288.25831154929574</v>
      </c>
      <c r="D3360" s="43">
        <f t="shared" si="107"/>
        <v>12.717278450704224</v>
      </c>
      <c r="E3360" s="49">
        <v>0</v>
      </c>
      <c r="F3360" s="29">
        <v>12.717278450704224</v>
      </c>
      <c r="G3360" s="50">
        <v>0</v>
      </c>
      <c r="H3360" s="50">
        <v>0</v>
      </c>
      <c r="I3360" s="50">
        <v>0</v>
      </c>
      <c r="J3360" s="30"/>
      <c r="K3360" s="169">
        <f>Лист4!E3358/1000-J3360</f>
        <v>300.97558999999995</v>
      </c>
      <c r="L3360" s="51"/>
      <c r="M3360" s="51"/>
    </row>
    <row r="3361" spans="1:13" s="52" customFormat="1" ht="18.75" customHeight="1" x14ac:dyDescent="0.25">
      <c r="A3361" s="42" t="str">
        <f>Лист4!A3359</f>
        <v xml:space="preserve">Почтовая ул. д.26 </v>
      </c>
      <c r="B3361" s="64" t="str">
        <f>Лист4!C3359</f>
        <v>Приволжский район, с. Карагали</v>
      </c>
      <c r="C3361" s="43">
        <f t="shared" si="106"/>
        <v>187.05076056338027</v>
      </c>
      <c r="D3361" s="43">
        <f t="shared" si="107"/>
        <v>8.2522394366197176</v>
      </c>
      <c r="E3361" s="49">
        <v>0</v>
      </c>
      <c r="F3361" s="29">
        <v>8.2522394366197176</v>
      </c>
      <c r="G3361" s="50">
        <v>0</v>
      </c>
      <c r="H3361" s="50">
        <v>0</v>
      </c>
      <c r="I3361" s="50">
        <v>0</v>
      </c>
      <c r="J3361" s="30"/>
      <c r="K3361" s="169">
        <f>Лист4!E3359/1000</f>
        <v>195.303</v>
      </c>
      <c r="L3361" s="51"/>
      <c r="M3361" s="51"/>
    </row>
    <row r="3362" spans="1:13" s="52" customFormat="1" ht="18.75" customHeight="1" x14ac:dyDescent="0.25">
      <c r="A3362" s="42" t="str">
        <f>Лист4!A3360</f>
        <v xml:space="preserve">Почтовая ул. д.3 </v>
      </c>
      <c r="B3362" s="64" t="str">
        <f>Лист4!C3360</f>
        <v>Приволжский район, с. Карагали</v>
      </c>
      <c r="C3362" s="43">
        <f t="shared" si="106"/>
        <v>148.49905126760564</v>
      </c>
      <c r="D3362" s="43">
        <f t="shared" si="107"/>
        <v>6.5514287323943652</v>
      </c>
      <c r="E3362" s="49">
        <v>0</v>
      </c>
      <c r="F3362" s="29">
        <v>6.5514287323943652</v>
      </c>
      <c r="G3362" s="50">
        <v>0</v>
      </c>
      <c r="H3362" s="50">
        <v>0</v>
      </c>
      <c r="I3362" s="50">
        <v>0</v>
      </c>
      <c r="J3362" s="30"/>
      <c r="K3362" s="169">
        <f>Лист4!E3360/1000-J3362</f>
        <v>155.05047999999999</v>
      </c>
      <c r="L3362" s="51"/>
      <c r="M3362" s="51"/>
    </row>
    <row r="3363" spans="1:13" s="52" customFormat="1" ht="18.75" customHeight="1" x14ac:dyDescent="0.25">
      <c r="A3363" s="42" t="str">
        <f>Лист4!A3361</f>
        <v xml:space="preserve">Почтовая ул. д.5 </v>
      </c>
      <c r="B3363" s="64" t="str">
        <f>Лист4!C3361</f>
        <v>Приволжский район, с. Карагали</v>
      </c>
      <c r="C3363" s="43">
        <f t="shared" si="106"/>
        <v>152.07304507042252</v>
      </c>
      <c r="D3363" s="43">
        <f t="shared" si="107"/>
        <v>6.7091049295774647</v>
      </c>
      <c r="E3363" s="49">
        <v>0</v>
      </c>
      <c r="F3363" s="29">
        <v>6.7091049295774647</v>
      </c>
      <c r="G3363" s="50">
        <v>0</v>
      </c>
      <c r="H3363" s="50">
        <v>0</v>
      </c>
      <c r="I3363" s="50">
        <v>0</v>
      </c>
      <c r="J3363" s="30"/>
      <c r="K3363" s="169">
        <f>Лист4!E3361/1000</f>
        <v>158.78215</v>
      </c>
      <c r="L3363" s="51"/>
      <c r="M3363" s="51"/>
    </row>
    <row r="3364" spans="1:13" s="52" customFormat="1" ht="18.75" customHeight="1" x14ac:dyDescent="0.25">
      <c r="A3364" s="42" t="str">
        <f>Лист4!A3362</f>
        <v xml:space="preserve">Почтовая ул. д.7 </v>
      </c>
      <c r="B3364" s="64" t="str">
        <f>Лист4!C3362</f>
        <v>Приволжский район, с. Карагали</v>
      </c>
      <c r="C3364" s="43">
        <f t="shared" si="106"/>
        <v>139.62368169014087</v>
      </c>
      <c r="D3364" s="43">
        <f t="shared" si="107"/>
        <v>6.1598683098591556</v>
      </c>
      <c r="E3364" s="49">
        <v>0</v>
      </c>
      <c r="F3364" s="29">
        <v>6.1598683098591556</v>
      </c>
      <c r="G3364" s="50">
        <v>0</v>
      </c>
      <c r="H3364" s="50">
        <v>0</v>
      </c>
      <c r="I3364" s="50">
        <v>0</v>
      </c>
      <c r="J3364" s="30"/>
      <c r="K3364" s="169">
        <f>Лист4!E3362/1000</f>
        <v>145.78355000000002</v>
      </c>
      <c r="L3364" s="51"/>
      <c r="M3364" s="51"/>
    </row>
    <row r="3365" spans="1:13" s="52" customFormat="1" ht="18.75" customHeight="1" x14ac:dyDescent="0.25">
      <c r="A3365" s="42" t="str">
        <f>Лист4!A3363</f>
        <v xml:space="preserve">Белинского ул. д.11 </v>
      </c>
      <c r="B3365" s="64" t="str">
        <f>Лист4!C3363</f>
        <v>Приволжский район, с. Началово</v>
      </c>
      <c r="C3365" s="43">
        <f t="shared" si="106"/>
        <v>91.068952112676058</v>
      </c>
      <c r="D3365" s="43">
        <f t="shared" si="107"/>
        <v>4.0177478873239441</v>
      </c>
      <c r="E3365" s="49">
        <v>0</v>
      </c>
      <c r="F3365" s="29">
        <v>4.0177478873239441</v>
      </c>
      <c r="G3365" s="50">
        <v>0</v>
      </c>
      <c r="H3365" s="50">
        <v>0</v>
      </c>
      <c r="I3365" s="50">
        <v>0</v>
      </c>
      <c r="J3365" s="30"/>
      <c r="K3365" s="169">
        <f>Лист4!E3363/1000</f>
        <v>95.086700000000008</v>
      </c>
      <c r="L3365" s="51"/>
      <c r="M3365" s="51"/>
    </row>
    <row r="3366" spans="1:13" s="52" customFormat="1" ht="18.75" customHeight="1" x14ac:dyDescent="0.25">
      <c r="A3366" s="42" t="str">
        <f>Лист4!A3364</f>
        <v xml:space="preserve">Белинского ул. д.12 </v>
      </c>
      <c r="B3366" s="64" t="str">
        <f>Лист4!C3364</f>
        <v>Приволжский район, с. Началово</v>
      </c>
      <c r="C3366" s="43">
        <f t="shared" si="106"/>
        <v>79.912594366197183</v>
      </c>
      <c r="D3366" s="43">
        <f t="shared" si="107"/>
        <v>3.5255556338028167</v>
      </c>
      <c r="E3366" s="49">
        <v>0</v>
      </c>
      <c r="F3366" s="29">
        <v>3.5255556338028167</v>
      </c>
      <c r="G3366" s="50">
        <v>0</v>
      </c>
      <c r="H3366" s="50">
        <v>0</v>
      </c>
      <c r="I3366" s="50">
        <v>0</v>
      </c>
      <c r="J3366" s="30"/>
      <c r="K3366" s="169">
        <f>Лист4!E3364/1000</f>
        <v>83.438149999999993</v>
      </c>
      <c r="L3366" s="51"/>
      <c r="M3366" s="51"/>
    </row>
    <row r="3367" spans="1:13" s="52" customFormat="1" ht="18.75" customHeight="1" x14ac:dyDescent="0.25">
      <c r="A3367" s="42" t="str">
        <f>Лист4!A3365</f>
        <v xml:space="preserve">Калинина ул. д.11 </v>
      </c>
      <c r="B3367" s="64" t="str">
        <f>Лист4!C3365</f>
        <v>Приволжский район, с. Началово</v>
      </c>
      <c r="C3367" s="43">
        <f t="shared" si="106"/>
        <v>146.39777464788733</v>
      </c>
      <c r="D3367" s="43">
        <f t="shared" si="107"/>
        <v>6.4587253521126762</v>
      </c>
      <c r="E3367" s="49">
        <v>0</v>
      </c>
      <c r="F3367" s="29">
        <v>6.4587253521126762</v>
      </c>
      <c r="G3367" s="50">
        <v>0</v>
      </c>
      <c r="H3367" s="50">
        <v>0</v>
      </c>
      <c r="I3367" s="50">
        <v>0</v>
      </c>
      <c r="J3367" s="30"/>
      <c r="K3367" s="169">
        <f>Лист4!E3365/1000</f>
        <v>152.85650000000001</v>
      </c>
      <c r="L3367" s="51"/>
      <c r="M3367" s="51"/>
    </row>
    <row r="3368" spans="1:13" s="52" customFormat="1" ht="18.75" customHeight="1" x14ac:dyDescent="0.25">
      <c r="A3368" s="42" t="str">
        <f>Лист4!A3366</f>
        <v xml:space="preserve">Куйбышева ул. д.2А </v>
      </c>
      <c r="B3368" s="64" t="str">
        <f>Лист4!C3366</f>
        <v>Приволжский район, с. Началово</v>
      </c>
      <c r="C3368" s="43">
        <f t="shared" si="106"/>
        <v>83.983208450704211</v>
      </c>
      <c r="D3368" s="43">
        <f t="shared" si="107"/>
        <v>3.7051415492957744</v>
      </c>
      <c r="E3368" s="49">
        <v>0</v>
      </c>
      <c r="F3368" s="29">
        <v>3.7051415492957744</v>
      </c>
      <c r="G3368" s="50">
        <v>0</v>
      </c>
      <c r="H3368" s="50">
        <v>0</v>
      </c>
      <c r="I3368" s="50">
        <v>0</v>
      </c>
      <c r="J3368" s="30"/>
      <c r="K3368" s="169">
        <f>Лист4!E3366/1000</f>
        <v>87.688349999999986</v>
      </c>
      <c r="L3368" s="51"/>
      <c r="M3368" s="51"/>
    </row>
    <row r="3369" spans="1:13" s="52" customFormat="1" ht="18.75" customHeight="1" x14ac:dyDescent="0.25">
      <c r="A3369" s="42" t="str">
        <f>Лист4!A3367</f>
        <v xml:space="preserve">Победы ул. д.1 </v>
      </c>
      <c r="B3369" s="64" t="str">
        <f>Лист4!C3367</f>
        <v>Приволжский район, с. Началово</v>
      </c>
      <c r="C3369" s="43">
        <f t="shared" si="106"/>
        <v>105.19121126760565</v>
      </c>
      <c r="D3369" s="43">
        <f t="shared" si="107"/>
        <v>4.6407887323943671</v>
      </c>
      <c r="E3369" s="49">
        <v>0</v>
      </c>
      <c r="F3369" s="29">
        <v>4.6407887323943671</v>
      </c>
      <c r="G3369" s="50">
        <v>0</v>
      </c>
      <c r="H3369" s="50">
        <v>0</v>
      </c>
      <c r="I3369" s="50">
        <v>0</v>
      </c>
      <c r="J3369" s="30"/>
      <c r="K3369" s="169">
        <f>Лист4!E3367/1000</f>
        <v>109.83200000000002</v>
      </c>
      <c r="L3369" s="51"/>
      <c r="M3369" s="51"/>
    </row>
    <row r="3370" spans="1:13" s="52" customFormat="1" ht="18.75" customHeight="1" x14ac:dyDescent="0.25">
      <c r="A3370" s="42" t="str">
        <f>Лист4!A3368</f>
        <v xml:space="preserve">Победы ул. д.10 </v>
      </c>
      <c r="B3370" s="64" t="str">
        <f>Лист4!C3368</f>
        <v>Приволжский район, с. Началово</v>
      </c>
      <c r="C3370" s="43">
        <f t="shared" si="106"/>
        <v>87.289253521126739</v>
      </c>
      <c r="D3370" s="43">
        <f t="shared" si="107"/>
        <v>3.8509964788732387</v>
      </c>
      <c r="E3370" s="49">
        <v>0</v>
      </c>
      <c r="F3370" s="29">
        <v>3.8509964788732387</v>
      </c>
      <c r="G3370" s="50">
        <v>0</v>
      </c>
      <c r="H3370" s="50">
        <v>0</v>
      </c>
      <c r="I3370" s="50">
        <v>0</v>
      </c>
      <c r="J3370" s="30"/>
      <c r="K3370" s="169">
        <f>Лист4!E3368/1000</f>
        <v>91.14024999999998</v>
      </c>
      <c r="L3370" s="51"/>
      <c r="M3370" s="51"/>
    </row>
    <row r="3371" spans="1:13" s="52" customFormat="1" ht="18.75" customHeight="1" x14ac:dyDescent="0.25">
      <c r="A3371" s="42" t="str">
        <f>Лист4!A3369</f>
        <v xml:space="preserve">Победы ул. д.18 </v>
      </c>
      <c r="B3371" s="64" t="str">
        <f>Лист4!C3369</f>
        <v>Приволжский район, с. Началово</v>
      </c>
      <c r="C3371" s="43">
        <f t="shared" si="106"/>
        <v>29.023261971830983</v>
      </c>
      <c r="D3371" s="43">
        <f t="shared" si="107"/>
        <v>1.280438028169014</v>
      </c>
      <c r="E3371" s="49">
        <v>0</v>
      </c>
      <c r="F3371" s="29">
        <v>1.280438028169014</v>
      </c>
      <c r="G3371" s="50">
        <v>0</v>
      </c>
      <c r="H3371" s="50">
        <v>0</v>
      </c>
      <c r="I3371" s="50">
        <v>0</v>
      </c>
      <c r="J3371" s="30"/>
      <c r="K3371" s="169">
        <f>Лист4!E3369/1000</f>
        <v>30.303699999999996</v>
      </c>
      <c r="L3371" s="51"/>
      <c r="M3371" s="51"/>
    </row>
    <row r="3372" spans="1:13" s="52" customFormat="1" ht="18.75" customHeight="1" x14ac:dyDescent="0.25">
      <c r="A3372" s="42" t="str">
        <f>Лист4!A3370</f>
        <v xml:space="preserve">Победы ул. д.19 </v>
      </c>
      <c r="B3372" s="64" t="str">
        <f>Лист4!C3370</f>
        <v>Приволжский район, с. Началово</v>
      </c>
      <c r="C3372" s="43">
        <f t="shared" si="106"/>
        <v>67.447619718309866</v>
      </c>
      <c r="D3372" s="43">
        <f t="shared" si="107"/>
        <v>2.9756302816901412</v>
      </c>
      <c r="E3372" s="49">
        <v>0</v>
      </c>
      <c r="F3372" s="29">
        <v>2.9756302816901412</v>
      </c>
      <c r="G3372" s="50">
        <v>0</v>
      </c>
      <c r="H3372" s="50">
        <v>0</v>
      </c>
      <c r="I3372" s="50">
        <v>0</v>
      </c>
      <c r="J3372" s="30"/>
      <c r="K3372" s="169">
        <f>Лист4!E3370/1000</f>
        <v>70.42325000000001</v>
      </c>
      <c r="L3372" s="51"/>
      <c r="M3372" s="51"/>
    </row>
    <row r="3373" spans="1:13" s="52" customFormat="1" ht="18.75" customHeight="1" x14ac:dyDescent="0.25">
      <c r="A3373" s="42" t="str">
        <f>Лист4!A3371</f>
        <v xml:space="preserve">Победы ул. д.2 </v>
      </c>
      <c r="B3373" s="64" t="str">
        <f>Лист4!C3371</f>
        <v>Приволжский район, с. Началово</v>
      </c>
      <c r="C3373" s="43">
        <f t="shared" si="106"/>
        <v>68.171723943661974</v>
      </c>
      <c r="D3373" s="43">
        <f t="shared" si="107"/>
        <v>3.0075760563380278</v>
      </c>
      <c r="E3373" s="49">
        <v>0</v>
      </c>
      <c r="F3373" s="29">
        <v>3.0075760563380278</v>
      </c>
      <c r="G3373" s="50">
        <v>0</v>
      </c>
      <c r="H3373" s="50">
        <v>0</v>
      </c>
      <c r="I3373" s="50">
        <v>0</v>
      </c>
      <c r="J3373" s="30"/>
      <c r="K3373" s="169">
        <f>Лист4!E3371/1000</f>
        <v>71.179299999999998</v>
      </c>
      <c r="L3373" s="51"/>
      <c r="M3373" s="51"/>
    </row>
    <row r="3374" spans="1:13" s="52" customFormat="1" ht="18.75" customHeight="1" x14ac:dyDescent="0.25">
      <c r="A3374" s="42" t="str">
        <f>Лист4!A3372</f>
        <v xml:space="preserve">Победы ул. д.4 </v>
      </c>
      <c r="B3374" s="64" t="str">
        <f>Лист4!C3372</f>
        <v>Приволжский район, с. Началово</v>
      </c>
      <c r="C3374" s="43">
        <f t="shared" si="106"/>
        <v>140.78126197183093</v>
      </c>
      <c r="D3374" s="43">
        <f t="shared" si="107"/>
        <v>6.2109380281690107</v>
      </c>
      <c r="E3374" s="49">
        <v>0</v>
      </c>
      <c r="F3374" s="29">
        <v>6.2109380281690107</v>
      </c>
      <c r="G3374" s="50">
        <v>0</v>
      </c>
      <c r="H3374" s="50">
        <v>0</v>
      </c>
      <c r="I3374" s="50">
        <v>0</v>
      </c>
      <c r="J3374" s="30"/>
      <c r="K3374" s="169">
        <f>Лист4!E3372/1000</f>
        <v>146.99219999999994</v>
      </c>
      <c r="L3374" s="51"/>
      <c r="M3374" s="51"/>
    </row>
    <row r="3375" spans="1:13" s="52" customFormat="1" ht="18.75" customHeight="1" x14ac:dyDescent="0.25">
      <c r="A3375" s="42" t="str">
        <f>Лист4!A3373</f>
        <v xml:space="preserve">Победы ул. д.5 </v>
      </c>
      <c r="B3375" s="64" t="str">
        <f>Лист4!C3373</f>
        <v>Приволжский район, с. Началово</v>
      </c>
      <c r="C3375" s="43">
        <f t="shared" si="106"/>
        <v>44.557526760563377</v>
      </c>
      <c r="D3375" s="43">
        <f t="shared" si="107"/>
        <v>1.9657732394366199</v>
      </c>
      <c r="E3375" s="49">
        <v>0</v>
      </c>
      <c r="F3375" s="29">
        <v>1.9657732394366199</v>
      </c>
      <c r="G3375" s="50">
        <v>0</v>
      </c>
      <c r="H3375" s="50">
        <v>0</v>
      </c>
      <c r="I3375" s="50">
        <v>0</v>
      </c>
      <c r="J3375" s="30"/>
      <c r="K3375" s="169">
        <f>Лист4!E3373/1000-J3375</f>
        <v>46.523299999999999</v>
      </c>
      <c r="L3375" s="51"/>
      <c r="M3375" s="51"/>
    </row>
    <row r="3376" spans="1:13" s="52" customFormat="1" ht="18.75" customHeight="1" x14ac:dyDescent="0.25">
      <c r="A3376" s="42" t="str">
        <f>Лист4!A3374</f>
        <v xml:space="preserve">Победы ул. д.6 </v>
      </c>
      <c r="B3376" s="64" t="str">
        <f>Лист4!C3374</f>
        <v>Приволжский район, с. Началово</v>
      </c>
      <c r="C3376" s="43">
        <f t="shared" si="106"/>
        <v>89.736200000000025</v>
      </c>
      <c r="D3376" s="43">
        <f t="shared" si="107"/>
        <v>3.9589500000000015</v>
      </c>
      <c r="E3376" s="49">
        <v>0</v>
      </c>
      <c r="F3376" s="29">
        <v>3.9589500000000015</v>
      </c>
      <c r="G3376" s="50">
        <v>0</v>
      </c>
      <c r="H3376" s="50">
        <v>0</v>
      </c>
      <c r="I3376" s="50">
        <v>0</v>
      </c>
      <c r="J3376" s="30"/>
      <c r="K3376" s="169">
        <f>Лист4!E3374/1000</f>
        <v>93.695150000000027</v>
      </c>
      <c r="L3376" s="51"/>
      <c r="M3376" s="51"/>
    </row>
    <row r="3377" spans="1:13" s="52" customFormat="1" ht="18.75" customHeight="1" x14ac:dyDescent="0.25">
      <c r="A3377" s="42" t="str">
        <f>Лист4!A3375</f>
        <v xml:space="preserve">Победы ул. д.7 </v>
      </c>
      <c r="B3377" s="64" t="str">
        <f>Лист4!C3375</f>
        <v>Приволжский район, с. Началово</v>
      </c>
      <c r="C3377" s="43">
        <f t="shared" si="106"/>
        <v>64.315166197183103</v>
      </c>
      <c r="D3377" s="43">
        <f t="shared" si="107"/>
        <v>2.8374338028169017</v>
      </c>
      <c r="E3377" s="49">
        <v>0</v>
      </c>
      <c r="F3377" s="29">
        <v>2.8374338028169017</v>
      </c>
      <c r="G3377" s="50">
        <v>0</v>
      </c>
      <c r="H3377" s="50">
        <v>0</v>
      </c>
      <c r="I3377" s="50">
        <v>0</v>
      </c>
      <c r="J3377" s="30"/>
      <c r="K3377" s="169">
        <f>Лист4!E3375/1000</f>
        <v>67.152600000000007</v>
      </c>
      <c r="L3377" s="51"/>
      <c r="M3377" s="51"/>
    </row>
    <row r="3378" spans="1:13" s="52" customFormat="1" ht="18.75" customHeight="1" x14ac:dyDescent="0.25">
      <c r="A3378" s="42" t="str">
        <f>Лист4!A3376</f>
        <v xml:space="preserve">Победы ул. д.8 </v>
      </c>
      <c r="B3378" s="64" t="str">
        <f>Лист4!C3376</f>
        <v>Приволжский район, с. Началово</v>
      </c>
      <c r="C3378" s="43">
        <f t="shared" si="106"/>
        <v>74.516363380281689</v>
      </c>
      <c r="D3378" s="43">
        <f t="shared" si="107"/>
        <v>3.2874866197183099</v>
      </c>
      <c r="E3378" s="49">
        <v>0</v>
      </c>
      <c r="F3378" s="29">
        <v>3.2874866197183099</v>
      </c>
      <c r="G3378" s="50">
        <v>0</v>
      </c>
      <c r="H3378" s="50">
        <v>0</v>
      </c>
      <c r="I3378" s="50">
        <v>0</v>
      </c>
      <c r="J3378" s="30"/>
      <c r="K3378" s="169">
        <f>Лист4!E3376/1000</f>
        <v>77.803849999999997</v>
      </c>
      <c r="L3378" s="51"/>
      <c r="M3378" s="51"/>
    </row>
    <row r="3379" spans="1:13" s="52" customFormat="1" ht="25.5" customHeight="1" x14ac:dyDescent="0.25">
      <c r="A3379" s="42" t="str">
        <f>Лист4!A3377</f>
        <v xml:space="preserve">Победы ул. д.9 </v>
      </c>
      <c r="B3379" s="64" t="str">
        <f>Лист4!C3377</f>
        <v>Приволжский район, с. Началово</v>
      </c>
      <c r="C3379" s="43">
        <f t="shared" si="106"/>
        <v>63.896918309859146</v>
      </c>
      <c r="D3379" s="43">
        <f t="shared" si="107"/>
        <v>2.8189816901408449</v>
      </c>
      <c r="E3379" s="49">
        <v>0</v>
      </c>
      <c r="F3379" s="29">
        <v>2.8189816901408449</v>
      </c>
      <c r="G3379" s="50">
        <v>0</v>
      </c>
      <c r="H3379" s="50">
        <v>0</v>
      </c>
      <c r="I3379" s="50">
        <v>0</v>
      </c>
      <c r="J3379" s="30"/>
      <c r="K3379" s="169">
        <f>Лист4!E3377/1000</f>
        <v>66.715899999999991</v>
      </c>
      <c r="L3379" s="51"/>
      <c r="M3379" s="51"/>
    </row>
    <row r="3380" spans="1:13" s="52" customFormat="1" ht="18.75" customHeight="1" x14ac:dyDescent="0.25">
      <c r="A3380" s="42" t="str">
        <f>Лист4!A3378</f>
        <v xml:space="preserve">Фрунзе ул. д.1А </v>
      </c>
      <c r="B3380" s="64" t="str">
        <f>Лист4!C3378</f>
        <v>Приволжский район, с. Началово</v>
      </c>
      <c r="C3380" s="43">
        <f t="shared" si="106"/>
        <v>37.817960563380268</v>
      </c>
      <c r="D3380" s="43">
        <f t="shared" si="107"/>
        <v>1.6684394366197175</v>
      </c>
      <c r="E3380" s="49">
        <v>0</v>
      </c>
      <c r="F3380" s="29">
        <v>1.6684394366197175</v>
      </c>
      <c r="G3380" s="50">
        <v>0</v>
      </c>
      <c r="H3380" s="50">
        <v>0</v>
      </c>
      <c r="I3380" s="50">
        <v>0</v>
      </c>
      <c r="J3380" s="30"/>
      <c r="K3380" s="169">
        <f>Лист4!E3378/1000</f>
        <v>39.486399999999982</v>
      </c>
      <c r="L3380" s="51"/>
      <c r="M3380" s="51"/>
    </row>
    <row r="3381" spans="1:13" s="52" customFormat="1" ht="18.75" customHeight="1" x14ac:dyDescent="0.25">
      <c r="A3381" s="42" t="str">
        <f>Лист4!A3379</f>
        <v xml:space="preserve">Фрунзе ул. д.2А </v>
      </c>
      <c r="B3381" s="64" t="str">
        <f>Лист4!C3379</f>
        <v>Приволжский район, с. Началово</v>
      </c>
      <c r="C3381" s="43">
        <f t="shared" si="106"/>
        <v>19.382490140845064</v>
      </c>
      <c r="D3381" s="43">
        <f t="shared" si="107"/>
        <v>0.85510985915492932</v>
      </c>
      <c r="E3381" s="49">
        <v>0</v>
      </c>
      <c r="F3381" s="29">
        <v>0.85510985915492932</v>
      </c>
      <c r="G3381" s="50">
        <v>0</v>
      </c>
      <c r="H3381" s="50">
        <v>0</v>
      </c>
      <c r="I3381" s="50">
        <v>0</v>
      </c>
      <c r="J3381" s="30"/>
      <c r="K3381" s="169">
        <f>Лист4!E3379/1000</f>
        <v>20.237599999999993</v>
      </c>
      <c r="L3381" s="51"/>
      <c r="M3381" s="51"/>
    </row>
    <row r="3382" spans="1:13" s="52" customFormat="1" ht="18.75" customHeight="1" x14ac:dyDescent="0.25">
      <c r="A3382" s="42" t="str">
        <f>Лист4!A3380</f>
        <v xml:space="preserve">Шоссейная ул. д.26 </v>
      </c>
      <c r="B3382" s="64" t="str">
        <f>Лист4!C3380</f>
        <v>Приволжский район, с. Началово</v>
      </c>
      <c r="C3382" s="43">
        <f t="shared" si="106"/>
        <v>46.311064788732395</v>
      </c>
      <c r="D3382" s="43">
        <f t="shared" si="107"/>
        <v>2.0431352112676056</v>
      </c>
      <c r="E3382" s="49">
        <v>0</v>
      </c>
      <c r="F3382" s="29">
        <v>2.0431352112676056</v>
      </c>
      <c r="G3382" s="50">
        <v>0</v>
      </c>
      <c r="H3382" s="50">
        <v>0</v>
      </c>
      <c r="I3382" s="50">
        <v>0</v>
      </c>
      <c r="J3382" s="30"/>
      <c r="K3382" s="169">
        <f>Лист4!E3380/1000</f>
        <v>48.354199999999999</v>
      </c>
      <c r="L3382" s="51"/>
      <c r="M3382" s="51"/>
    </row>
    <row r="3383" spans="1:13" s="52" customFormat="1" ht="18.75" customHeight="1" x14ac:dyDescent="0.25">
      <c r="A3383" s="42" t="str">
        <f>Лист4!A3381</f>
        <v xml:space="preserve">Астраханская ул. д.22 </v>
      </c>
      <c r="B3383" s="64" t="str">
        <f>Лист4!C3381</f>
        <v>Приволжский район, с. Осыпной Бугор</v>
      </c>
      <c r="C3383" s="43">
        <f t="shared" si="106"/>
        <v>53.232478309859154</v>
      </c>
      <c r="D3383" s="43">
        <f t="shared" si="107"/>
        <v>2.348491690140845</v>
      </c>
      <c r="E3383" s="49">
        <v>0</v>
      </c>
      <c r="F3383" s="29">
        <v>2.348491690140845</v>
      </c>
      <c r="G3383" s="50">
        <v>0</v>
      </c>
      <c r="H3383" s="50">
        <v>0</v>
      </c>
      <c r="I3383" s="50">
        <v>0</v>
      </c>
      <c r="J3383" s="30"/>
      <c r="K3383" s="169">
        <f>Лист4!E3381/1000</f>
        <v>55.580970000000001</v>
      </c>
      <c r="L3383" s="51"/>
      <c r="M3383" s="51"/>
    </row>
    <row r="3384" spans="1:13" s="52" customFormat="1" ht="18.75" customHeight="1" x14ac:dyDescent="0.25">
      <c r="A3384" s="42" t="str">
        <f>Лист4!A3382</f>
        <v xml:space="preserve">Астраханская ул. д.22А </v>
      </c>
      <c r="B3384" s="64" t="str">
        <f>Лист4!C3382</f>
        <v>Приволжский район, с. Осыпной Бугор</v>
      </c>
      <c r="C3384" s="43">
        <f t="shared" si="106"/>
        <v>176.16951549295777</v>
      </c>
      <c r="D3384" s="43">
        <f t="shared" si="107"/>
        <v>7.7721845070422546</v>
      </c>
      <c r="E3384" s="49">
        <v>0</v>
      </c>
      <c r="F3384" s="29">
        <v>7.7721845070422546</v>
      </c>
      <c r="G3384" s="50">
        <v>0</v>
      </c>
      <c r="H3384" s="50">
        <v>0</v>
      </c>
      <c r="I3384" s="50">
        <v>0</v>
      </c>
      <c r="J3384" s="30"/>
      <c r="K3384" s="169">
        <f>Лист4!E3382/1000</f>
        <v>183.94170000000003</v>
      </c>
      <c r="L3384" s="51"/>
      <c r="M3384" s="51"/>
    </row>
    <row r="3385" spans="1:13" s="52" customFormat="1" ht="18.75" customHeight="1" x14ac:dyDescent="0.25">
      <c r="A3385" s="42" t="str">
        <f>Лист4!A3383</f>
        <v xml:space="preserve">Астраханская ул. д.22Б </v>
      </c>
      <c r="B3385" s="64" t="str">
        <f>Лист4!C3383</f>
        <v>Приволжский район, с. Осыпной Бугор</v>
      </c>
      <c r="C3385" s="43">
        <f t="shared" si="106"/>
        <v>86.332723380281692</v>
      </c>
      <c r="D3385" s="43">
        <f t="shared" si="107"/>
        <v>3.8087966197183096</v>
      </c>
      <c r="E3385" s="49">
        <v>0</v>
      </c>
      <c r="F3385" s="29">
        <v>3.8087966197183096</v>
      </c>
      <c r="G3385" s="50">
        <v>0</v>
      </c>
      <c r="H3385" s="50">
        <v>0</v>
      </c>
      <c r="I3385" s="50">
        <v>0</v>
      </c>
      <c r="J3385" s="30"/>
      <c r="K3385" s="169">
        <f>Лист4!E3383/1000</f>
        <v>90.14152</v>
      </c>
      <c r="L3385" s="51"/>
      <c r="M3385" s="51"/>
    </row>
    <row r="3386" spans="1:13" s="52" customFormat="1" ht="18.75" customHeight="1" x14ac:dyDescent="0.25">
      <c r="A3386" s="42" t="str">
        <f>Лист4!A3384</f>
        <v xml:space="preserve">Астраханская ул. д.22В </v>
      </c>
      <c r="B3386" s="64" t="str">
        <f>Лист4!C3384</f>
        <v>Приволжский район, с. Осыпной Бугор</v>
      </c>
      <c r="C3386" s="43">
        <f t="shared" si="106"/>
        <v>225.61360845070422</v>
      </c>
      <c r="D3386" s="43">
        <f t="shared" si="107"/>
        <v>9.9535415492957746</v>
      </c>
      <c r="E3386" s="49">
        <v>0</v>
      </c>
      <c r="F3386" s="29">
        <v>9.9535415492957746</v>
      </c>
      <c r="G3386" s="50">
        <v>0</v>
      </c>
      <c r="H3386" s="50">
        <v>0</v>
      </c>
      <c r="I3386" s="50">
        <v>0</v>
      </c>
      <c r="J3386" s="30"/>
      <c r="K3386" s="169">
        <f>Лист4!E3384/1000</f>
        <v>235.56715</v>
      </c>
      <c r="L3386" s="51"/>
      <c r="M3386" s="51"/>
    </row>
    <row r="3387" spans="1:13" s="52" customFormat="1" ht="18.75" customHeight="1" x14ac:dyDescent="0.25">
      <c r="A3387" s="42" t="str">
        <f>Лист4!A3385</f>
        <v xml:space="preserve">Астраханская ул. д.22Г </v>
      </c>
      <c r="B3387" s="64" t="str">
        <f>Лист4!C3385</f>
        <v>Приволжский район, с. Осыпной Бугор</v>
      </c>
      <c r="C3387" s="43">
        <f t="shared" si="106"/>
        <v>391.74023267605639</v>
      </c>
      <c r="D3387" s="43">
        <f t="shared" si="107"/>
        <v>17.282657323943663</v>
      </c>
      <c r="E3387" s="49">
        <v>0</v>
      </c>
      <c r="F3387" s="29">
        <v>17.282657323943663</v>
      </c>
      <c r="G3387" s="50">
        <v>0</v>
      </c>
      <c r="H3387" s="50">
        <v>0</v>
      </c>
      <c r="I3387" s="50">
        <v>0</v>
      </c>
      <c r="J3387" s="30"/>
      <c r="K3387" s="169">
        <f>Лист4!E3385/1000</f>
        <v>409.02289000000007</v>
      </c>
      <c r="L3387" s="51"/>
      <c r="M3387" s="51"/>
    </row>
    <row r="3388" spans="1:13" s="52" customFormat="1" ht="18.75" customHeight="1" x14ac:dyDescent="0.25">
      <c r="A3388" s="42" t="str">
        <f>Лист4!A3386</f>
        <v xml:space="preserve">Астраханская ул. д.22Д </v>
      </c>
      <c r="B3388" s="64" t="str">
        <f>Лист4!C3386</f>
        <v>Приволжский район, с. Осыпной Бугор</v>
      </c>
      <c r="C3388" s="43">
        <f t="shared" si="106"/>
        <v>110.89406478873239</v>
      </c>
      <c r="D3388" s="43">
        <f t="shared" si="107"/>
        <v>4.8923852112676052</v>
      </c>
      <c r="E3388" s="49">
        <v>0</v>
      </c>
      <c r="F3388" s="29">
        <v>4.8923852112676052</v>
      </c>
      <c r="G3388" s="50">
        <v>0</v>
      </c>
      <c r="H3388" s="50">
        <v>0</v>
      </c>
      <c r="I3388" s="50">
        <v>0</v>
      </c>
      <c r="J3388" s="30"/>
      <c r="K3388" s="169">
        <f>Лист4!E3386/1000</f>
        <v>115.78645</v>
      </c>
      <c r="L3388" s="51"/>
      <c r="M3388" s="51"/>
    </row>
    <row r="3389" spans="1:13" s="52" customFormat="1" ht="18.75" customHeight="1" x14ac:dyDescent="0.25">
      <c r="A3389" s="42" t="str">
        <f>Лист4!A3387</f>
        <v xml:space="preserve">Астраханская ул. д.50 </v>
      </c>
      <c r="B3389" s="64" t="str">
        <f>Лист4!C3387</f>
        <v>Приволжский район, с. Осыпной Бугор</v>
      </c>
      <c r="C3389" s="43">
        <f t="shared" si="106"/>
        <v>10.809940845070425</v>
      </c>
      <c r="D3389" s="43">
        <f t="shared" si="107"/>
        <v>0.47690915492957764</v>
      </c>
      <c r="E3389" s="49">
        <v>0</v>
      </c>
      <c r="F3389" s="29">
        <v>0.47690915492957764</v>
      </c>
      <c r="G3389" s="50">
        <v>0</v>
      </c>
      <c r="H3389" s="50">
        <v>0</v>
      </c>
      <c r="I3389" s="50">
        <v>0</v>
      </c>
      <c r="J3389" s="30"/>
      <c r="K3389" s="169">
        <f>Лист4!E3387/1000</f>
        <v>11.286850000000003</v>
      </c>
      <c r="L3389" s="51"/>
      <c r="M3389" s="51"/>
    </row>
    <row r="3390" spans="1:13" s="52" customFormat="1" ht="18.75" customHeight="1" x14ac:dyDescent="0.25">
      <c r="A3390" s="42" t="str">
        <f>Лист4!A3388</f>
        <v xml:space="preserve">50-летия Победы ул. д.4 </v>
      </c>
      <c r="B3390" s="64" t="str">
        <f>Лист4!C3388</f>
        <v>Приволжский район, с. Растопуловка</v>
      </c>
      <c r="C3390" s="43">
        <f t="shared" si="106"/>
        <v>31.842819718309858</v>
      </c>
      <c r="D3390" s="43">
        <f t="shared" si="107"/>
        <v>1.404830281690141</v>
      </c>
      <c r="E3390" s="49">
        <v>0</v>
      </c>
      <c r="F3390" s="29">
        <v>1.404830281690141</v>
      </c>
      <c r="G3390" s="50">
        <v>0</v>
      </c>
      <c r="H3390" s="50">
        <v>0</v>
      </c>
      <c r="I3390" s="50">
        <v>0</v>
      </c>
      <c r="J3390" s="30"/>
      <c r="K3390" s="169">
        <f>Лист4!E3388/1000</f>
        <v>33.24765</v>
      </c>
      <c r="L3390" s="51"/>
      <c r="M3390" s="51"/>
    </row>
    <row r="3391" spans="1:13" s="52" customFormat="1" ht="18.75" customHeight="1" x14ac:dyDescent="0.25">
      <c r="A3391" s="42" t="str">
        <f>Лист4!A3389</f>
        <v xml:space="preserve">Астраханская ул. д.11 </v>
      </c>
      <c r="B3391" s="64" t="str">
        <f>Лист4!C3389</f>
        <v>Приволжский район, с. Растопуловка</v>
      </c>
      <c r="C3391" s="43">
        <f t="shared" si="106"/>
        <v>169.14430140845076</v>
      </c>
      <c r="D3391" s="43">
        <f t="shared" si="107"/>
        <v>7.4622485915492973</v>
      </c>
      <c r="E3391" s="49">
        <v>0</v>
      </c>
      <c r="F3391" s="29">
        <v>7.4622485915492973</v>
      </c>
      <c r="G3391" s="50">
        <v>0</v>
      </c>
      <c r="H3391" s="50">
        <v>0</v>
      </c>
      <c r="I3391" s="50">
        <v>0</v>
      </c>
      <c r="J3391" s="30"/>
      <c r="K3391" s="169">
        <f>Лист4!E3389/1000</f>
        <v>176.60655000000006</v>
      </c>
      <c r="L3391" s="51"/>
      <c r="M3391" s="51"/>
    </row>
    <row r="3392" spans="1:13" s="52" customFormat="1" ht="18.75" customHeight="1" x14ac:dyDescent="0.25">
      <c r="A3392" s="42" t="str">
        <f>Лист4!A3390</f>
        <v xml:space="preserve">Астраханская ул. д.11А </v>
      </c>
      <c r="B3392" s="64" t="str">
        <f>Лист4!C3390</f>
        <v>Приволжский район, с. Растопуловка</v>
      </c>
      <c r="C3392" s="43">
        <f t="shared" si="106"/>
        <v>313.10492732394368</v>
      </c>
      <c r="D3392" s="43">
        <f t="shared" si="107"/>
        <v>13.81345267605634</v>
      </c>
      <c r="E3392" s="49">
        <v>0</v>
      </c>
      <c r="F3392" s="29">
        <v>13.81345267605634</v>
      </c>
      <c r="G3392" s="50">
        <v>0</v>
      </c>
      <c r="H3392" s="50">
        <v>0</v>
      </c>
      <c r="I3392" s="50">
        <v>0</v>
      </c>
      <c r="J3392" s="30"/>
      <c r="K3392" s="169">
        <f>Лист4!E3390/1000</f>
        <v>326.91838000000001</v>
      </c>
      <c r="L3392" s="51"/>
      <c r="M3392" s="51"/>
    </row>
    <row r="3393" spans="1:13" s="52" customFormat="1" ht="18.75" customHeight="1" x14ac:dyDescent="0.25">
      <c r="A3393" s="42" t="str">
        <f>Лист4!A3391</f>
        <v xml:space="preserve">Астраханская ул. д.13 </v>
      </c>
      <c r="B3393" s="64" t="str">
        <f>Лист4!C3391</f>
        <v>Приволжский район, с. Растопуловка</v>
      </c>
      <c r="C3393" s="43">
        <f t="shared" si="106"/>
        <v>280.14353633802818</v>
      </c>
      <c r="D3393" s="43">
        <f t="shared" si="107"/>
        <v>12.359273661971832</v>
      </c>
      <c r="E3393" s="49">
        <v>0</v>
      </c>
      <c r="F3393" s="29">
        <v>12.359273661971832</v>
      </c>
      <c r="G3393" s="50">
        <v>0</v>
      </c>
      <c r="H3393" s="50">
        <v>0</v>
      </c>
      <c r="I3393" s="50">
        <v>0</v>
      </c>
      <c r="J3393" s="30"/>
      <c r="K3393" s="169">
        <f>Лист4!E3391/1000</f>
        <v>292.50281000000001</v>
      </c>
      <c r="L3393" s="51"/>
      <c r="M3393" s="51"/>
    </row>
    <row r="3394" spans="1:13" s="52" customFormat="1" ht="18.75" customHeight="1" x14ac:dyDescent="0.25">
      <c r="A3394" s="42" t="str">
        <f>Лист4!A3392</f>
        <v xml:space="preserve">Астраханская ул. д.13А </v>
      </c>
      <c r="B3394" s="64" t="str">
        <f>Лист4!C3392</f>
        <v>Приволжский район, с. Растопуловка</v>
      </c>
      <c r="C3394" s="43">
        <f t="shared" si="106"/>
        <v>250.9515577464789</v>
      </c>
      <c r="D3394" s="43">
        <f t="shared" si="107"/>
        <v>11.071392253521129</v>
      </c>
      <c r="E3394" s="49">
        <v>0</v>
      </c>
      <c r="F3394" s="29">
        <v>11.071392253521129</v>
      </c>
      <c r="G3394" s="50">
        <v>0</v>
      </c>
      <c r="H3394" s="50">
        <v>0</v>
      </c>
      <c r="I3394" s="50">
        <v>0</v>
      </c>
      <c r="J3394" s="30"/>
      <c r="K3394" s="169">
        <f>Лист4!E3392/1000</f>
        <v>262.02295000000004</v>
      </c>
      <c r="L3394" s="51"/>
      <c r="M3394" s="51"/>
    </row>
    <row r="3395" spans="1:13" s="52" customFormat="1" ht="18.75" customHeight="1" x14ac:dyDescent="0.25">
      <c r="A3395" s="42" t="str">
        <f>Лист4!A3393</f>
        <v xml:space="preserve">Юность мкн. д.1 </v>
      </c>
      <c r="B3395" s="64" t="str">
        <f>Лист4!C3393</f>
        <v>Приволжский район, с. Яксатово</v>
      </c>
      <c r="C3395" s="43">
        <f t="shared" si="106"/>
        <v>531.65067323943663</v>
      </c>
      <c r="D3395" s="43">
        <f t="shared" si="107"/>
        <v>23.455176760563383</v>
      </c>
      <c r="E3395" s="49">
        <v>0</v>
      </c>
      <c r="F3395" s="29">
        <v>23.455176760563383</v>
      </c>
      <c r="G3395" s="50">
        <v>0</v>
      </c>
      <c r="H3395" s="50">
        <v>0</v>
      </c>
      <c r="I3395" s="50">
        <v>0</v>
      </c>
      <c r="J3395" s="30"/>
      <c r="K3395" s="169">
        <f>Лист4!E3393/1000</f>
        <v>555.10585000000003</v>
      </c>
      <c r="L3395" s="51"/>
      <c r="M3395" s="51"/>
    </row>
    <row r="3396" spans="1:13" s="52" customFormat="1" ht="18.75" customHeight="1" x14ac:dyDescent="0.25">
      <c r="A3396" s="42" t="str">
        <f>Лист4!A3394</f>
        <v xml:space="preserve">Юность мкн. д.10 </v>
      </c>
      <c r="B3396" s="64" t="str">
        <f>Лист4!C3394</f>
        <v>Приволжский район, с. Яксатово</v>
      </c>
      <c r="C3396" s="43">
        <f t="shared" si="106"/>
        <v>3.4478873239436618</v>
      </c>
      <c r="D3396" s="43">
        <f t="shared" si="107"/>
        <v>0.15211267605633805</v>
      </c>
      <c r="E3396" s="49">
        <v>0</v>
      </c>
      <c r="F3396" s="29">
        <v>0.15211267605633805</v>
      </c>
      <c r="G3396" s="50">
        <v>0</v>
      </c>
      <c r="H3396" s="50">
        <v>0</v>
      </c>
      <c r="I3396" s="50">
        <v>0</v>
      </c>
      <c r="J3396" s="30"/>
      <c r="K3396" s="169">
        <f>Лист4!E3394/1000</f>
        <v>3.6</v>
      </c>
      <c r="L3396" s="51"/>
      <c r="M3396" s="51"/>
    </row>
    <row r="3397" spans="1:13" s="52" customFormat="1" ht="18.75" customHeight="1" x14ac:dyDescent="0.25">
      <c r="A3397" s="42" t="str">
        <f>Лист4!A3395</f>
        <v xml:space="preserve">Юность мкн. д.2 </v>
      </c>
      <c r="B3397" s="64" t="str">
        <f>Лист4!C3395</f>
        <v>Приволжский район, с. Яксатово</v>
      </c>
      <c r="C3397" s="43">
        <f t="shared" si="106"/>
        <v>514.06276056338038</v>
      </c>
      <c r="D3397" s="43">
        <f t="shared" si="107"/>
        <v>22.679239436619721</v>
      </c>
      <c r="E3397" s="49">
        <v>0</v>
      </c>
      <c r="F3397" s="29">
        <v>22.679239436619721</v>
      </c>
      <c r="G3397" s="50">
        <v>0</v>
      </c>
      <c r="H3397" s="50">
        <v>0</v>
      </c>
      <c r="I3397" s="50">
        <v>0</v>
      </c>
      <c r="J3397" s="30"/>
      <c r="K3397" s="169">
        <f>Лист4!E3395/1000</f>
        <v>536.74200000000008</v>
      </c>
      <c r="L3397" s="51"/>
      <c r="M3397" s="51"/>
    </row>
    <row r="3398" spans="1:13" s="52" customFormat="1" ht="18.75" customHeight="1" x14ac:dyDescent="0.25">
      <c r="A3398" s="42" t="str">
        <f>Лист4!A3396</f>
        <v xml:space="preserve">Юность мкн. д.3 </v>
      </c>
      <c r="B3398" s="64" t="str">
        <f>Лист4!C3396</f>
        <v>Приволжский район, с. Яксатово</v>
      </c>
      <c r="C3398" s="43">
        <f t="shared" si="106"/>
        <v>319.50834366197176</v>
      </c>
      <c r="D3398" s="43">
        <f t="shared" si="107"/>
        <v>14.095956338028166</v>
      </c>
      <c r="E3398" s="49">
        <v>0</v>
      </c>
      <c r="F3398" s="29">
        <v>14.095956338028166</v>
      </c>
      <c r="G3398" s="50">
        <v>0</v>
      </c>
      <c r="H3398" s="50">
        <v>0</v>
      </c>
      <c r="I3398" s="50">
        <v>0</v>
      </c>
      <c r="J3398" s="30"/>
      <c r="K3398" s="169">
        <f>Лист4!E3396/1000</f>
        <v>333.60429999999991</v>
      </c>
      <c r="L3398" s="51"/>
      <c r="M3398" s="51"/>
    </row>
    <row r="3399" spans="1:13" s="52" customFormat="1" ht="18.75" customHeight="1" x14ac:dyDescent="0.25">
      <c r="A3399" s="42" t="str">
        <f>Лист4!A3397</f>
        <v xml:space="preserve">Юность мкн. д.4 </v>
      </c>
      <c r="B3399" s="64" t="str">
        <f>Лист4!C3397</f>
        <v>Приволжский район, с. Яксатово</v>
      </c>
      <c r="C3399" s="43">
        <f t="shared" si="106"/>
        <v>562.0559346478874</v>
      </c>
      <c r="D3399" s="43">
        <f t="shared" si="107"/>
        <v>24.796585352112679</v>
      </c>
      <c r="E3399" s="49">
        <v>0</v>
      </c>
      <c r="F3399" s="29">
        <v>24.796585352112679</v>
      </c>
      <c r="G3399" s="50">
        <v>0</v>
      </c>
      <c r="H3399" s="50">
        <v>0</v>
      </c>
      <c r="I3399" s="50">
        <v>0</v>
      </c>
      <c r="J3399" s="30"/>
      <c r="K3399" s="169">
        <f>Лист4!E3397/1000</f>
        <v>586.85252000000003</v>
      </c>
      <c r="L3399" s="51"/>
      <c r="M3399" s="51"/>
    </row>
    <row r="3400" spans="1:13" s="52" customFormat="1" ht="18.75" customHeight="1" x14ac:dyDescent="0.25">
      <c r="A3400" s="42" t="str">
        <f>Лист4!A3398</f>
        <v xml:space="preserve">Юность мкн. д.5 </v>
      </c>
      <c r="B3400" s="64" t="str">
        <f>Лист4!C3398</f>
        <v>Приволжский район, с. Яксатово</v>
      </c>
      <c r="C3400" s="43">
        <f t="shared" si="106"/>
        <v>357.96199887323951</v>
      </c>
      <c r="D3400" s="43">
        <f t="shared" si="107"/>
        <v>15.792441126760565</v>
      </c>
      <c r="E3400" s="49">
        <v>0</v>
      </c>
      <c r="F3400" s="29">
        <v>15.792441126760565</v>
      </c>
      <c r="G3400" s="50">
        <v>0</v>
      </c>
      <c r="H3400" s="50">
        <v>0</v>
      </c>
      <c r="I3400" s="50">
        <v>0</v>
      </c>
      <c r="J3400" s="30"/>
      <c r="K3400" s="169">
        <f>Лист4!E3398/1000</f>
        <v>373.75444000000005</v>
      </c>
      <c r="L3400" s="51"/>
      <c r="M3400" s="51"/>
    </row>
    <row r="3401" spans="1:13" s="52" customFormat="1" ht="18.75" customHeight="1" x14ac:dyDescent="0.25">
      <c r="A3401" s="42" t="str">
        <f>Лист4!A3399</f>
        <v xml:space="preserve">Юность мкн. д.6 </v>
      </c>
      <c r="B3401" s="64" t="str">
        <f>Лист4!C3399</f>
        <v>Приволжский район, с. Яксатово</v>
      </c>
      <c r="C3401" s="43">
        <f t="shared" si="106"/>
        <v>239.23788732394362</v>
      </c>
      <c r="D3401" s="43">
        <f t="shared" si="107"/>
        <v>10.554612676056337</v>
      </c>
      <c r="E3401" s="49">
        <v>0</v>
      </c>
      <c r="F3401" s="29">
        <v>10.554612676056337</v>
      </c>
      <c r="G3401" s="50">
        <v>0</v>
      </c>
      <c r="H3401" s="50">
        <v>0</v>
      </c>
      <c r="I3401" s="50">
        <v>0</v>
      </c>
      <c r="J3401" s="30"/>
      <c r="K3401" s="169">
        <f>Лист4!E3399/1000</f>
        <v>249.79249999999996</v>
      </c>
      <c r="L3401" s="51"/>
      <c r="M3401" s="51"/>
    </row>
    <row r="3402" spans="1:13" s="52" customFormat="1" ht="18.75" customHeight="1" x14ac:dyDescent="0.25">
      <c r="A3402" s="42" t="str">
        <f>Лист4!A3400</f>
        <v xml:space="preserve">Юность мкн. д.7 </v>
      </c>
      <c r="B3402" s="64" t="str">
        <f>Лист4!C3400</f>
        <v>Приволжский район, с. Яксатово</v>
      </c>
      <c r="C3402" s="43">
        <f t="shared" si="106"/>
        <v>458.31815154929558</v>
      </c>
      <c r="D3402" s="43">
        <f t="shared" si="107"/>
        <v>20.219918450704213</v>
      </c>
      <c r="E3402" s="49">
        <v>0</v>
      </c>
      <c r="F3402" s="29">
        <v>20.219918450704213</v>
      </c>
      <c r="G3402" s="50">
        <v>0</v>
      </c>
      <c r="H3402" s="50">
        <v>0</v>
      </c>
      <c r="I3402" s="50">
        <v>0</v>
      </c>
      <c r="J3402" s="30"/>
      <c r="K3402" s="169">
        <f>Лист4!E3400/1000</f>
        <v>478.53806999999978</v>
      </c>
      <c r="L3402" s="51"/>
      <c r="M3402" s="51"/>
    </row>
    <row r="3403" spans="1:13" s="52" customFormat="1" ht="18.75" customHeight="1" x14ac:dyDescent="0.25">
      <c r="A3403" s="42" t="str">
        <f>Лист4!A3401</f>
        <v xml:space="preserve">Юность мкн. д.8 </v>
      </c>
      <c r="B3403" s="64" t="str">
        <f>Лист4!C3401</f>
        <v>Приволжский район, с. Яксатово</v>
      </c>
      <c r="C3403" s="43">
        <f t="shared" si="106"/>
        <v>429.0686602816902</v>
      </c>
      <c r="D3403" s="43">
        <f t="shared" si="107"/>
        <v>18.929499718309859</v>
      </c>
      <c r="E3403" s="49">
        <v>0</v>
      </c>
      <c r="F3403" s="29">
        <v>18.929499718309859</v>
      </c>
      <c r="G3403" s="50">
        <v>0</v>
      </c>
      <c r="H3403" s="50">
        <v>0</v>
      </c>
      <c r="I3403" s="50">
        <v>0</v>
      </c>
      <c r="J3403" s="30"/>
      <c r="K3403" s="169">
        <f>Лист4!E3401/1000</f>
        <v>447.99816000000004</v>
      </c>
      <c r="L3403" s="51"/>
      <c r="M3403" s="51"/>
    </row>
    <row r="3404" spans="1:13" s="52" customFormat="1" ht="18.75" customHeight="1" x14ac:dyDescent="0.25">
      <c r="A3404" s="42" t="str">
        <f>Лист4!A3402</f>
        <v xml:space="preserve">Юность мкн. д.9 </v>
      </c>
      <c r="B3404" s="64" t="str">
        <f>Лист4!C3402</f>
        <v>Приволжский район, с. Яксатово</v>
      </c>
      <c r="C3404" s="43">
        <f t="shared" si="106"/>
        <v>533.48352225352107</v>
      </c>
      <c r="D3404" s="43">
        <f t="shared" si="107"/>
        <v>23.536037746478872</v>
      </c>
      <c r="E3404" s="49">
        <v>0</v>
      </c>
      <c r="F3404" s="29">
        <v>23.536037746478872</v>
      </c>
      <c r="G3404" s="50">
        <v>0</v>
      </c>
      <c r="H3404" s="50">
        <v>0</v>
      </c>
      <c r="I3404" s="50">
        <v>0</v>
      </c>
      <c r="J3404" s="30"/>
      <c r="K3404" s="169">
        <f>Лист4!E3402/1000</f>
        <v>557.01955999999996</v>
      </c>
      <c r="L3404" s="51"/>
      <c r="M3404" s="51"/>
    </row>
    <row r="3405" spans="1:13" s="52" customFormat="1" ht="18.75" customHeight="1" x14ac:dyDescent="0.25">
      <c r="A3405" s="42" t="str">
        <f>Лист4!A3403</f>
        <v xml:space="preserve">12-й кв-л д.1 </v>
      </c>
      <c r="B3405" s="64" t="str">
        <f>Лист4!C3403</f>
        <v>Харабалинский район, г. Харабали</v>
      </c>
      <c r="C3405" s="43">
        <f t="shared" si="106"/>
        <v>201.74676732394369</v>
      </c>
      <c r="D3405" s="43">
        <f t="shared" si="107"/>
        <v>8.9005926760563394</v>
      </c>
      <c r="E3405" s="49">
        <v>0</v>
      </c>
      <c r="F3405" s="29">
        <v>8.9005926760563394</v>
      </c>
      <c r="G3405" s="50">
        <v>0</v>
      </c>
      <c r="H3405" s="50">
        <v>0</v>
      </c>
      <c r="I3405" s="50">
        <v>0</v>
      </c>
      <c r="J3405" s="30"/>
      <c r="K3405" s="169">
        <f>Лист4!E3403/1000</f>
        <v>210.64736000000002</v>
      </c>
      <c r="L3405" s="51"/>
      <c r="M3405" s="51"/>
    </row>
    <row r="3406" spans="1:13" s="52" customFormat="1" ht="18.75" customHeight="1" x14ac:dyDescent="0.25">
      <c r="A3406" s="42" t="str">
        <f>Лист4!A3404</f>
        <v xml:space="preserve">12-й кв-л д.10 </v>
      </c>
      <c r="B3406" s="64" t="str">
        <f>Лист4!C3404</f>
        <v>Харабалинский район, г. Харабали</v>
      </c>
      <c r="C3406" s="43">
        <f t="shared" si="106"/>
        <v>247.12172112676052</v>
      </c>
      <c r="D3406" s="43">
        <f t="shared" si="107"/>
        <v>10.902428873239435</v>
      </c>
      <c r="E3406" s="49">
        <v>0</v>
      </c>
      <c r="F3406" s="29">
        <v>10.902428873239435</v>
      </c>
      <c r="G3406" s="50">
        <v>0</v>
      </c>
      <c r="H3406" s="50">
        <v>0</v>
      </c>
      <c r="I3406" s="50">
        <v>0</v>
      </c>
      <c r="J3406" s="30"/>
      <c r="K3406" s="169">
        <f>Лист4!E3404/1000</f>
        <v>258.02414999999996</v>
      </c>
      <c r="L3406" s="51"/>
      <c r="M3406" s="51"/>
    </row>
    <row r="3407" spans="1:13" s="52" customFormat="1" ht="18.75" customHeight="1" x14ac:dyDescent="0.25">
      <c r="A3407" s="42" t="str">
        <f>Лист4!A3405</f>
        <v xml:space="preserve">12-й кв-л д.2 </v>
      </c>
      <c r="B3407" s="64" t="str">
        <f>Лист4!C3405</f>
        <v>Харабалинский район, г. Харабали</v>
      </c>
      <c r="C3407" s="43">
        <f t="shared" si="106"/>
        <v>229.42882028169012</v>
      </c>
      <c r="D3407" s="43">
        <f t="shared" si="107"/>
        <v>10.121859718309857</v>
      </c>
      <c r="E3407" s="49">
        <v>0</v>
      </c>
      <c r="F3407" s="29">
        <v>10.121859718309857</v>
      </c>
      <c r="G3407" s="50">
        <v>0</v>
      </c>
      <c r="H3407" s="50">
        <v>0</v>
      </c>
      <c r="I3407" s="50">
        <v>0</v>
      </c>
      <c r="J3407" s="30"/>
      <c r="K3407" s="169">
        <f>Лист4!E3405/1000</f>
        <v>239.55067999999997</v>
      </c>
      <c r="L3407" s="51"/>
      <c r="M3407" s="51"/>
    </row>
    <row r="3408" spans="1:13" s="52" customFormat="1" ht="18.75" customHeight="1" x14ac:dyDescent="0.25">
      <c r="A3408" s="42" t="str">
        <f>Лист4!A3406</f>
        <v xml:space="preserve">7-й кв-л д.1 </v>
      </c>
      <c r="B3408" s="64" t="str">
        <f>Лист4!C3406</f>
        <v>Харабалинский район, г. Харабали</v>
      </c>
      <c r="C3408" s="43">
        <f t="shared" si="106"/>
        <v>247.34870704225347</v>
      </c>
      <c r="D3408" s="43">
        <f t="shared" si="107"/>
        <v>10.912442957746476</v>
      </c>
      <c r="E3408" s="49">
        <v>0</v>
      </c>
      <c r="F3408" s="29">
        <v>10.912442957746476</v>
      </c>
      <c r="G3408" s="50">
        <v>0</v>
      </c>
      <c r="H3408" s="50">
        <v>0</v>
      </c>
      <c r="I3408" s="50">
        <v>0</v>
      </c>
      <c r="J3408" s="30"/>
      <c r="K3408" s="169">
        <f>Лист4!E3406/1000</f>
        <v>258.26114999999993</v>
      </c>
      <c r="L3408" s="51"/>
      <c r="M3408" s="51"/>
    </row>
    <row r="3409" spans="1:13" s="52" customFormat="1" ht="18.75" customHeight="1" x14ac:dyDescent="0.25">
      <c r="A3409" s="42" t="str">
        <f>Лист4!A3407</f>
        <v xml:space="preserve">7-й кв-л д.11 </v>
      </c>
      <c r="B3409" s="64" t="str">
        <f>Лист4!C3407</f>
        <v>Харабалинский район, г. Харабали</v>
      </c>
      <c r="C3409" s="43">
        <f t="shared" si="106"/>
        <v>222.29506478873242</v>
      </c>
      <c r="D3409" s="43">
        <f t="shared" si="107"/>
        <v>9.8071352112676067</v>
      </c>
      <c r="E3409" s="49">
        <v>0</v>
      </c>
      <c r="F3409" s="29">
        <v>9.8071352112676067</v>
      </c>
      <c r="G3409" s="50">
        <v>0</v>
      </c>
      <c r="H3409" s="50">
        <v>0</v>
      </c>
      <c r="I3409" s="50">
        <v>0</v>
      </c>
      <c r="J3409" s="30"/>
      <c r="K3409" s="169">
        <f>Лист4!E3407/1000</f>
        <v>232.10220000000004</v>
      </c>
      <c r="L3409" s="51"/>
      <c r="M3409" s="51"/>
    </row>
    <row r="3410" spans="1:13" s="52" customFormat="1" ht="18.75" customHeight="1" x14ac:dyDescent="0.25">
      <c r="A3410" s="42" t="str">
        <f>Лист4!A3408</f>
        <v xml:space="preserve">7-й кв-л д.12 </v>
      </c>
      <c r="B3410" s="64" t="str">
        <f>Лист4!C3408</f>
        <v>Харабалинский район, г. Харабали</v>
      </c>
      <c r="C3410" s="43">
        <f t="shared" si="106"/>
        <v>230.47081971830988</v>
      </c>
      <c r="D3410" s="43">
        <f t="shared" si="107"/>
        <v>10.167830281690142</v>
      </c>
      <c r="E3410" s="49">
        <v>0</v>
      </c>
      <c r="F3410" s="29">
        <v>10.167830281690142</v>
      </c>
      <c r="G3410" s="50">
        <v>0</v>
      </c>
      <c r="H3410" s="50">
        <v>0</v>
      </c>
      <c r="I3410" s="50">
        <v>0</v>
      </c>
      <c r="J3410" s="30"/>
      <c r="K3410" s="169">
        <f>Лист4!E3408/1000</f>
        <v>240.63865000000001</v>
      </c>
      <c r="L3410" s="51"/>
      <c r="M3410" s="51"/>
    </row>
    <row r="3411" spans="1:13" s="52" customFormat="1" ht="18.75" customHeight="1" x14ac:dyDescent="0.25">
      <c r="A3411" s="42" t="str">
        <f>Лист4!A3409</f>
        <v xml:space="preserve">7-й кв-л д.13 </v>
      </c>
      <c r="B3411" s="64" t="str">
        <f>Лист4!C3409</f>
        <v>Харабалинский район, г. Харабали</v>
      </c>
      <c r="C3411" s="43">
        <f t="shared" si="106"/>
        <v>217.76292225352114</v>
      </c>
      <c r="D3411" s="43">
        <f t="shared" si="107"/>
        <v>9.6071877464788749</v>
      </c>
      <c r="E3411" s="49">
        <v>0</v>
      </c>
      <c r="F3411" s="29">
        <v>9.6071877464788749</v>
      </c>
      <c r="G3411" s="50">
        <v>0</v>
      </c>
      <c r="H3411" s="50">
        <v>0</v>
      </c>
      <c r="I3411" s="50">
        <v>0</v>
      </c>
      <c r="J3411" s="30"/>
      <c r="K3411" s="169">
        <f>Лист4!E3409/1000</f>
        <v>227.37011000000001</v>
      </c>
      <c r="L3411" s="51"/>
      <c r="M3411" s="51"/>
    </row>
    <row r="3412" spans="1:13" s="52" customFormat="1" ht="18.75" customHeight="1" x14ac:dyDescent="0.25">
      <c r="A3412" s="42" t="str">
        <f>Лист4!A3410</f>
        <v xml:space="preserve">7-й кв-л д.14 </v>
      </c>
      <c r="B3412" s="64" t="str">
        <f>Лист4!C3410</f>
        <v>Харабалинский район, г. Харабали</v>
      </c>
      <c r="C3412" s="43">
        <f t="shared" ref="C3412:C3474" si="108">K3412+J3412-F3412</f>
        <v>240.90242197183099</v>
      </c>
      <c r="D3412" s="43">
        <f t="shared" ref="D3412:D3474" si="109">F3412</f>
        <v>10.628048028169015</v>
      </c>
      <c r="E3412" s="49">
        <v>0</v>
      </c>
      <c r="F3412" s="29">
        <v>10.628048028169015</v>
      </c>
      <c r="G3412" s="50">
        <v>0</v>
      </c>
      <c r="H3412" s="50">
        <v>0</v>
      </c>
      <c r="I3412" s="50">
        <v>0</v>
      </c>
      <c r="J3412" s="30"/>
      <c r="K3412" s="169">
        <f>Лист4!E3410/1000</f>
        <v>251.53047000000001</v>
      </c>
      <c r="L3412" s="51"/>
      <c r="M3412" s="51"/>
    </row>
    <row r="3413" spans="1:13" s="52" customFormat="1" ht="18.75" customHeight="1" x14ac:dyDescent="0.25">
      <c r="A3413" s="42" t="str">
        <f>Лист4!A3411</f>
        <v xml:space="preserve">7-й кв-л д.15 </v>
      </c>
      <c r="B3413" s="64" t="str">
        <f>Лист4!C3411</f>
        <v>Харабалинский район, г. Харабали</v>
      </c>
      <c r="C3413" s="43">
        <f t="shared" si="108"/>
        <v>115.72120281690141</v>
      </c>
      <c r="D3413" s="43">
        <f t="shared" si="109"/>
        <v>5.1053471830985915</v>
      </c>
      <c r="E3413" s="49">
        <v>0</v>
      </c>
      <c r="F3413" s="29">
        <v>5.1053471830985915</v>
      </c>
      <c r="G3413" s="50">
        <v>0</v>
      </c>
      <c r="H3413" s="50">
        <v>0</v>
      </c>
      <c r="I3413" s="50">
        <v>0</v>
      </c>
      <c r="J3413" s="30"/>
      <c r="K3413" s="169">
        <f>Лист4!E3411/1000</f>
        <v>120.82655</v>
      </c>
      <c r="L3413" s="51"/>
      <c r="M3413" s="51"/>
    </row>
    <row r="3414" spans="1:13" s="52" customFormat="1" ht="18.75" customHeight="1" x14ac:dyDescent="0.25">
      <c r="A3414" s="42" t="str">
        <f>Лист4!A3412</f>
        <v xml:space="preserve">7-й кв-л д.16 </v>
      </c>
      <c r="B3414" s="64" t="str">
        <f>Лист4!C3412</f>
        <v>Харабалинский район, г. Харабали</v>
      </c>
      <c r="C3414" s="43">
        <f t="shared" si="108"/>
        <v>240.48232563380282</v>
      </c>
      <c r="D3414" s="43">
        <f t="shared" si="109"/>
        <v>10.609514366197184</v>
      </c>
      <c r="E3414" s="49">
        <v>0</v>
      </c>
      <c r="F3414" s="29">
        <v>10.609514366197184</v>
      </c>
      <c r="G3414" s="50">
        <v>0</v>
      </c>
      <c r="H3414" s="50">
        <v>0</v>
      </c>
      <c r="I3414" s="50">
        <v>0</v>
      </c>
      <c r="J3414" s="30"/>
      <c r="K3414" s="169">
        <f>Лист4!E3412/1000</f>
        <v>251.09183999999999</v>
      </c>
      <c r="L3414" s="51"/>
      <c r="M3414" s="51"/>
    </row>
    <row r="3415" spans="1:13" s="52" customFormat="1" ht="18.75" customHeight="1" x14ac:dyDescent="0.25">
      <c r="A3415" s="42" t="str">
        <f>Лист4!A3413</f>
        <v xml:space="preserve">7-й кв-л д.17 </v>
      </c>
      <c r="B3415" s="64" t="str">
        <f>Лист4!C3413</f>
        <v>Харабалинский район, г. Харабали</v>
      </c>
      <c r="C3415" s="43">
        <f t="shared" si="108"/>
        <v>196.6253042253521</v>
      </c>
      <c r="D3415" s="43">
        <f t="shared" si="109"/>
        <v>8.6746457746478871</v>
      </c>
      <c r="E3415" s="49">
        <v>0</v>
      </c>
      <c r="F3415" s="29">
        <v>8.6746457746478871</v>
      </c>
      <c r="G3415" s="50">
        <v>0</v>
      </c>
      <c r="H3415" s="50">
        <v>0</v>
      </c>
      <c r="I3415" s="50">
        <v>0</v>
      </c>
      <c r="J3415" s="30"/>
      <c r="K3415" s="169">
        <f>Лист4!E3413/1000</f>
        <v>205.29995</v>
      </c>
      <c r="L3415" s="51"/>
      <c r="M3415" s="51"/>
    </row>
    <row r="3416" spans="1:13" s="52" customFormat="1" ht="25.5" customHeight="1" x14ac:dyDescent="0.25">
      <c r="A3416" s="42" t="str">
        <f>Лист4!A3414</f>
        <v xml:space="preserve">7-й кв-л д.2 </v>
      </c>
      <c r="B3416" s="64" t="str">
        <f>Лист4!C3414</f>
        <v>Харабалинский район, г. Харабали</v>
      </c>
      <c r="C3416" s="43">
        <f t="shared" si="108"/>
        <v>175.01289295774649</v>
      </c>
      <c r="D3416" s="43">
        <f t="shared" si="109"/>
        <v>7.7211570422535214</v>
      </c>
      <c r="E3416" s="49">
        <v>0</v>
      </c>
      <c r="F3416" s="29">
        <v>7.7211570422535214</v>
      </c>
      <c r="G3416" s="50">
        <v>0</v>
      </c>
      <c r="H3416" s="50">
        <v>0</v>
      </c>
      <c r="I3416" s="50">
        <v>0</v>
      </c>
      <c r="J3416" s="30"/>
      <c r="K3416" s="169">
        <f>Лист4!E3414/1000</f>
        <v>182.73405</v>
      </c>
      <c r="L3416" s="51"/>
      <c r="M3416" s="51"/>
    </row>
    <row r="3417" spans="1:13" s="52" customFormat="1" ht="25.5" customHeight="1" x14ac:dyDescent="0.25">
      <c r="A3417" s="42" t="str">
        <f>Лист4!A3415</f>
        <v xml:space="preserve">7-й кв-л д.3 </v>
      </c>
      <c r="B3417" s="64" t="str">
        <f>Лист4!C3415</f>
        <v>Харабалинский район, г. Харабали</v>
      </c>
      <c r="C3417" s="43">
        <f t="shared" si="108"/>
        <v>212.71630704225353</v>
      </c>
      <c r="D3417" s="43">
        <f t="shared" si="109"/>
        <v>9.3845429577464792</v>
      </c>
      <c r="E3417" s="49">
        <v>0</v>
      </c>
      <c r="F3417" s="29">
        <v>9.3845429577464792</v>
      </c>
      <c r="G3417" s="50">
        <v>0</v>
      </c>
      <c r="H3417" s="50">
        <v>0</v>
      </c>
      <c r="I3417" s="50">
        <v>0</v>
      </c>
      <c r="J3417" s="30"/>
      <c r="K3417" s="169">
        <f>Лист4!E3415/1000</f>
        <v>222.10085000000001</v>
      </c>
      <c r="L3417" s="51"/>
      <c r="M3417" s="51"/>
    </row>
    <row r="3418" spans="1:13" s="52" customFormat="1" ht="25.5" customHeight="1" x14ac:dyDescent="0.25">
      <c r="A3418" s="42" t="str">
        <f>Лист4!A3416</f>
        <v xml:space="preserve">7-й кв-л д.4 </v>
      </c>
      <c r="B3418" s="64" t="str">
        <f>Лист4!C3416</f>
        <v>Харабалинский район, г. Харабали</v>
      </c>
      <c r="C3418" s="43">
        <f t="shared" si="108"/>
        <v>212.23254929577462</v>
      </c>
      <c r="D3418" s="43">
        <f t="shared" si="109"/>
        <v>9.3632007042253509</v>
      </c>
      <c r="E3418" s="49">
        <v>0</v>
      </c>
      <c r="F3418" s="29">
        <v>9.3632007042253509</v>
      </c>
      <c r="G3418" s="50">
        <v>0</v>
      </c>
      <c r="H3418" s="50">
        <v>0</v>
      </c>
      <c r="I3418" s="50">
        <v>0</v>
      </c>
      <c r="J3418" s="30"/>
      <c r="K3418" s="169">
        <f>Лист4!E3416/1000</f>
        <v>221.59574999999998</v>
      </c>
      <c r="L3418" s="51"/>
      <c r="M3418" s="51"/>
    </row>
    <row r="3419" spans="1:13" s="52" customFormat="1" ht="18.75" customHeight="1" x14ac:dyDescent="0.25">
      <c r="A3419" s="42" t="str">
        <f>Лист4!A3417</f>
        <v xml:space="preserve">7-й кв-л д.5 </v>
      </c>
      <c r="B3419" s="64" t="str">
        <f>Лист4!C3417</f>
        <v>Харабалинский район, г. Харабали</v>
      </c>
      <c r="C3419" s="43">
        <f t="shared" si="108"/>
        <v>263.20788732394374</v>
      </c>
      <c r="D3419" s="43">
        <f t="shared" si="109"/>
        <v>11.61211267605634</v>
      </c>
      <c r="E3419" s="49">
        <v>0</v>
      </c>
      <c r="F3419" s="29">
        <v>11.61211267605634</v>
      </c>
      <c r="G3419" s="50">
        <v>0</v>
      </c>
      <c r="H3419" s="50">
        <v>0</v>
      </c>
      <c r="I3419" s="50">
        <v>0</v>
      </c>
      <c r="J3419" s="30"/>
      <c r="K3419" s="169">
        <f>Лист4!E3417/1000</f>
        <v>274.82000000000005</v>
      </c>
      <c r="L3419" s="51"/>
      <c r="M3419" s="51"/>
    </row>
    <row r="3420" spans="1:13" s="52" customFormat="1" ht="18.75" customHeight="1" x14ac:dyDescent="0.25">
      <c r="A3420" s="42" t="str">
        <f>Лист4!A3418</f>
        <v xml:space="preserve">7-й кв-л д.6 </v>
      </c>
      <c r="B3420" s="64" t="str">
        <f>Лист4!C3418</f>
        <v>Харабалинский район, г. Харабали</v>
      </c>
      <c r="C3420" s="43">
        <f t="shared" si="108"/>
        <v>231.83829014084506</v>
      </c>
      <c r="D3420" s="43">
        <f t="shared" si="109"/>
        <v>10.228159859154928</v>
      </c>
      <c r="E3420" s="49">
        <v>0</v>
      </c>
      <c r="F3420" s="29">
        <v>10.228159859154928</v>
      </c>
      <c r="G3420" s="50">
        <v>0</v>
      </c>
      <c r="H3420" s="50">
        <v>0</v>
      </c>
      <c r="I3420" s="50">
        <v>0</v>
      </c>
      <c r="J3420" s="30"/>
      <c r="K3420" s="169">
        <f>Лист4!E3418/1000</f>
        <v>242.06644999999997</v>
      </c>
      <c r="L3420" s="51"/>
      <c r="M3420" s="51"/>
    </row>
    <row r="3421" spans="1:13" s="52" customFormat="1" ht="18.75" customHeight="1" x14ac:dyDescent="0.25">
      <c r="A3421" s="42" t="str">
        <f>Лист4!A3419</f>
        <v xml:space="preserve">7-й кв-л д.7 </v>
      </c>
      <c r="B3421" s="64" t="str">
        <f>Лист4!C3419</f>
        <v>Харабалинский район, г. Харабали</v>
      </c>
      <c r="C3421" s="43">
        <f t="shared" si="108"/>
        <v>228.31857183098592</v>
      </c>
      <c r="D3421" s="43">
        <f t="shared" si="109"/>
        <v>10.072878169014086</v>
      </c>
      <c r="E3421" s="49">
        <v>0</v>
      </c>
      <c r="F3421" s="29">
        <v>10.072878169014086</v>
      </c>
      <c r="G3421" s="50">
        <v>0</v>
      </c>
      <c r="H3421" s="50">
        <v>0</v>
      </c>
      <c r="I3421" s="50">
        <v>0</v>
      </c>
      <c r="J3421" s="30"/>
      <c r="K3421" s="169">
        <f>Лист4!E3419/1000</f>
        <v>238.39144999999999</v>
      </c>
      <c r="L3421" s="51"/>
      <c r="M3421" s="51"/>
    </row>
    <row r="3422" spans="1:13" s="52" customFormat="1" ht="18.75" customHeight="1" x14ac:dyDescent="0.25">
      <c r="A3422" s="42" t="str">
        <f>Лист4!A3420</f>
        <v xml:space="preserve">7-й кв-л д.7А </v>
      </c>
      <c r="B3422" s="64" t="str">
        <f>Лист4!C3420</f>
        <v>Харабалинский район, г. Харабали</v>
      </c>
      <c r="C3422" s="43">
        <f t="shared" si="108"/>
        <v>266.17852957746476</v>
      </c>
      <c r="D3422" s="43">
        <f t="shared" si="109"/>
        <v>11.743170422535211</v>
      </c>
      <c r="E3422" s="49">
        <v>0</v>
      </c>
      <c r="F3422" s="29">
        <v>11.743170422535211</v>
      </c>
      <c r="G3422" s="50">
        <v>0</v>
      </c>
      <c r="H3422" s="50">
        <v>0</v>
      </c>
      <c r="I3422" s="50">
        <v>0</v>
      </c>
      <c r="J3422" s="30"/>
      <c r="K3422" s="169">
        <f>Лист4!E3420/1000</f>
        <v>277.92169999999999</v>
      </c>
      <c r="L3422" s="51"/>
      <c r="M3422" s="51"/>
    </row>
    <row r="3423" spans="1:13" s="52" customFormat="1" ht="18.75" customHeight="1" x14ac:dyDescent="0.25">
      <c r="A3423" s="42" t="str">
        <f>Лист4!A3421</f>
        <v xml:space="preserve">7-й кв-л д.8 </v>
      </c>
      <c r="B3423" s="64" t="str">
        <f>Лист4!C3421</f>
        <v>Харабалинский район, г. Харабали</v>
      </c>
      <c r="C3423" s="43">
        <f t="shared" si="108"/>
        <v>173.92762253521133</v>
      </c>
      <c r="D3423" s="43">
        <f t="shared" si="109"/>
        <v>7.6732774647887352</v>
      </c>
      <c r="E3423" s="49">
        <v>0</v>
      </c>
      <c r="F3423" s="29">
        <v>7.6732774647887352</v>
      </c>
      <c r="G3423" s="50">
        <v>0</v>
      </c>
      <c r="H3423" s="50">
        <v>0</v>
      </c>
      <c r="I3423" s="50">
        <v>0</v>
      </c>
      <c r="J3423" s="30"/>
      <c r="K3423" s="169">
        <f>Лист4!E3421/1000</f>
        <v>181.60090000000005</v>
      </c>
      <c r="L3423" s="51"/>
      <c r="M3423" s="51"/>
    </row>
    <row r="3424" spans="1:13" s="52" customFormat="1" ht="18.75" customHeight="1" x14ac:dyDescent="0.25">
      <c r="A3424" s="42" t="str">
        <f>Лист4!A3422</f>
        <v xml:space="preserve">7-й кв-л д.9 </v>
      </c>
      <c r="B3424" s="64" t="str">
        <f>Лист4!C3422</f>
        <v>Харабалинский район, г. Харабали</v>
      </c>
      <c r="C3424" s="43">
        <f t="shared" si="108"/>
        <v>205.74578028169014</v>
      </c>
      <c r="D3424" s="43">
        <f t="shared" si="109"/>
        <v>9.0770197183098595</v>
      </c>
      <c r="E3424" s="49">
        <v>0</v>
      </c>
      <c r="F3424" s="29">
        <v>9.0770197183098595</v>
      </c>
      <c r="G3424" s="50">
        <v>0</v>
      </c>
      <c r="H3424" s="50">
        <v>0</v>
      </c>
      <c r="I3424" s="50">
        <v>0</v>
      </c>
      <c r="J3424" s="30"/>
      <c r="K3424" s="169">
        <f>Лист4!E3422/1000</f>
        <v>214.8228</v>
      </c>
      <c r="L3424" s="51"/>
      <c r="M3424" s="51"/>
    </row>
    <row r="3425" spans="1:13" s="52" customFormat="1" ht="18.75" customHeight="1" x14ac:dyDescent="0.25">
      <c r="A3425" s="42" t="str">
        <f>Лист4!A3423</f>
        <v xml:space="preserve">8-й кв-л д.1 </v>
      </c>
      <c r="B3425" s="64" t="str">
        <f>Лист4!C3423</f>
        <v>Харабалинский район, г. Харабали</v>
      </c>
      <c r="C3425" s="43">
        <f t="shared" si="108"/>
        <v>244.8107938028169</v>
      </c>
      <c r="D3425" s="43">
        <f t="shared" si="109"/>
        <v>10.800476197183098</v>
      </c>
      <c r="E3425" s="49">
        <v>0</v>
      </c>
      <c r="F3425" s="29">
        <v>10.800476197183098</v>
      </c>
      <c r="G3425" s="50">
        <v>0</v>
      </c>
      <c r="H3425" s="50">
        <v>0</v>
      </c>
      <c r="I3425" s="50">
        <v>0</v>
      </c>
      <c r="J3425" s="30"/>
      <c r="K3425" s="169">
        <f>Лист4!E3423/1000</f>
        <v>255.61126999999999</v>
      </c>
      <c r="L3425" s="51"/>
      <c r="M3425" s="51"/>
    </row>
    <row r="3426" spans="1:13" s="52" customFormat="1" ht="18.75" customHeight="1" x14ac:dyDescent="0.25">
      <c r="A3426" s="42" t="str">
        <f>Лист4!A3424</f>
        <v xml:space="preserve">8-й кв-л д.10 </v>
      </c>
      <c r="B3426" s="64" t="str">
        <f>Лист4!C3424</f>
        <v>Харабалинский район, г. Харабали</v>
      </c>
      <c r="C3426" s="43">
        <f t="shared" si="108"/>
        <v>950.21885971830966</v>
      </c>
      <c r="D3426" s="43">
        <f t="shared" si="109"/>
        <v>41.921420281690132</v>
      </c>
      <c r="E3426" s="49">
        <v>0</v>
      </c>
      <c r="F3426" s="29">
        <v>41.921420281690132</v>
      </c>
      <c r="G3426" s="50">
        <v>0</v>
      </c>
      <c r="H3426" s="50">
        <v>0</v>
      </c>
      <c r="I3426" s="50">
        <v>0</v>
      </c>
      <c r="J3426" s="153"/>
      <c r="K3426" s="169">
        <f>Лист4!E3424/1000-J3426</f>
        <v>992.14027999999985</v>
      </c>
      <c r="L3426" s="31"/>
      <c r="M3426" s="51"/>
    </row>
    <row r="3427" spans="1:13" s="52" customFormat="1" ht="18.75" customHeight="1" x14ac:dyDescent="0.25">
      <c r="A3427" s="42" t="str">
        <f>Лист4!A3425</f>
        <v xml:space="preserve">8-й кв-л д.13 </v>
      </c>
      <c r="B3427" s="64" t="str">
        <f>Лист4!C3425</f>
        <v>Харабалинский район, г. Харабали</v>
      </c>
      <c r="C3427" s="43">
        <f t="shared" si="108"/>
        <v>551.46174535211253</v>
      </c>
      <c r="D3427" s="43">
        <f t="shared" si="109"/>
        <v>24.32919464788732</v>
      </c>
      <c r="E3427" s="49">
        <v>0</v>
      </c>
      <c r="F3427" s="29">
        <v>24.32919464788732</v>
      </c>
      <c r="G3427" s="50">
        <v>0</v>
      </c>
      <c r="H3427" s="50">
        <v>0</v>
      </c>
      <c r="I3427" s="50">
        <v>0</v>
      </c>
      <c r="J3427" s="30"/>
      <c r="K3427" s="169">
        <f>Лист4!E3425/1000</f>
        <v>575.79093999999986</v>
      </c>
      <c r="L3427" s="51"/>
      <c r="M3427" s="51"/>
    </row>
    <row r="3428" spans="1:13" s="52" customFormat="1" ht="18.75" customHeight="1" x14ac:dyDescent="0.25">
      <c r="A3428" s="42" t="str">
        <f>Лист4!A3426</f>
        <v xml:space="preserve">8-й кв-л д.15 </v>
      </c>
      <c r="B3428" s="64" t="str">
        <f>Лист4!C3426</f>
        <v>Харабалинский район, г. Харабали</v>
      </c>
      <c r="C3428" s="43">
        <f t="shared" si="108"/>
        <v>161.71563661971831</v>
      </c>
      <c r="D3428" s="43">
        <f t="shared" si="109"/>
        <v>7.1345133802816907</v>
      </c>
      <c r="E3428" s="49">
        <v>0</v>
      </c>
      <c r="F3428" s="29">
        <v>7.1345133802816907</v>
      </c>
      <c r="G3428" s="50">
        <v>0</v>
      </c>
      <c r="H3428" s="50">
        <v>0</v>
      </c>
      <c r="I3428" s="50">
        <v>0</v>
      </c>
      <c r="J3428" s="30"/>
      <c r="K3428" s="169">
        <f>Лист4!E3426/1000</f>
        <v>168.85015000000001</v>
      </c>
      <c r="L3428" s="51"/>
      <c r="M3428" s="51"/>
    </row>
    <row r="3429" spans="1:13" s="52" customFormat="1" ht="18.75" customHeight="1" x14ac:dyDescent="0.25">
      <c r="A3429" s="42" t="str">
        <f>Лист4!A3427</f>
        <v xml:space="preserve">8-й кв-л д.16 </v>
      </c>
      <c r="B3429" s="64" t="str">
        <f>Лист4!C3427</f>
        <v>Харабалинский район, г. Харабали</v>
      </c>
      <c r="C3429" s="43">
        <f t="shared" si="108"/>
        <v>558.48458422535225</v>
      </c>
      <c r="D3429" s="43">
        <f t="shared" si="109"/>
        <v>24.639025774647891</v>
      </c>
      <c r="E3429" s="49">
        <v>0</v>
      </c>
      <c r="F3429" s="29">
        <v>24.639025774647891</v>
      </c>
      <c r="G3429" s="50">
        <v>0</v>
      </c>
      <c r="H3429" s="50">
        <v>0</v>
      </c>
      <c r="I3429" s="50">
        <v>0</v>
      </c>
      <c r="J3429" s="30"/>
      <c r="K3429" s="169">
        <f>Лист4!E3427/1000</f>
        <v>583.1236100000001</v>
      </c>
      <c r="L3429" s="51"/>
      <c r="M3429" s="51"/>
    </row>
    <row r="3430" spans="1:13" s="52" customFormat="1" ht="18.75" customHeight="1" x14ac:dyDescent="0.25">
      <c r="A3430" s="42" t="str">
        <f>Лист4!A3428</f>
        <v xml:space="preserve">8-й кв-л д.18 </v>
      </c>
      <c r="B3430" s="64" t="str">
        <f>Лист4!C3428</f>
        <v>Харабалинский район, г. Харабали</v>
      </c>
      <c r="C3430" s="43">
        <f t="shared" si="108"/>
        <v>275.31737521126763</v>
      </c>
      <c r="D3430" s="43">
        <f t="shared" si="109"/>
        <v>12.146354788732395</v>
      </c>
      <c r="E3430" s="49">
        <v>0</v>
      </c>
      <c r="F3430" s="29">
        <v>12.146354788732395</v>
      </c>
      <c r="G3430" s="50">
        <v>0</v>
      </c>
      <c r="H3430" s="50">
        <v>0</v>
      </c>
      <c r="I3430" s="50">
        <v>0</v>
      </c>
      <c r="J3430" s="30"/>
      <c r="K3430" s="169">
        <f>Лист4!E3428/1000</f>
        <v>287.46373</v>
      </c>
      <c r="L3430" s="51"/>
      <c r="M3430" s="51"/>
    </row>
    <row r="3431" spans="1:13" s="52" customFormat="1" ht="18.75" customHeight="1" x14ac:dyDescent="0.25">
      <c r="A3431" s="42" t="str">
        <f>Лист4!A3429</f>
        <v xml:space="preserve">8-й кв-л д.19 </v>
      </c>
      <c r="B3431" s="64" t="str">
        <f>Лист4!C3429</f>
        <v>Харабалинский район, г. Харабали</v>
      </c>
      <c r="C3431" s="43">
        <f t="shared" si="108"/>
        <v>220.988938028169</v>
      </c>
      <c r="D3431" s="43">
        <f t="shared" si="109"/>
        <v>9.7495119718309837</v>
      </c>
      <c r="E3431" s="49">
        <v>0</v>
      </c>
      <c r="F3431" s="29">
        <v>9.7495119718309837</v>
      </c>
      <c r="G3431" s="50">
        <v>0</v>
      </c>
      <c r="H3431" s="50">
        <v>0</v>
      </c>
      <c r="I3431" s="50">
        <v>0</v>
      </c>
      <c r="J3431" s="30"/>
      <c r="K3431" s="169">
        <f>Лист4!E3429/1000</f>
        <v>230.73844999999997</v>
      </c>
      <c r="L3431" s="51"/>
      <c r="M3431" s="51"/>
    </row>
    <row r="3432" spans="1:13" s="52" customFormat="1" ht="18.75" customHeight="1" x14ac:dyDescent="0.25">
      <c r="A3432" s="42" t="str">
        <f>Лист4!A3430</f>
        <v xml:space="preserve">8-й кв-л д.2 </v>
      </c>
      <c r="B3432" s="64" t="str">
        <f>Лист4!C3430</f>
        <v>Харабалинский район, г. Харабали</v>
      </c>
      <c r="C3432" s="43">
        <f t="shared" si="108"/>
        <v>265.61463718309858</v>
      </c>
      <c r="D3432" s="43">
        <f t="shared" si="109"/>
        <v>11.718292816901407</v>
      </c>
      <c r="E3432" s="49">
        <v>0</v>
      </c>
      <c r="F3432" s="29">
        <v>11.718292816901407</v>
      </c>
      <c r="G3432" s="50">
        <v>0</v>
      </c>
      <c r="H3432" s="50">
        <v>0</v>
      </c>
      <c r="I3432" s="50">
        <v>0</v>
      </c>
      <c r="J3432" s="30"/>
      <c r="K3432" s="169">
        <f>Лист4!E3430/1000</f>
        <v>277.33292999999998</v>
      </c>
      <c r="L3432" s="51"/>
      <c r="M3432" s="51"/>
    </row>
    <row r="3433" spans="1:13" s="52" customFormat="1" ht="18.75" customHeight="1" x14ac:dyDescent="0.25">
      <c r="A3433" s="42" t="str">
        <f>Лист4!A3431</f>
        <v xml:space="preserve">8-й кв-л д.28 </v>
      </c>
      <c r="B3433" s="64" t="str">
        <f>Лист4!C3431</f>
        <v>Харабалинский район, г. Харабали</v>
      </c>
      <c r="C3433" s="43">
        <f t="shared" si="108"/>
        <v>692.91196450704206</v>
      </c>
      <c r="D3433" s="43">
        <f t="shared" si="109"/>
        <v>30.56964549295774</v>
      </c>
      <c r="E3433" s="49">
        <v>0</v>
      </c>
      <c r="F3433" s="29">
        <v>30.56964549295774</v>
      </c>
      <c r="G3433" s="50">
        <v>0</v>
      </c>
      <c r="H3433" s="50">
        <v>0</v>
      </c>
      <c r="I3433" s="50">
        <v>0</v>
      </c>
      <c r="J3433" s="30"/>
      <c r="K3433" s="169">
        <f>Лист4!E3431/1000</f>
        <v>723.48160999999982</v>
      </c>
      <c r="L3433" s="51"/>
      <c r="M3433" s="51"/>
    </row>
    <row r="3434" spans="1:13" s="52" customFormat="1" ht="18.75" customHeight="1" x14ac:dyDescent="0.25">
      <c r="A3434" s="42" t="str">
        <f>Лист4!A3432</f>
        <v xml:space="preserve">8-й кв-л д.29 </v>
      </c>
      <c r="B3434" s="64" t="str">
        <f>Лист4!C3432</f>
        <v>Харабалинский район, г. Харабали</v>
      </c>
      <c r="C3434" s="43">
        <f t="shared" si="108"/>
        <v>682.25485126760566</v>
      </c>
      <c r="D3434" s="43">
        <f t="shared" si="109"/>
        <v>30.099478732394367</v>
      </c>
      <c r="E3434" s="49">
        <v>0</v>
      </c>
      <c r="F3434" s="29">
        <v>30.099478732394367</v>
      </c>
      <c r="G3434" s="50">
        <v>0</v>
      </c>
      <c r="H3434" s="50">
        <v>0</v>
      </c>
      <c r="I3434" s="50">
        <v>0</v>
      </c>
      <c r="J3434" s="30"/>
      <c r="K3434" s="169">
        <f>Лист4!E3432/1000-J3434</f>
        <v>712.35433</v>
      </c>
      <c r="L3434" s="51"/>
      <c r="M3434" s="51"/>
    </row>
    <row r="3435" spans="1:13" s="52" customFormat="1" ht="18.75" customHeight="1" x14ac:dyDescent="0.25">
      <c r="A3435" s="42" t="str">
        <f>Лист4!A3433</f>
        <v xml:space="preserve">8-й кв-л д.3 </v>
      </c>
      <c r="B3435" s="64" t="str">
        <f>Лист4!C3433</f>
        <v>Харабалинский район, г. Харабали</v>
      </c>
      <c r="C3435" s="43">
        <f t="shared" si="108"/>
        <v>610.59019718309844</v>
      </c>
      <c r="D3435" s="43">
        <f t="shared" si="109"/>
        <v>26.937802816901396</v>
      </c>
      <c r="E3435" s="49">
        <v>0</v>
      </c>
      <c r="F3435" s="29">
        <v>26.937802816901396</v>
      </c>
      <c r="G3435" s="50">
        <v>0</v>
      </c>
      <c r="H3435" s="50">
        <v>0</v>
      </c>
      <c r="I3435" s="50">
        <v>0</v>
      </c>
      <c r="J3435" s="30"/>
      <c r="K3435" s="169">
        <f>Лист4!E3433/1000</f>
        <v>637.52799999999979</v>
      </c>
      <c r="L3435" s="51"/>
      <c r="M3435" s="51"/>
    </row>
    <row r="3436" spans="1:13" s="52" customFormat="1" ht="18.75" customHeight="1" x14ac:dyDescent="0.25">
      <c r="A3436" s="42" t="str">
        <f>Лист4!A3434</f>
        <v xml:space="preserve">8-й кв-л д.30 </v>
      </c>
      <c r="B3436" s="64" t="str">
        <f>Лист4!C3434</f>
        <v>Харабалинский район, г. Харабали</v>
      </c>
      <c r="C3436" s="43">
        <f t="shared" si="108"/>
        <v>301.157988169014</v>
      </c>
      <c r="D3436" s="43">
        <f t="shared" si="109"/>
        <v>13.286381830985912</v>
      </c>
      <c r="E3436" s="49">
        <v>0</v>
      </c>
      <c r="F3436" s="29">
        <v>13.286381830985912</v>
      </c>
      <c r="G3436" s="50">
        <v>0</v>
      </c>
      <c r="H3436" s="50">
        <v>0</v>
      </c>
      <c r="I3436" s="50">
        <v>0</v>
      </c>
      <c r="J3436" s="30"/>
      <c r="K3436" s="169">
        <f>Лист4!E3434/1000</f>
        <v>314.44436999999994</v>
      </c>
      <c r="L3436" s="51"/>
      <c r="M3436" s="51"/>
    </row>
    <row r="3437" spans="1:13" s="52" customFormat="1" ht="18.75" customHeight="1" x14ac:dyDescent="0.25">
      <c r="A3437" s="42" t="str">
        <f>Лист4!A3435</f>
        <v xml:space="preserve">8-й кв-л д.4 </v>
      </c>
      <c r="B3437" s="64" t="str">
        <f>Лист4!C3435</f>
        <v>Харабалинский район, г. Харабали</v>
      </c>
      <c r="C3437" s="43">
        <f t="shared" si="108"/>
        <v>242.02009295774644</v>
      </c>
      <c r="D3437" s="43">
        <f t="shared" si="109"/>
        <v>10.677357042253519</v>
      </c>
      <c r="E3437" s="49">
        <v>0</v>
      </c>
      <c r="F3437" s="29">
        <v>10.677357042253519</v>
      </c>
      <c r="G3437" s="50">
        <v>0</v>
      </c>
      <c r="H3437" s="50">
        <v>0</v>
      </c>
      <c r="I3437" s="50">
        <v>0</v>
      </c>
      <c r="J3437" s="30"/>
      <c r="K3437" s="169">
        <f>Лист4!E3435/1000</f>
        <v>252.69744999999995</v>
      </c>
      <c r="L3437" s="51"/>
      <c r="M3437" s="51"/>
    </row>
    <row r="3438" spans="1:13" s="52" customFormat="1" ht="18.75" customHeight="1" x14ac:dyDescent="0.25">
      <c r="A3438" s="42" t="str">
        <f>Лист4!A3436</f>
        <v xml:space="preserve">Аэродромная ул. д.10 </v>
      </c>
      <c r="B3438" s="64" t="str">
        <f>Лист4!C3436</f>
        <v>Харабалинский район, г. Харабали</v>
      </c>
      <c r="C3438" s="43">
        <f t="shared" si="108"/>
        <v>5.4907605633802818</v>
      </c>
      <c r="D3438" s="43">
        <f t="shared" si="109"/>
        <v>0.24223943661971836</v>
      </c>
      <c r="E3438" s="49">
        <v>0</v>
      </c>
      <c r="F3438" s="29">
        <v>0.24223943661971836</v>
      </c>
      <c r="G3438" s="50">
        <v>0</v>
      </c>
      <c r="H3438" s="50">
        <v>0</v>
      </c>
      <c r="I3438" s="50">
        <v>0</v>
      </c>
      <c r="J3438" s="30"/>
      <c r="K3438" s="169">
        <f>Лист4!E3436/1000</f>
        <v>5.7330000000000005</v>
      </c>
      <c r="L3438" s="51"/>
      <c r="M3438" s="51"/>
    </row>
    <row r="3439" spans="1:13" s="52" customFormat="1" ht="18.75" customHeight="1" x14ac:dyDescent="0.25">
      <c r="A3439" s="42" t="str">
        <f>Лист4!A3437</f>
        <v xml:space="preserve">Аэродромная ул. д.12 </v>
      </c>
      <c r="B3439" s="64" t="str">
        <f>Лист4!C3437</f>
        <v>Харабалинский район, г. Харабали</v>
      </c>
      <c r="C3439" s="43">
        <f t="shared" si="108"/>
        <v>85.848199436619709</v>
      </c>
      <c r="D3439" s="43">
        <f t="shared" si="109"/>
        <v>3.7874205633802811</v>
      </c>
      <c r="E3439" s="49">
        <v>0</v>
      </c>
      <c r="F3439" s="29">
        <v>3.7874205633802811</v>
      </c>
      <c r="G3439" s="50">
        <v>0</v>
      </c>
      <c r="H3439" s="50">
        <v>0</v>
      </c>
      <c r="I3439" s="50">
        <v>0</v>
      </c>
      <c r="J3439" s="30"/>
      <c r="K3439" s="169">
        <f>Лист4!E3437/1000</f>
        <v>89.635619999999989</v>
      </c>
      <c r="L3439" s="51"/>
      <c r="M3439" s="51"/>
    </row>
    <row r="3440" spans="1:13" s="52" customFormat="1" ht="18.75" customHeight="1" x14ac:dyDescent="0.25">
      <c r="A3440" s="42" t="str">
        <f>Лист4!A3438</f>
        <v xml:space="preserve">Аэродромная ул. д.14 </v>
      </c>
      <c r="B3440" s="64" t="str">
        <f>Лист4!C3438</f>
        <v>Харабалинский район, г. Харабали</v>
      </c>
      <c r="C3440" s="43">
        <f t="shared" si="108"/>
        <v>130.75925915492957</v>
      </c>
      <c r="D3440" s="43">
        <f t="shared" si="109"/>
        <v>5.7687908450704217</v>
      </c>
      <c r="E3440" s="49">
        <v>0</v>
      </c>
      <c r="F3440" s="29">
        <v>5.7687908450704217</v>
      </c>
      <c r="G3440" s="50">
        <v>0</v>
      </c>
      <c r="H3440" s="50">
        <v>0</v>
      </c>
      <c r="I3440" s="50">
        <v>0</v>
      </c>
      <c r="J3440" s="30"/>
      <c r="K3440" s="169">
        <f>Лист4!E3438/1000</f>
        <v>136.52804999999998</v>
      </c>
      <c r="L3440" s="51"/>
      <c r="M3440" s="51"/>
    </row>
    <row r="3441" spans="1:13" s="52" customFormat="1" ht="18.75" customHeight="1" x14ac:dyDescent="0.25">
      <c r="A3441" s="42" t="str">
        <f>Лист4!A3439</f>
        <v xml:space="preserve">Аэродромная ул. д.16 </v>
      </c>
      <c r="B3441" s="64" t="str">
        <f>Лист4!C3439</f>
        <v>Харабалинский район, г. Харабали</v>
      </c>
      <c r="C3441" s="43">
        <f t="shared" si="108"/>
        <v>107.79259436619718</v>
      </c>
      <c r="D3441" s="43">
        <f t="shared" si="109"/>
        <v>4.7555556338028167</v>
      </c>
      <c r="E3441" s="49">
        <v>0</v>
      </c>
      <c r="F3441" s="29">
        <v>4.7555556338028167</v>
      </c>
      <c r="G3441" s="50">
        <v>0</v>
      </c>
      <c r="H3441" s="50">
        <v>0</v>
      </c>
      <c r="I3441" s="50">
        <v>0</v>
      </c>
      <c r="J3441" s="30"/>
      <c r="K3441" s="169">
        <f>Лист4!E3439/1000</f>
        <v>112.54814999999999</v>
      </c>
      <c r="L3441" s="51"/>
      <c r="M3441" s="51"/>
    </row>
    <row r="3442" spans="1:13" s="52" customFormat="1" ht="18.75" customHeight="1" x14ac:dyDescent="0.25">
      <c r="A3442" s="42" t="str">
        <f>Лист4!A3440</f>
        <v xml:space="preserve">Базовская 2-я ул. д.1 </v>
      </c>
      <c r="B3442" s="64" t="str">
        <f>Лист4!C3440</f>
        <v>Харабалинский район, г. Харабали</v>
      </c>
      <c r="C3442" s="43">
        <f t="shared" si="108"/>
        <v>46.183148169014082</v>
      </c>
      <c r="D3442" s="43">
        <f t="shared" si="109"/>
        <v>2.0374918309859154</v>
      </c>
      <c r="E3442" s="49">
        <v>0</v>
      </c>
      <c r="F3442" s="29">
        <v>2.0374918309859154</v>
      </c>
      <c r="G3442" s="50">
        <v>0</v>
      </c>
      <c r="H3442" s="50">
        <v>0</v>
      </c>
      <c r="I3442" s="50">
        <v>0</v>
      </c>
      <c r="J3442" s="30"/>
      <c r="K3442" s="169">
        <f>Лист4!E3440/1000</f>
        <v>48.220639999999996</v>
      </c>
      <c r="L3442" s="51"/>
      <c r="M3442" s="51"/>
    </row>
    <row r="3443" spans="1:13" s="52" customFormat="1" ht="18.75" customHeight="1" x14ac:dyDescent="0.25">
      <c r="A3443" s="42" t="str">
        <f>Лист4!A3441</f>
        <v xml:space="preserve">Базовская 2-я ул. д.5 </v>
      </c>
      <c r="B3443" s="64" t="str">
        <f>Лист4!C3441</f>
        <v>Харабалинский район, г. Харабали</v>
      </c>
      <c r="C3443" s="43">
        <f t="shared" si="108"/>
        <v>57.680329577464789</v>
      </c>
      <c r="D3443" s="43">
        <f t="shared" si="109"/>
        <v>2.5447204225352116</v>
      </c>
      <c r="E3443" s="49">
        <v>0</v>
      </c>
      <c r="F3443" s="29">
        <v>2.5447204225352116</v>
      </c>
      <c r="G3443" s="50">
        <v>0</v>
      </c>
      <c r="H3443" s="50">
        <v>0</v>
      </c>
      <c r="I3443" s="50">
        <v>0</v>
      </c>
      <c r="J3443" s="30"/>
      <c r="K3443" s="169">
        <f>Лист4!E3441/1000</f>
        <v>60.225050000000003</v>
      </c>
      <c r="L3443" s="51"/>
      <c r="M3443" s="51"/>
    </row>
    <row r="3444" spans="1:13" s="52" customFormat="1" ht="18.75" customHeight="1" x14ac:dyDescent="0.25">
      <c r="A3444" s="42" t="str">
        <f>Лист4!A3442</f>
        <v xml:space="preserve">Базовская 2-я ул. д.7 </v>
      </c>
      <c r="B3444" s="64" t="str">
        <f>Лист4!C3442</f>
        <v>Харабалинский район, г. Харабали</v>
      </c>
      <c r="C3444" s="43">
        <f t="shared" si="108"/>
        <v>121.33096338028169</v>
      </c>
      <c r="D3444" s="43">
        <f t="shared" si="109"/>
        <v>5.3528366197183095</v>
      </c>
      <c r="E3444" s="49">
        <v>0</v>
      </c>
      <c r="F3444" s="29">
        <v>5.3528366197183095</v>
      </c>
      <c r="G3444" s="50">
        <v>0</v>
      </c>
      <c r="H3444" s="50">
        <v>0</v>
      </c>
      <c r="I3444" s="50">
        <v>0</v>
      </c>
      <c r="J3444" s="30"/>
      <c r="K3444" s="169">
        <f>Лист4!E3442/1000</f>
        <v>126.68379999999999</v>
      </c>
      <c r="L3444" s="51"/>
      <c r="M3444" s="51"/>
    </row>
    <row r="3445" spans="1:13" s="52" customFormat="1" ht="18.75" customHeight="1" x14ac:dyDescent="0.25">
      <c r="A3445" s="42" t="str">
        <f>Лист4!A3443</f>
        <v xml:space="preserve">БОС ул. д.2 </v>
      </c>
      <c r="B3445" s="64" t="str">
        <f>Лист4!C3443</f>
        <v>Харабалинский район, г. Харабали</v>
      </c>
      <c r="C3445" s="43">
        <f t="shared" si="108"/>
        <v>100.17314647887325</v>
      </c>
      <c r="D3445" s="43">
        <f t="shared" si="109"/>
        <v>4.4194035211267613</v>
      </c>
      <c r="E3445" s="49">
        <v>0</v>
      </c>
      <c r="F3445" s="29">
        <v>4.4194035211267613</v>
      </c>
      <c r="G3445" s="50">
        <v>0</v>
      </c>
      <c r="H3445" s="50">
        <v>0</v>
      </c>
      <c r="I3445" s="50">
        <v>0</v>
      </c>
      <c r="J3445" s="30"/>
      <c r="K3445" s="169">
        <f>Лист4!E3443/1000</f>
        <v>104.59255000000002</v>
      </c>
      <c r="L3445" s="51"/>
      <c r="M3445" s="51"/>
    </row>
    <row r="3446" spans="1:13" s="52" customFormat="1" ht="18.75" customHeight="1" x14ac:dyDescent="0.25">
      <c r="A3446" s="42" t="str">
        <f>Лист4!A3444</f>
        <v xml:space="preserve">БОС ул. д.3 </v>
      </c>
      <c r="B3446" s="64" t="str">
        <f>Лист4!C3444</f>
        <v>Харабалинский район, г. Харабали</v>
      </c>
      <c r="C3446" s="43">
        <f t="shared" si="108"/>
        <v>93.389811267605637</v>
      </c>
      <c r="D3446" s="43">
        <f t="shared" si="109"/>
        <v>4.1201387323943663</v>
      </c>
      <c r="E3446" s="49">
        <v>0</v>
      </c>
      <c r="F3446" s="29">
        <v>4.1201387323943663</v>
      </c>
      <c r="G3446" s="50">
        <v>0</v>
      </c>
      <c r="H3446" s="50">
        <v>0</v>
      </c>
      <c r="I3446" s="50">
        <v>0</v>
      </c>
      <c r="J3446" s="30"/>
      <c r="K3446" s="169">
        <f>Лист4!E3444/1000</f>
        <v>97.509950000000003</v>
      </c>
      <c r="L3446" s="51"/>
      <c r="M3446" s="51"/>
    </row>
    <row r="3447" spans="1:13" s="52" customFormat="1" ht="18.75" customHeight="1" x14ac:dyDescent="0.25">
      <c r="A3447" s="42" t="str">
        <f>Лист4!A3445</f>
        <v xml:space="preserve">БОС ул. д.4 </v>
      </c>
      <c r="B3447" s="64" t="str">
        <f>Лист4!C3445</f>
        <v>Харабалинский район, г. Харабали</v>
      </c>
      <c r="C3447" s="43">
        <f t="shared" si="108"/>
        <v>99.160712676056349</v>
      </c>
      <c r="D3447" s="43">
        <f t="shared" si="109"/>
        <v>4.3747373239436627</v>
      </c>
      <c r="E3447" s="49">
        <v>0</v>
      </c>
      <c r="F3447" s="29">
        <v>4.3747373239436627</v>
      </c>
      <c r="G3447" s="50">
        <v>0</v>
      </c>
      <c r="H3447" s="50">
        <v>0</v>
      </c>
      <c r="I3447" s="50">
        <v>0</v>
      </c>
      <c r="J3447" s="237"/>
      <c r="K3447" s="169">
        <f>Лист4!E3445/1000-J3447</f>
        <v>103.53545000000001</v>
      </c>
      <c r="L3447" s="31"/>
      <c r="M3447" s="51"/>
    </row>
    <row r="3448" spans="1:13" s="52" customFormat="1" ht="18.75" customHeight="1" x14ac:dyDescent="0.25">
      <c r="A3448" s="42" t="str">
        <f>Лист4!A3446</f>
        <v xml:space="preserve">БОС ул. д.5 </v>
      </c>
      <c r="B3448" s="64" t="str">
        <f>Лист4!C3446</f>
        <v>Харабалинский район, г. Харабали</v>
      </c>
      <c r="C3448" s="43">
        <f t="shared" si="108"/>
        <v>255.70810985915494</v>
      </c>
      <c r="D3448" s="43">
        <f t="shared" si="109"/>
        <v>11.281240140845071</v>
      </c>
      <c r="E3448" s="49">
        <v>0</v>
      </c>
      <c r="F3448" s="29">
        <v>11.281240140845071</v>
      </c>
      <c r="G3448" s="50">
        <v>0</v>
      </c>
      <c r="H3448" s="50">
        <v>0</v>
      </c>
      <c r="I3448" s="50">
        <v>0</v>
      </c>
      <c r="J3448" s="30"/>
      <c r="K3448" s="169">
        <f>Лист4!E3446/1000</f>
        <v>266.98935</v>
      </c>
      <c r="L3448" s="51"/>
      <c r="M3448" s="51"/>
    </row>
    <row r="3449" spans="1:13" s="52" customFormat="1" ht="18.75" customHeight="1" x14ac:dyDescent="0.25">
      <c r="A3449" s="42" t="str">
        <f>Лист4!A3447</f>
        <v xml:space="preserve">Галкина ул. д.2 </v>
      </c>
      <c r="B3449" s="64" t="str">
        <f>Лист4!C3447</f>
        <v>Харабалинский район, г. Харабали</v>
      </c>
      <c r="C3449" s="43">
        <f t="shared" si="108"/>
        <v>203.25698028169009</v>
      </c>
      <c r="D3449" s="43">
        <f t="shared" si="109"/>
        <v>8.9672197183098561</v>
      </c>
      <c r="E3449" s="49">
        <v>0</v>
      </c>
      <c r="F3449" s="29">
        <v>8.9672197183098561</v>
      </c>
      <c r="G3449" s="50">
        <v>0</v>
      </c>
      <c r="H3449" s="50">
        <v>0</v>
      </c>
      <c r="I3449" s="50">
        <v>0</v>
      </c>
      <c r="J3449" s="30"/>
      <c r="K3449" s="169">
        <f>Лист4!E3447/1000</f>
        <v>212.22419999999994</v>
      </c>
      <c r="L3449" s="51"/>
      <c r="M3449" s="51"/>
    </row>
    <row r="3450" spans="1:13" s="52" customFormat="1" ht="18.75" customHeight="1" x14ac:dyDescent="0.25">
      <c r="A3450" s="42" t="str">
        <f>Лист4!A3448</f>
        <v xml:space="preserve">Кирова ул. д.114 </v>
      </c>
      <c r="B3450" s="64" t="str">
        <f>Лист4!C3448</f>
        <v>Харабалинский район, г. Харабали</v>
      </c>
      <c r="C3450" s="43">
        <f t="shared" si="108"/>
        <v>2.8446985915492964</v>
      </c>
      <c r="D3450" s="43">
        <f t="shared" si="109"/>
        <v>0.12550140845070426</v>
      </c>
      <c r="E3450" s="49">
        <v>0</v>
      </c>
      <c r="F3450" s="29">
        <v>0.12550140845070426</v>
      </c>
      <c r="G3450" s="50">
        <v>0</v>
      </c>
      <c r="H3450" s="50">
        <v>0</v>
      </c>
      <c r="I3450" s="50">
        <v>0</v>
      </c>
      <c r="J3450" s="30"/>
      <c r="K3450" s="169">
        <f>Лист4!E3448/1000-J3450</f>
        <v>2.9702000000000006</v>
      </c>
      <c r="L3450" s="51"/>
      <c r="M3450" s="51"/>
    </row>
    <row r="3451" spans="1:13" s="52" customFormat="1" ht="18.75" customHeight="1" x14ac:dyDescent="0.25">
      <c r="A3451" s="42" t="str">
        <f>Лист4!A3449</f>
        <v xml:space="preserve">Кирова ул. д.116 </v>
      </c>
      <c r="B3451" s="64" t="str">
        <f>Лист4!C3449</f>
        <v>Харабалинский район, г. Харабали</v>
      </c>
      <c r="C3451" s="43">
        <f t="shared" si="108"/>
        <v>13.47376901408451</v>
      </c>
      <c r="D3451" s="43">
        <f t="shared" si="109"/>
        <v>0.59443098591549304</v>
      </c>
      <c r="E3451" s="49">
        <v>0</v>
      </c>
      <c r="F3451" s="29">
        <v>0.59443098591549304</v>
      </c>
      <c r="G3451" s="50">
        <v>0</v>
      </c>
      <c r="H3451" s="50">
        <v>0</v>
      </c>
      <c r="I3451" s="50">
        <v>0</v>
      </c>
      <c r="J3451" s="30"/>
      <c r="K3451" s="169">
        <f>Лист4!E3449/1000</f>
        <v>14.068200000000003</v>
      </c>
      <c r="L3451" s="51"/>
      <c r="M3451" s="51"/>
    </row>
    <row r="3452" spans="1:13" s="52" customFormat="1" ht="18.75" customHeight="1" x14ac:dyDescent="0.25">
      <c r="A3452" s="42" t="str">
        <f>Лист4!A3450</f>
        <v xml:space="preserve">Кирова ул. д.118 </v>
      </c>
      <c r="B3452" s="64" t="str">
        <f>Лист4!C3450</f>
        <v>Харабалинский район, г. Харабали</v>
      </c>
      <c r="C3452" s="43">
        <f t="shared" si="108"/>
        <v>15.319605070422538</v>
      </c>
      <c r="D3452" s="43">
        <f t="shared" si="109"/>
        <v>0.67586492957746491</v>
      </c>
      <c r="E3452" s="49">
        <v>0</v>
      </c>
      <c r="F3452" s="29">
        <v>0.67586492957746491</v>
      </c>
      <c r="G3452" s="50">
        <v>0</v>
      </c>
      <c r="H3452" s="50">
        <v>0</v>
      </c>
      <c r="I3452" s="50">
        <v>0</v>
      </c>
      <c r="J3452" s="30"/>
      <c r="K3452" s="169">
        <f>Лист4!E3450/1000</f>
        <v>15.995470000000003</v>
      </c>
      <c r="L3452" s="51"/>
      <c r="M3452" s="51"/>
    </row>
    <row r="3453" spans="1:13" s="52" customFormat="1" ht="18.75" customHeight="1" x14ac:dyDescent="0.25">
      <c r="A3453" s="42" t="str">
        <f>Лист4!A3451</f>
        <v xml:space="preserve">Кирова ул. д.120 </v>
      </c>
      <c r="B3453" s="64" t="str">
        <f>Лист4!C3451</f>
        <v>Харабалинский район, г. Харабали</v>
      </c>
      <c r="C3453" s="43">
        <f t="shared" si="108"/>
        <v>22.745042253521131</v>
      </c>
      <c r="D3453" s="43">
        <f t="shared" si="109"/>
        <v>1.0034577464788734</v>
      </c>
      <c r="E3453" s="49">
        <v>0</v>
      </c>
      <c r="F3453" s="29">
        <v>1.0034577464788734</v>
      </c>
      <c r="G3453" s="50">
        <v>0</v>
      </c>
      <c r="H3453" s="50">
        <v>0</v>
      </c>
      <c r="I3453" s="50">
        <v>0</v>
      </c>
      <c r="J3453" s="30"/>
      <c r="K3453" s="169">
        <f>Лист4!E3451/1000-J3453</f>
        <v>23.748500000000003</v>
      </c>
      <c r="L3453" s="51"/>
      <c r="M3453" s="51"/>
    </row>
    <row r="3454" spans="1:13" s="52" customFormat="1" ht="18.75" customHeight="1" x14ac:dyDescent="0.25">
      <c r="A3454" s="42" t="str">
        <f>Лист4!A3452</f>
        <v xml:space="preserve">Кирова ул. д.122 </v>
      </c>
      <c r="B3454" s="64" t="str">
        <f>Лист4!C3452</f>
        <v>Харабалинский район, г. Харабали</v>
      </c>
      <c r="C3454" s="43">
        <f t="shared" si="108"/>
        <v>41.148954929577471</v>
      </c>
      <c r="D3454" s="43">
        <f t="shared" si="109"/>
        <v>1.8153950704225355</v>
      </c>
      <c r="E3454" s="49">
        <v>0</v>
      </c>
      <c r="F3454" s="29">
        <v>1.8153950704225355</v>
      </c>
      <c r="G3454" s="50">
        <v>0</v>
      </c>
      <c r="H3454" s="50">
        <v>0</v>
      </c>
      <c r="I3454" s="50">
        <v>0</v>
      </c>
      <c r="J3454" s="30"/>
      <c r="K3454" s="169">
        <f>Лист4!E3452/1000</f>
        <v>42.964350000000003</v>
      </c>
      <c r="L3454" s="51"/>
      <c r="M3454" s="51"/>
    </row>
    <row r="3455" spans="1:13" s="52" customFormat="1" ht="18.75" customHeight="1" x14ac:dyDescent="0.25">
      <c r="A3455" s="42" t="str">
        <f>Лист4!A3453</f>
        <v xml:space="preserve">Комарова ул. д.45 </v>
      </c>
      <c r="B3455" s="64" t="str">
        <f>Лист4!C3453</f>
        <v>Харабалинский район, г. Харабали</v>
      </c>
      <c r="C3455" s="43">
        <f t="shared" si="108"/>
        <v>67.839002816901413</v>
      </c>
      <c r="D3455" s="43">
        <f t="shared" si="109"/>
        <v>2.9928971830985915</v>
      </c>
      <c r="E3455" s="49">
        <v>0</v>
      </c>
      <c r="F3455" s="29">
        <v>2.9928971830985915</v>
      </c>
      <c r="G3455" s="50">
        <v>0</v>
      </c>
      <c r="H3455" s="50">
        <v>0</v>
      </c>
      <c r="I3455" s="50">
        <v>0</v>
      </c>
      <c r="J3455" s="30"/>
      <c r="K3455" s="169">
        <f>Лист4!E3453/1000</f>
        <v>70.831900000000005</v>
      </c>
      <c r="L3455" s="51"/>
      <c r="M3455" s="51"/>
    </row>
    <row r="3456" spans="1:13" s="52" customFormat="1" ht="18.75" customHeight="1" x14ac:dyDescent="0.25">
      <c r="A3456" s="42" t="str">
        <f>Лист4!A3454</f>
        <v xml:space="preserve">Московская ул. д.92 </v>
      </c>
      <c r="B3456" s="64" t="str">
        <f>Лист4!C3454</f>
        <v>Харабалинский район, г. Харабали</v>
      </c>
      <c r="C3456" s="43">
        <f t="shared" si="108"/>
        <v>234.62332112676054</v>
      </c>
      <c r="D3456" s="43">
        <f t="shared" si="109"/>
        <v>10.351028873239436</v>
      </c>
      <c r="E3456" s="49">
        <v>0</v>
      </c>
      <c r="F3456" s="29">
        <v>10.351028873239436</v>
      </c>
      <c r="G3456" s="50">
        <v>0</v>
      </c>
      <c r="H3456" s="50">
        <v>0</v>
      </c>
      <c r="I3456" s="50">
        <v>0</v>
      </c>
      <c r="J3456" s="30"/>
      <c r="K3456" s="169">
        <f>Лист4!E3454/1000</f>
        <v>244.97434999999999</v>
      </c>
      <c r="L3456" s="51"/>
      <c r="M3456" s="51"/>
    </row>
    <row r="3457" spans="1:13" s="52" customFormat="1" ht="18.75" customHeight="1" x14ac:dyDescent="0.25">
      <c r="A3457" s="42" t="str">
        <f>Лист4!A3455</f>
        <v xml:space="preserve">Пионерская ул. д.89 </v>
      </c>
      <c r="B3457" s="64" t="str">
        <f>Лист4!C3455</f>
        <v>Харабалинский район, г. Харабали</v>
      </c>
      <c r="C3457" s="43">
        <f t="shared" si="108"/>
        <v>40.950414084507045</v>
      </c>
      <c r="D3457" s="43">
        <f t="shared" si="109"/>
        <v>1.8066359154929579</v>
      </c>
      <c r="E3457" s="49">
        <v>0</v>
      </c>
      <c r="F3457" s="29">
        <v>1.8066359154929579</v>
      </c>
      <c r="G3457" s="50">
        <v>0</v>
      </c>
      <c r="H3457" s="50">
        <v>0</v>
      </c>
      <c r="I3457" s="50">
        <v>0</v>
      </c>
      <c r="J3457" s="30"/>
      <c r="K3457" s="169">
        <f>Лист4!E3455/1000</f>
        <v>42.75705</v>
      </c>
      <c r="L3457" s="51"/>
      <c r="M3457" s="51"/>
    </row>
    <row r="3458" spans="1:13" s="52" customFormat="1" ht="18.75" customHeight="1" x14ac:dyDescent="0.25">
      <c r="A3458" s="42" t="str">
        <f>Лист4!A3456</f>
        <v xml:space="preserve">Пирогова ул. д.11 </v>
      </c>
      <c r="B3458" s="64" t="str">
        <f>Лист4!C3456</f>
        <v>Харабалинский район, г. Харабали</v>
      </c>
      <c r="C3458" s="43">
        <f t="shared" si="108"/>
        <v>224.90602535211266</v>
      </c>
      <c r="D3458" s="43">
        <f t="shared" si="109"/>
        <v>9.9223246478873239</v>
      </c>
      <c r="E3458" s="49">
        <v>0</v>
      </c>
      <c r="F3458" s="29">
        <v>9.9223246478873239</v>
      </c>
      <c r="G3458" s="50">
        <v>0</v>
      </c>
      <c r="H3458" s="50">
        <v>0</v>
      </c>
      <c r="I3458" s="50">
        <v>0</v>
      </c>
      <c r="J3458" s="30"/>
      <c r="K3458" s="169">
        <f>Лист4!E3456/1000</f>
        <v>234.82835</v>
      </c>
      <c r="L3458" s="51"/>
      <c r="M3458" s="51"/>
    </row>
    <row r="3459" spans="1:13" s="52" customFormat="1" ht="18.75" customHeight="1" x14ac:dyDescent="0.25">
      <c r="A3459" s="42" t="str">
        <f>Лист4!A3457</f>
        <v xml:space="preserve">Пирогова ул. д.26 </v>
      </c>
      <c r="B3459" s="64" t="str">
        <f>Лист4!C3457</f>
        <v>Харабалинский район, г. Харабали</v>
      </c>
      <c r="C3459" s="43">
        <f t="shared" si="108"/>
        <v>205.78921408450705</v>
      </c>
      <c r="D3459" s="43">
        <f t="shared" si="109"/>
        <v>9.0789359154929592</v>
      </c>
      <c r="E3459" s="49">
        <v>0</v>
      </c>
      <c r="F3459" s="29">
        <v>9.0789359154929592</v>
      </c>
      <c r="G3459" s="50">
        <v>0</v>
      </c>
      <c r="H3459" s="50">
        <v>0</v>
      </c>
      <c r="I3459" s="50">
        <v>0</v>
      </c>
      <c r="J3459" s="30"/>
      <c r="K3459" s="169">
        <f>Лист4!E3457/1000</f>
        <v>214.86815000000001</v>
      </c>
      <c r="L3459" s="51"/>
      <c r="M3459" s="51"/>
    </row>
    <row r="3460" spans="1:13" s="52" customFormat="1" ht="18.75" customHeight="1" x14ac:dyDescent="0.25">
      <c r="A3460" s="42" t="str">
        <f>Лист4!A3458</f>
        <v xml:space="preserve">Пирогова ул. д.5 </v>
      </c>
      <c r="B3460" s="64" t="str">
        <f>Лист4!C3458</f>
        <v>Харабалинский район, г. Харабали</v>
      </c>
      <c r="C3460" s="43">
        <f t="shared" si="108"/>
        <v>198.01220732394364</v>
      </c>
      <c r="D3460" s="43">
        <f t="shared" si="109"/>
        <v>8.7358326760563365</v>
      </c>
      <c r="E3460" s="49">
        <v>0</v>
      </c>
      <c r="F3460" s="29">
        <v>8.7358326760563365</v>
      </c>
      <c r="G3460" s="50">
        <v>0</v>
      </c>
      <c r="H3460" s="50">
        <v>0</v>
      </c>
      <c r="I3460" s="50">
        <v>0</v>
      </c>
      <c r="J3460" s="30"/>
      <c r="K3460" s="169">
        <f>Лист4!E3458/1000</f>
        <v>206.74803999999997</v>
      </c>
      <c r="L3460" s="51"/>
      <c r="M3460" s="51"/>
    </row>
    <row r="3461" spans="1:13" s="52" customFormat="1" ht="18.75" customHeight="1" x14ac:dyDescent="0.25">
      <c r="A3461" s="42" t="str">
        <f>Лист4!A3459</f>
        <v xml:space="preserve">Пирогова ул. д.7 </v>
      </c>
      <c r="B3461" s="64" t="str">
        <f>Лист4!C3459</f>
        <v>Харабалинский район, г. Харабали</v>
      </c>
      <c r="C3461" s="43">
        <f t="shared" si="108"/>
        <v>295.62310422535199</v>
      </c>
      <c r="D3461" s="43">
        <f t="shared" si="109"/>
        <v>13.042195774647883</v>
      </c>
      <c r="E3461" s="49">
        <v>0</v>
      </c>
      <c r="F3461" s="29">
        <v>13.042195774647883</v>
      </c>
      <c r="G3461" s="50">
        <v>0</v>
      </c>
      <c r="H3461" s="50">
        <v>0</v>
      </c>
      <c r="I3461" s="50">
        <v>0</v>
      </c>
      <c r="J3461" s="30"/>
      <c r="K3461" s="169">
        <f>Лист4!E3459/1000</f>
        <v>308.66529999999989</v>
      </c>
      <c r="L3461" s="51"/>
      <c r="M3461" s="51"/>
    </row>
    <row r="3462" spans="1:13" s="52" customFormat="1" ht="18.75" customHeight="1" x14ac:dyDescent="0.25">
      <c r="A3462" s="42" t="str">
        <f>Лист4!A3460</f>
        <v xml:space="preserve">Пирогова ул. д.9 </v>
      </c>
      <c r="B3462" s="64" t="str">
        <f>Лист4!C3460</f>
        <v>Харабалинский район, г. Харабали</v>
      </c>
      <c r="C3462" s="43">
        <f t="shared" si="108"/>
        <v>418.84543492957744</v>
      </c>
      <c r="D3462" s="43">
        <f t="shared" si="109"/>
        <v>18.478475070422533</v>
      </c>
      <c r="E3462" s="49">
        <v>0</v>
      </c>
      <c r="F3462" s="29">
        <v>18.478475070422533</v>
      </c>
      <c r="G3462" s="50">
        <v>0</v>
      </c>
      <c r="H3462" s="50">
        <v>0</v>
      </c>
      <c r="I3462" s="50">
        <v>0</v>
      </c>
      <c r="J3462" s="30"/>
      <c r="K3462" s="169">
        <f>Лист4!E3460/1000</f>
        <v>437.32390999999996</v>
      </c>
      <c r="L3462" s="51"/>
      <c r="M3462" s="51"/>
    </row>
    <row r="3463" spans="1:13" s="52" customFormat="1" ht="18.75" customHeight="1" x14ac:dyDescent="0.25">
      <c r="A3463" s="42" t="str">
        <f>Лист4!A3461</f>
        <v xml:space="preserve">Советская ул. д.110 </v>
      </c>
      <c r="B3463" s="64" t="str">
        <f>Лист4!C3461</f>
        <v>Харабалинский район, г. Харабали</v>
      </c>
      <c r="C3463" s="43">
        <f t="shared" si="108"/>
        <v>592.7321808450705</v>
      </c>
      <c r="D3463" s="43">
        <f t="shared" si="109"/>
        <v>26.14994915492958</v>
      </c>
      <c r="E3463" s="49">
        <v>0</v>
      </c>
      <c r="F3463" s="29">
        <v>26.14994915492958</v>
      </c>
      <c r="G3463" s="50">
        <v>0</v>
      </c>
      <c r="H3463" s="50">
        <v>0</v>
      </c>
      <c r="I3463" s="50">
        <v>0</v>
      </c>
      <c r="J3463" s="30"/>
      <c r="K3463" s="169">
        <f>Лист4!E3461/1000</f>
        <v>618.88213000000007</v>
      </c>
      <c r="L3463" s="51"/>
      <c r="M3463" s="51"/>
    </row>
    <row r="3464" spans="1:13" s="52" customFormat="1" ht="18.75" customHeight="1" x14ac:dyDescent="0.25">
      <c r="A3464" s="42" t="str">
        <f>Лист4!A3462</f>
        <v xml:space="preserve">Советская ул. д.147 </v>
      </c>
      <c r="B3464" s="64" t="str">
        <f>Лист4!C3462</f>
        <v>Харабалинский район, г. Харабали</v>
      </c>
      <c r="C3464" s="43">
        <f t="shared" si="108"/>
        <v>121.89730760563381</v>
      </c>
      <c r="D3464" s="43">
        <f t="shared" si="109"/>
        <v>5.3778223943661976</v>
      </c>
      <c r="E3464" s="49">
        <v>0</v>
      </c>
      <c r="F3464" s="29">
        <v>5.3778223943661976</v>
      </c>
      <c r="G3464" s="50">
        <v>0</v>
      </c>
      <c r="H3464" s="50">
        <v>0</v>
      </c>
      <c r="I3464" s="50">
        <v>0</v>
      </c>
      <c r="J3464" s="30"/>
      <c r="K3464" s="169">
        <f>Лист4!E3462/1000</f>
        <v>127.27513</v>
      </c>
      <c r="L3464" s="51"/>
      <c r="M3464" s="51"/>
    </row>
    <row r="3465" spans="1:13" s="52" customFormat="1" ht="18.75" customHeight="1" x14ac:dyDescent="0.25">
      <c r="A3465" s="42" t="str">
        <f>Лист4!A3463</f>
        <v xml:space="preserve">Октябрьская ул. д.50 </v>
      </c>
      <c r="B3465" s="64" t="str">
        <f>Лист4!C3463</f>
        <v>Харабалинский район, с. Тамбовка</v>
      </c>
      <c r="C3465" s="43">
        <f t="shared" si="108"/>
        <v>143.90677183098592</v>
      </c>
      <c r="D3465" s="43">
        <f t="shared" si="109"/>
        <v>6.3488281690140838</v>
      </c>
      <c r="E3465" s="49">
        <v>0</v>
      </c>
      <c r="F3465" s="29">
        <v>6.3488281690140838</v>
      </c>
      <c r="G3465" s="50">
        <v>0</v>
      </c>
      <c r="H3465" s="50">
        <v>0</v>
      </c>
      <c r="I3465" s="50">
        <v>0</v>
      </c>
      <c r="J3465" s="30"/>
      <c r="K3465" s="169">
        <f>Лист4!E3463/1000</f>
        <v>150.25559999999999</v>
      </c>
      <c r="L3465" s="51"/>
      <c r="M3465" s="51"/>
    </row>
    <row r="3466" spans="1:13" s="52" customFormat="1" ht="18.75" customHeight="1" x14ac:dyDescent="0.25">
      <c r="A3466" s="42" t="str">
        <f>Лист4!A3464</f>
        <v xml:space="preserve">Комсомольская ул. д.19 </v>
      </c>
      <c r="B3466" s="64" t="str">
        <f>Лист4!C3464</f>
        <v>Черноярский район, с. Ушаковка</v>
      </c>
      <c r="C3466" s="43">
        <f t="shared" si="108"/>
        <v>17.561239436619715</v>
      </c>
      <c r="D3466" s="43">
        <f t="shared" si="109"/>
        <v>0.77476056338028165</v>
      </c>
      <c r="E3466" s="49">
        <v>0</v>
      </c>
      <c r="F3466" s="29">
        <v>0.77476056338028165</v>
      </c>
      <c r="G3466" s="50">
        <v>0</v>
      </c>
      <c r="H3466" s="50">
        <v>0</v>
      </c>
      <c r="I3466" s="50">
        <v>0</v>
      </c>
      <c r="J3466" s="30"/>
      <c r="K3466" s="169">
        <f>Лист4!E3464/1000-J3466</f>
        <v>18.335999999999999</v>
      </c>
      <c r="L3466" s="51"/>
      <c r="M3466" s="51"/>
    </row>
    <row r="3467" spans="1:13" s="52" customFormat="1" ht="18.75" customHeight="1" x14ac:dyDescent="0.25">
      <c r="A3467" s="42" t="str">
        <f>Лист4!A3465</f>
        <v xml:space="preserve">Комсомольская ул. д.21 </v>
      </c>
      <c r="B3467" s="64" t="str">
        <f>Лист4!C3465</f>
        <v>Черноярский район, с. Ушаковка</v>
      </c>
      <c r="C3467" s="43">
        <f t="shared" si="108"/>
        <v>11.017340845070423</v>
      </c>
      <c r="D3467" s="43">
        <f t="shared" si="109"/>
        <v>0.48605915492957752</v>
      </c>
      <c r="E3467" s="49">
        <v>0</v>
      </c>
      <c r="F3467" s="29">
        <v>0.48605915492957752</v>
      </c>
      <c r="G3467" s="50">
        <v>0</v>
      </c>
      <c r="H3467" s="50">
        <v>0</v>
      </c>
      <c r="I3467" s="50">
        <v>0</v>
      </c>
      <c r="J3467" s="30"/>
      <c r="K3467" s="169">
        <f>Лист4!E3465/1000</f>
        <v>11.503400000000001</v>
      </c>
      <c r="L3467" s="51"/>
      <c r="M3467" s="51"/>
    </row>
    <row r="3468" spans="1:13" s="52" customFormat="1" ht="18.75" customHeight="1" x14ac:dyDescent="0.25">
      <c r="A3468" s="42" t="str">
        <f>Лист4!A3466</f>
        <v xml:space="preserve">Комсомольская ул. д.23 </v>
      </c>
      <c r="B3468" s="64" t="str">
        <f>Лист4!C3466</f>
        <v>Черноярский район, с. Ушаковка</v>
      </c>
      <c r="C3468" s="43">
        <f t="shared" si="108"/>
        <v>49.665054647887324</v>
      </c>
      <c r="D3468" s="43">
        <f t="shared" si="109"/>
        <v>2.1911053521126762</v>
      </c>
      <c r="E3468" s="49">
        <v>0</v>
      </c>
      <c r="F3468" s="29">
        <v>2.1911053521126762</v>
      </c>
      <c r="G3468" s="50">
        <v>0</v>
      </c>
      <c r="H3468" s="50">
        <v>0</v>
      </c>
      <c r="I3468" s="50">
        <v>0</v>
      </c>
      <c r="J3468" s="30"/>
      <c r="K3468" s="169">
        <f>Лист4!E3466/1000</f>
        <v>51.856160000000003</v>
      </c>
      <c r="L3468" s="51"/>
      <c r="M3468" s="51"/>
    </row>
    <row r="3469" spans="1:13" s="52" customFormat="1" ht="18.75" customHeight="1" x14ac:dyDescent="0.25">
      <c r="A3469" s="42" t="str">
        <f>Лист4!A3467</f>
        <v xml:space="preserve">Советская ул. д.12 </v>
      </c>
      <c r="B3469" s="64" t="str">
        <f>Лист4!C3467</f>
        <v>Черноярский район, с. Ушаковка</v>
      </c>
      <c r="C3469" s="43">
        <f t="shared" si="108"/>
        <v>32.072343661971829</v>
      </c>
      <c r="D3469" s="43">
        <f t="shared" si="109"/>
        <v>1.4149563380281689</v>
      </c>
      <c r="E3469" s="49">
        <v>0</v>
      </c>
      <c r="F3469" s="29">
        <v>1.4149563380281689</v>
      </c>
      <c r="G3469" s="50">
        <v>0</v>
      </c>
      <c r="H3469" s="50">
        <v>0</v>
      </c>
      <c r="I3469" s="50">
        <v>0</v>
      </c>
      <c r="J3469" s="30"/>
      <c r="K3469" s="169">
        <f>Лист4!E3467/1000</f>
        <v>33.487299999999998</v>
      </c>
      <c r="L3469" s="51"/>
      <c r="M3469" s="51"/>
    </row>
    <row r="3470" spans="1:13" s="52" customFormat="1" ht="18.75" customHeight="1" x14ac:dyDescent="0.25">
      <c r="A3470" s="42" t="str">
        <f>Лист4!A3468</f>
        <v xml:space="preserve">Советская ул. д.14 </v>
      </c>
      <c r="B3470" s="64" t="str">
        <f>Лист4!C3468</f>
        <v>Черноярский район, с. Ушаковка</v>
      </c>
      <c r="C3470" s="43">
        <f t="shared" si="108"/>
        <v>23.940089577464782</v>
      </c>
      <c r="D3470" s="43">
        <f t="shared" si="109"/>
        <v>1.0561804225352109</v>
      </c>
      <c r="E3470" s="49">
        <v>0</v>
      </c>
      <c r="F3470" s="29">
        <v>1.0561804225352109</v>
      </c>
      <c r="G3470" s="50">
        <v>0</v>
      </c>
      <c r="H3470" s="50">
        <v>0</v>
      </c>
      <c r="I3470" s="50">
        <v>0</v>
      </c>
      <c r="J3470" s="30"/>
      <c r="K3470" s="169">
        <f>Лист4!E3468/1000</f>
        <v>24.996269999999992</v>
      </c>
      <c r="L3470" s="51"/>
      <c r="M3470" s="51"/>
    </row>
    <row r="3471" spans="1:13" s="54" customFormat="1" ht="18.75" customHeight="1" x14ac:dyDescent="0.25">
      <c r="A3471" s="42" t="str">
        <f>Лист4!A3469</f>
        <v xml:space="preserve">Советская ул. д.16 </v>
      </c>
      <c r="B3471" s="64" t="str">
        <f>Лист4!C3469</f>
        <v>Черноярский район, с. Ушаковка</v>
      </c>
      <c r="C3471" s="43">
        <f t="shared" si="108"/>
        <v>38.936608450704213</v>
      </c>
      <c r="D3471" s="43">
        <f t="shared" si="109"/>
        <v>1.7177915492957743</v>
      </c>
      <c r="E3471" s="49">
        <v>0</v>
      </c>
      <c r="F3471" s="29">
        <v>1.7177915492957743</v>
      </c>
      <c r="G3471" s="50">
        <v>0</v>
      </c>
      <c r="H3471" s="50">
        <v>0</v>
      </c>
      <c r="I3471" s="50">
        <v>0</v>
      </c>
      <c r="J3471" s="30"/>
      <c r="K3471" s="169">
        <f>Лист4!E3469/1000</f>
        <v>40.654399999999988</v>
      </c>
      <c r="L3471" s="51"/>
      <c r="M3471" s="51"/>
    </row>
    <row r="3472" spans="1:13" s="52" customFormat="1" ht="18.75" customHeight="1" x14ac:dyDescent="0.25">
      <c r="A3472" s="42" t="str">
        <f>Лист4!A3470</f>
        <v xml:space="preserve">Советская ул. д.18 </v>
      </c>
      <c r="B3472" s="64" t="str">
        <f>Лист4!C3470</f>
        <v>Черноярский район, с. Ушаковка</v>
      </c>
      <c r="C3472" s="43">
        <f t="shared" si="108"/>
        <v>1.3130704225352112</v>
      </c>
      <c r="D3472" s="43">
        <f t="shared" si="109"/>
        <v>5.7929577464788731E-2</v>
      </c>
      <c r="E3472" s="49">
        <v>0</v>
      </c>
      <c r="F3472" s="29">
        <v>5.7929577464788731E-2</v>
      </c>
      <c r="G3472" s="50">
        <v>0</v>
      </c>
      <c r="H3472" s="50">
        <v>0</v>
      </c>
      <c r="I3472" s="50">
        <v>0</v>
      </c>
      <c r="J3472" s="30"/>
      <c r="K3472" s="169">
        <f>Лист4!E3470/1000</f>
        <v>1.371</v>
      </c>
      <c r="L3472" s="51"/>
      <c r="M3472" s="51"/>
    </row>
    <row r="3473" spans="1:13" s="52" customFormat="1" ht="18.75" customHeight="1" x14ac:dyDescent="0.25">
      <c r="A3473" s="42" t="str">
        <f>Лист4!A3471</f>
        <v xml:space="preserve">Школьная ул. д.10 </v>
      </c>
      <c r="B3473" s="64" t="str">
        <f>Лист4!C3471</f>
        <v>Черноярский район, с. Ушаковка</v>
      </c>
      <c r="C3473" s="43">
        <f t="shared" si="108"/>
        <v>53.331825352112673</v>
      </c>
      <c r="D3473" s="43">
        <f t="shared" si="109"/>
        <v>2.3528746478873237</v>
      </c>
      <c r="E3473" s="49">
        <v>0</v>
      </c>
      <c r="F3473" s="29">
        <v>2.3528746478873237</v>
      </c>
      <c r="G3473" s="50">
        <v>0</v>
      </c>
      <c r="H3473" s="50">
        <v>0</v>
      </c>
      <c r="I3473" s="50">
        <v>0</v>
      </c>
      <c r="J3473" s="30"/>
      <c r="K3473" s="169">
        <f>Лист4!E3471/1000</f>
        <v>55.684699999999999</v>
      </c>
      <c r="L3473" s="51"/>
      <c r="M3473" s="51"/>
    </row>
    <row r="3474" spans="1:13" s="52" customFormat="1" ht="18.75" customHeight="1" x14ac:dyDescent="0.25">
      <c r="A3474" s="42" t="str">
        <f>Лист4!A3472</f>
        <v xml:space="preserve">Школьная ул. д.11 </v>
      </c>
      <c r="B3474" s="64" t="str">
        <f>Лист4!C3472</f>
        <v>Черноярский район, с. Ушаковка</v>
      </c>
      <c r="C3474" s="43">
        <f t="shared" si="108"/>
        <v>82.015709859154924</v>
      </c>
      <c r="D3474" s="43">
        <f t="shared" si="109"/>
        <v>3.6183401408450706</v>
      </c>
      <c r="E3474" s="49">
        <v>0</v>
      </c>
      <c r="F3474" s="29">
        <v>3.6183401408450706</v>
      </c>
      <c r="G3474" s="50">
        <v>0</v>
      </c>
      <c r="H3474" s="50">
        <v>0</v>
      </c>
      <c r="I3474" s="50">
        <v>0</v>
      </c>
      <c r="J3474" s="30"/>
      <c r="K3474" s="169">
        <f>Лист4!E3472/1000-J3474</f>
        <v>85.634050000000002</v>
      </c>
      <c r="L3474" s="51"/>
      <c r="M3474" s="51"/>
    </row>
    <row r="3475" spans="1:13" s="52" customFormat="1" ht="18.75" customHeight="1" x14ac:dyDescent="0.25">
      <c r="A3475" s="42" t="str">
        <f>Лист4!A3473</f>
        <v xml:space="preserve">Школьная ул. д.12 </v>
      </c>
      <c r="B3475" s="64" t="str">
        <f>Лист4!C3473</f>
        <v>Черноярский район, с. Ушаковка</v>
      </c>
      <c r="C3475" s="43">
        <f t="shared" ref="C3475:C3537" si="110">K3475+J3475-F3475</f>
        <v>23.419200000000004</v>
      </c>
      <c r="D3475" s="43">
        <f t="shared" ref="D3475:D3537" si="111">F3475</f>
        <v>1.0332000000000001</v>
      </c>
      <c r="E3475" s="49">
        <v>0</v>
      </c>
      <c r="F3475" s="29">
        <v>1.0332000000000001</v>
      </c>
      <c r="G3475" s="50">
        <v>0</v>
      </c>
      <c r="H3475" s="50">
        <v>0</v>
      </c>
      <c r="I3475" s="50">
        <v>0</v>
      </c>
      <c r="J3475" s="30"/>
      <c r="K3475" s="169">
        <f>Лист4!E3473/1000</f>
        <v>24.452400000000004</v>
      </c>
      <c r="L3475" s="51"/>
      <c r="M3475" s="51"/>
    </row>
    <row r="3476" spans="1:13" s="52" customFormat="1" ht="18.75" customHeight="1" x14ac:dyDescent="0.25">
      <c r="A3476" s="42" t="str">
        <f>Лист4!A3474</f>
        <v xml:space="preserve">Школьная ул. д.3 </v>
      </c>
      <c r="B3476" s="64" t="str">
        <f>Лист4!C3474</f>
        <v>Черноярский район, с. Ушаковка</v>
      </c>
      <c r="C3476" s="43">
        <f t="shared" si="110"/>
        <v>19.354619718309859</v>
      </c>
      <c r="D3476" s="43">
        <f t="shared" si="111"/>
        <v>0.85388028169014074</v>
      </c>
      <c r="E3476" s="49">
        <v>0</v>
      </c>
      <c r="F3476" s="29">
        <v>0.85388028169014074</v>
      </c>
      <c r="G3476" s="50">
        <v>0</v>
      </c>
      <c r="H3476" s="50">
        <v>0</v>
      </c>
      <c r="I3476" s="50">
        <v>0</v>
      </c>
      <c r="J3476" s="30"/>
      <c r="K3476" s="169">
        <f>Лист4!E3474/1000-J3476</f>
        <v>20.208500000000001</v>
      </c>
      <c r="L3476" s="51"/>
      <c r="M3476" s="51"/>
    </row>
    <row r="3477" spans="1:13" s="52" customFormat="1" ht="18.75" customHeight="1" x14ac:dyDescent="0.25">
      <c r="A3477" s="42" t="str">
        <f>Лист4!A3475</f>
        <v xml:space="preserve">Школьная ул. д.4 </v>
      </c>
      <c r="B3477" s="64" t="str">
        <f>Лист4!C3475</f>
        <v>Черноярский район, с. Ушаковка</v>
      </c>
      <c r="C3477" s="43">
        <f t="shared" si="110"/>
        <v>13.755729577464793</v>
      </c>
      <c r="D3477" s="43">
        <f t="shared" si="111"/>
        <v>0.60687042253521151</v>
      </c>
      <c r="E3477" s="49">
        <v>0</v>
      </c>
      <c r="F3477" s="29">
        <v>0.60687042253521151</v>
      </c>
      <c r="G3477" s="50">
        <v>0</v>
      </c>
      <c r="H3477" s="50">
        <v>0</v>
      </c>
      <c r="I3477" s="50">
        <v>0</v>
      </c>
      <c r="J3477" s="30"/>
      <c r="K3477" s="169">
        <f>Лист4!E3475/1000</f>
        <v>14.362600000000004</v>
      </c>
      <c r="L3477" s="51"/>
      <c r="M3477" s="51"/>
    </row>
    <row r="3478" spans="1:13" s="52" customFormat="1" ht="18.75" customHeight="1" x14ac:dyDescent="0.25">
      <c r="A3478" s="42" t="str">
        <f>Лист4!A3476</f>
        <v xml:space="preserve">Школьная ул. д.5 </v>
      </c>
      <c r="B3478" s="64" t="str">
        <f>Лист4!C3476</f>
        <v>Черноярский район, с. Ушаковка</v>
      </c>
      <c r="C3478" s="43">
        <f t="shared" si="110"/>
        <v>19.001977464788734</v>
      </c>
      <c r="D3478" s="43">
        <f t="shared" si="111"/>
        <v>0.83832253521126765</v>
      </c>
      <c r="E3478" s="49">
        <v>0</v>
      </c>
      <c r="F3478" s="29">
        <v>0.83832253521126765</v>
      </c>
      <c r="G3478" s="50">
        <v>0</v>
      </c>
      <c r="H3478" s="50">
        <v>0</v>
      </c>
      <c r="I3478" s="50">
        <v>0</v>
      </c>
      <c r="J3478" s="30"/>
      <c r="K3478" s="169">
        <f>Лист4!E3476/1000</f>
        <v>19.840300000000003</v>
      </c>
      <c r="L3478" s="51"/>
      <c r="M3478" s="51"/>
    </row>
    <row r="3479" spans="1:13" s="53" customFormat="1" ht="18.75" customHeight="1" x14ac:dyDescent="0.25">
      <c r="A3479" s="42" t="str">
        <f>Лист4!A3477</f>
        <v xml:space="preserve">Школьная ул. д.7 </v>
      </c>
      <c r="B3479" s="64" t="str">
        <f>Лист4!C3477</f>
        <v>Черноярский район, с. Ушаковка</v>
      </c>
      <c r="C3479" s="43">
        <f t="shared" si="110"/>
        <v>57.140830985915507</v>
      </c>
      <c r="D3479" s="43">
        <f t="shared" si="111"/>
        <v>2.5209190140845079</v>
      </c>
      <c r="E3479" s="49">
        <v>0</v>
      </c>
      <c r="F3479" s="29">
        <v>2.5209190140845079</v>
      </c>
      <c r="G3479" s="50">
        <v>0</v>
      </c>
      <c r="H3479" s="50">
        <v>0</v>
      </c>
      <c r="I3479" s="50">
        <v>0</v>
      </c>
      <c r="J3479" s="30"/>
      <c r="K3479" s="169">
        <f>Лист4!E3477/1000</f>
        <v>59.661750000000012</v>
      </c>
      <c r="L3479" s="51"/>
      <c r="M3479" s="51"/>
    </row>
    <row r="3480" spans="1:13" s="52" customFormat="1" ht="18.75" customHeight="1" x14ac:dyDescent="0.25">
      <c r="A3480" s="42" t="str">
        <f>Лист4!A3478</f>
        <v xml:space="preserve">1 Мая ул. д.42А </v>
      </c>
      <c r="B3480" s="64" t="str">
        <f>Лист4!C3478</f>
        <v>Черноярский район, с. Чёрный Яр</v>
      </c>
      <c r="C3480" s="43">
        <f t="shared" si="110"/>
        <v>41.806304225352115</v>
      </c>
      <c r="D3480" s="43">
        <f t="shared" si="111"/>
        <v>1.8443957746478876</v>
      </c>
      <c r="E3480" s="49">
        <v>0</v>
      </c>
      <c r="F3480" s="29">
        <v>1.8443957746478876</v>
      </c>
      <c r="G3480" s="50">
        <v>0</v>
      </c>
      <c r="H3480" s="50">
        <v>0</v>
      </c>
      <c r="I3480" s="50">
        <v>0</v>
      </c>
      <c r="J3480" s="30"/>
      <c r="K3480" s="169">
        <f>Лист4!E3478/1000</f>
        <v>43.650700000000001</v>
      </c>
      <c r="L3480" s="51"/>
      <c r="M3480" s="51"/>
    </row>
    <row r="3481" spans="1:13" s="52" customFormat="1" ht="18.75" customHeight="1" x14ac:dyDescent="0.25">
      <c r="A3481" s="42" t="str">
        <f>Лист4!A3479</f>
        <v xml:space="preserve">70 лет ВЛКСМ мкн. д.1 </v>
      </c>
      <c r="B3481" s="64" t="str">
        <f>Лист4!C3479</f>
        <v>Черноярский район, с. Чёрный Яр</v>
      </c>
      <c r="C3481" s="43">
        <f t="shared" si="110"/>
        <v>66.695549295774654</v>
      </c>
      <c r="D3481" s="43">
        <f t="shared" si="111"/>
        <v>2.9424507042253523</v>
      </c>
      <c r="E3481" s="49">
        <v>0</v>
      </c>
      <c r="F3481" s="29">
        <v>2.9424507042253523</v>
      </c>
      <c r="G3481" s="50">
        <v>0</v>
      </c>
      <c r="H3481" s="50">
        <v>0</v>
      </c>
      <c r="I3481" s="50">
        <v>0</v>
      </c>
      <c r="J3481" s="30"/>
      <c r="K3481" s="169">
        <f>Лист4!E3479/1000</f>
        <v>69.638000000000005</v>
      </c>
      <c r="L3481" s="51"/>
      <c r="M3481" s="51"/>
    </row>
    <row r="3482" spans="1:13" s="52" customFormat="1" ht="18.75" customHeight="1" x14ac:dyDescent="0.25">
      <c r="A3482" s="42" t="str">
        <f>Лист4!A3480</f>
        <v xml:space="preserve">70 лет ВЛКСМ мкн. д.2 </v>
      </c>
      <c r="B3482" s="64" t="str">
        <f>Лист4!C3480</f>
        <v>Черноярский район, с. Чёрный Яр</v>
      </c>
      <c r="C3482" s="43">
        <f t="shared" si="110"/>
        <v>103.45663661971832</v>
      </c>
      <c r="D3482" s="43">
        <f t="shared" si="111"/>
        <v>4.564263380281691</v>
      </c>
      <c r="E3482" s="49">
        <v>0</v>
      </c>
      <c r="F3482" s="29">
        <v>4.564263380281691</v>
      </c>
      <c r="G3482" s="50">
        <v>0</v>
      </c>
      <c r="H3482" s="50">
        <v>0</v>
      </c>
      <c r="I3482" s="50">
        <v>0</v>
      </c>
      <c r="J3482" s="30"/>
      <c r="K3482" s="169">
        <f>Лист4!E3480/1000</f>
        <v>108.02090000000001</v>
      </c>
      <c r="L3482" s="51"/>
      <c r="M3482" s="51"/>
    </row>
    <row r="3483" spans="1:13" s="52" customFormat="1" ht="21" customHeight="1" x14ac:dyDescent="0.25">
      <c r="A3483" s="42" t="str">
        <f>Лист4!A3481</f>
        <v xml:space="preserve">70 лет ВЛКСМ мкн. д.3 </v>
      </c>
      <c r="B3483" s="64" t="str">
        <f>Лист4!C3481</f>
        <v>Черноярский район, с. Чёрный Яр</v>
      </c>
      <c r="C3483" s="43">
        <f t="shared" si="110"/>
        <v>76.775198873239432</v>
      </c>
      <c r="D3483" s="43">
        <f t="shared" si="111"/>
        <v>3.3871411267605631</v>
      </c>
      <c r="E3483" s="49">
        <v>0</v>
      </c>
      <c r="F3483" s="29">
        <v>3.3871411267605631</v>
      </c>
      <c r="G3483" s="50">
        <v>0</v>
      </c>
      <c r="H3483" s="50">
        <v>0</v>
      </c>
      <c r="I3483" s="50">
        <v>0</v>
      </c>
      <c r="J3483" s="30"/>
      <c r="K3483" s="169">
        <f>Лист4!E3481/1000</f>
        <v>80.16234</v>
      </c>
      <c r="L3483" s="51"/>
      <c r="M3483" s="51"/>
    </row>
    <row r="3484" spans="1:13" s="52" customFormat="1" ht="18.75" customHeight="1" x14ac:dyDescent="0.25">
      <c r="A3484" s="42" t="str">
        <f>Лист4!A3482</f>
        <v xml:space="preserve">70 лет ВЛКСМ мкн. д.4 </v>
      </c>
      <c r="B3484" s="64" t="str">
        <f>Лист4!C3482</f>
        <v>Черноярский район, с. Чёрный Яр</v>
      </c>
      <c r="C3484" s="43">
        <f t="shared" si="110"/>
        <v>52.582963380281697</v>
      </c>
      <c r="D3484" s="43">
        <f t="shared" si="111"/>
        <v>2.31983661971831</v>
      </c>
      <c r="E3484" s="49">
        <v>0</v>
      </c>
      <c r="F3484" s="29">
        <v>2.31983661971831</v>
      </c>
      <c r="G3484" s="50">
        <v>0</v>
      </c>
      <c r="H3484" s="50">
        <v>0</v>
      </c>
      <c r="I3484" s="50">
        <v>0</v>
      </c>
      <c r="J3484" s="30"/>
      <c r="K3484" s="169">
        <f>Лист4!E3482/1000</f>
        <v>54.902800000000006</v>
      </c>
      <c r="L3484" s="51"/>
      <c r="M3484" s="51"/>
    </row>
    <row r="3485" spans="1:13" s="52" customFormat="1" ht="18.75" customHeight="1" x14ac:dyDescent="0.25">
      <c r="A3485" s="42" t="str">
        <f>Лист4!A3483</f>
        <v xml:space="preserve">70 лет ВЛКСМ мкн. д.5 </v>
      </c>
      <c r="B3485" s="64" t="str">
        <f>Лист4!C3483</f>
        <v>Черноярский район, с. Чёрный Яр</v>
      </c>
      <c r="C3485" s="43">
        <f t="shared" si="110"/>
        <v>85.638673239436642</v>
      </c>
      <c r="D3485" s="43">
        <f t="shared" si="111"/>
        <v>3.7781767605633814</v>
      </c>
      <c r="E3485" s="49">
        <v>0</v>
      </c>
      <c r="F3485" s="29">
        <v>3.7781767605633814</v>
      </c>
      <c r="G3485" s="50">
        <v>0</v>
      </c>
      <c r="H3485" s="50">
        <v>0</v>
      </c>
      <c r="I3485" s="50">
        <v>0</v>
      </c>
      <c r="J3485" s="153"/>
      <c r="K3485" s="169">
        <f>Лист4!E3483/1000-J3485</f>
        <v>89.416850000000025</v>
      </c>
      <c r="L3485" s="31"/>
      <c r="M3485" s="51"/>
    </row>
    <row r="3486" spans="1:13" s="52" customFormat="1" ht="18.75" customHeight="1" x14ac:dyDescent="0.25">
      <c r="A3486" s="42" t="str">
        <f>Лист4!A3484</f>
        <v xml:space="preserve">70 лет ВЛКСМ мкн. д.6 </v>
      </c>
      <c r="B3486" s="64" t="str">
        <f>Лист4!C3484</f>
        <v>Черноярский район, с. Чёрный Яр</v>
      </c>
      <c r="C3486" s="43">
        <f t="shared" si="110"/>
        <v>1.1423521126760563</v>
      </c>
      <c r="D3486" s="43">
        <f t="shared" si="111"/>
        <v>5.0397887323943659E-2</v>
      </c>
      <c r="E3486" s="49">
        <v>0</v>
      </c>
      <c r="F3486" s="29">
        <v>5.0397887323943659E-2</v>
      </c>
      <c r="G3486" s="50">
        <v>0</v>
      </c>
      <c r="H3486" s="50">
        <v>0</v>
      </c>
      <c r="I3486" s="50">
        <v>0</v>
      </c>
      <c r="J3486" s="30"/>
      <c r="K3486" s="169">
        <f>Лист4!E3484/1000</f>
        <v>1.19275</v>
      </c>
      <c r="L3486" s="51"/>
      <c r="M3486" s="51"/>
    </row>
    <row r="3487" spans="1:13" s="52" customFormat="1" ht="18.75" customHeight="1" x14ac:dyDescent="0.25">
      <c r="A3487" s="42" t="str">
        <f>Лист4!A3485</f>
        <v xml:space="preserve">Ворошилова ул. д.20 </v>
      </c>
      <c r="B3487" s="64" t="str">
        <f>Лист4!C3485</f>
        <v>Черноярский район, с. Чёрный Яр</v>
      </c>
      <c r="C3487" s="43">
        <f t="shared" si="110"/>
        <v>0.13552112676056338</v>
      </c>
      <c r="D3487" s="43">
        <f t="shared" si="111"/>
        <v>5.978873239436619E-3</v>
      </c>
      <c r="E3487" s="49">
        <v>0</v>
      </c>
      <c r="F3487" s="29">
        <v>5.978873239436619E-3</v>
      </c>
      <c r="G3487" s="50">
        <v>0</v>
      </c>
      <c r="H3487" s="50">
        <v>0</v>
      </c>
      <c r="I3487" s="50">
        <v>0</v>
      </c>
      <c r="J3487" s="30"/>
      <c r="K3487" s="169">
        <f>Лист4!E3485/1000</f>
        <v>0.14149999999999999</v>
      </c>
      <c r="L3487" s="51"/>
      <c r="M3487" s="51"/>
    </row>
    <row r="3488" spans="1:13" s="52" customFormat="1" ht="18.75" customHeight="1" x14ac:dyDescent="0.25">
      <c r="A3488" s="42" t="str">
        <f>Лист4!A3486</f>
        <v xml:space="preserve">Ворошилова ул. д.22 </v>
      </c>
      <c r="B3488" s="64" t="str">
        <f>Лист4!C3486</f>
        <v>Черноярский район, с. Чёрный Яр</v>
      </c>
      <c r="C3488" s="43">
        <f t="shared" si="110"/>
        <v>6.8914647887323941</v>
      </c>
      <c r="D3488" s="43">
        <f t="shared" si="111"/>
        <v>0.30403521126760563</v>
      </c>
      <c r="E3488" s="49">
        <v>0</v>
      </c>
      <c r="F3488" s="29">
        <v>0.30403521126760563</v>
      </c>
      <c r="G3488" s="50">
        <v>0</v>
      </c>
      <c r="H3488" s="50">
        <v>0</v>
      </c>
      <c r="I3488" s="50">
        <v>0</v>
      </c>
      <c r="J3488" s="30"/>
      <c r="K3488" s="169">
        <f>Лист4!E3486/1000</f>
        <v>7.1955</v>
      </c>
      <c r="L3488" s="51"/>
      <c r="M3488" s="51"/>
    </row>
    <row r="3489" spans="1:13" s="52" customFormat="1" ht="18.75" customHeight="1" x14ac:dyDescent="0.25">
      <c r="A3489" s="42" t="str">
        <f>Лист4!A3487</f>
        <v xml:space="preserve">Ворошилова ул. д.32 </v>
      </c>
      <c r="B3489" s="64" t="str">
        <f>Лист4!C3487</f>
        <v>Черноярский район, с. Чёрный Яр</v>
      </c>
      <c r="C3489" s="43">
        <f t="shared" si="110"/>
        <v>0</v>
      </c>
      <c r="D3489" s="43">
        <f t="shared" si="111"/>
        <v>0</v>
      </c>
      <c r="E3489" s="49">
        <v>0</v>
      </c>
      <c r="F3489" s="29">
        <v>0</v>
      </c>
      <c r="G3489" s="50">
        <v>0</v>
      </c>
      <c r="H3489" s="50">
        <v>0</v>
      </c>
      <c r="I3489" s="50">
        <v>0</v>
      </c>
      <c r="J3489" s="30"/>
      <c r="K3489" s="169">
        <f>Лист4!E3487/1000-J3489</f>
        <v>0</v>
      </c>
      <c r="L3489" s="51"/>
      <c r="M3489" s="51"/>
    </row>
    <row r="3490" spans="1:13" s="52" customFormat="1" ht="18.75" customHeight="1" x14ac:dyDescent="0.25">
      <c r="A3490" s="42" t="str">
        <f>Лист4!A3488</f>
        <v xml:space="preserve">Красногвардейская ул. д.2А </v>
      </c>
      <c r="B3490" s="64" t="str">
        <f>Лист4!C3488</f>
        <v>Черноярский район, с. Чёрный Яр</v>
      </c>
      <c r="C3490" s="43">
        <f t="shared" si="110"/>
        <v>11.415859154929574</v>
      </c>
      <c r="D3490" s="43">
        <f t="shared" si="111"/>
        <v>0.50364084507042239</v>
      </c>
      <c r="E3490" s="49">
        <v>0</v>
      </c>
      <c r="F3490" s="29">
        <v>0.50364084507042239</v>
      </c>
      <c r="G3490" s="50">
        <v>0</v>
      </c>
      <c r="H3490" s="50">
        <v>0</v>
      </c>
      <c r="I3490" s="50">
        <v>0</v>
      </c>
      <c r="J3490" s="30"/>
      <c r="K3490" s="169">
        <f>Лист4!E3488/1000</f>
        <v>11.919499999999998</v>
      </c>
      <c r="L3490" s="51"/>
      <c r="M3490" s="51"/>
    </row>
    <row r="3491" spans="1:13" s="52" customFormat="1" ht="18.75" customHeight="1" x14ac:dyDescent="0.25">
      <c r="A3491" s="42" t="str">
        <f>Лист4!A3489</f>
        <v xml:space="preserve">Л. Рейснер ул. д.2 </v>
      </c>
      <c r="B3491" s="64" t="str">
        <f>Лист4!C3489</f>
        <v>Черноярский район, с. Чёрный Яр</v>
      </c>
      <c r="C3491" s="43">
        <f t="shared" si="110"/>
        <v>79.914892957746474</v>
      </c>
      <c r="D3491" s="43">
        <f t="shared" si="111"/>
        <v>3.5256570422535205</v>
      </c>
      <c r="E3491" s="49">
        <v>0</v>
      </c>
      <c r="F3491" s="29">
        <v>3.5256570422535205</v>
      </c>
      <c r="G3491" s="50">
        <v>0</v>
      </c>
      <c r="H3491" s="50">
        <v>0</v>
      </c>
      <c r="I3491" s="50">
        <v>0</v>
      </c>
      <c r="J3491" s="30"/>
      <c r="K3491" s="169">
        <f>Лист4!E3489/1000</f>
        <v>83.440549999999988</v>
      </c>
      <c r="L3491" s="51"/>
      <c r="M3491" s="51"/>
    </row>
    <row r="3492" spans="1:13" s="52" customFormat="1" ht="18.75" customHeight="1" x14ac:dyDescent="0.25">
      <c r="A3492" s="42" t="str">
        <f>Лист4!A3490</f>
        <v xml:space="preserve">Ленина пл д.13 </v>
      </c>
      <c r="B3492" s="64" t="str">
        <f>Лист4!C3490</f>
        <v>Черноярский район, с. Чёрный Яр</v>
      </c>
      <c r="C3492" s="43">
        <f t="shared" si="110"/>
        <v>12.704123943661969</v>
      </c>
      <c r="D3492" s="43">
        <f t="shared" si="111"/>
        <v>0.56047605633802811</v>
      </c>
      <c r="E3492" s="49">
        <v>0</v>
      </c>
      <c r="F3492" s="29">
        <v>0.56047605633802811</v>
      </c>
      <c r="G3492" s="50">
        <v>0</v>
      </c>
      <c r="H3492" s="50">
        <v>0</v>
      </c>
      <c r="I3492" s="50">
        <v>0</v>
      </c>
      <c r="J3492" s="30"/>
      <c r="K3492" s="169">
        <f>Лист4!E3490/1000</f>
        <v>13.264599999999998</v>
      </c>
      <c r="L3492" s="51"/>
      <c r="M3492" s="51"/>
    </row>
    <row r="3493" spans="1:13" s="52" customFormat="1" ht="18.75" customHeight="1" x14ac:dyDescent="0.25">
      <c r="A3493" s="42" t="str">
        <f>Лист4!A3491</f>
        <v xml:space="preserve">М. Жукова ул. д.45 </v>
      </c>
      <c r="B3493" s="64" t="str">
        <f>Лист4!C3491</f>
        <v>Черноярский район, с. Чёрный Яр</v>
      </c>
      <c r="C3493" s="43">
        <f t="shared" si="110"/>
        <v>91.160799999999995</v>
      </c>
      <c r="D3493" s="43">
        <f t="shared" si="111"/>
        <v>4.0217999999999998</v>
      </c>
      <c r="E3493" s="49">
        <v>0</v>
      </c>
      <c r="F3493" s="29">
        <v>4.0217999999999998</v>
      </c>
      <c r="G3493" s="50">
        <v>0</v>
      </c>
      <c r="H3493" s="50">
        <v>0</v>
      </c>
      <c r="I3493" s="50">
        <v>0</v>
      </c>
      <c r="J3493" s="30"/>
      <c r="K3493" s="169">
        <f>Лист4!E3491/1000</f>
        <v>95.182599999999994</v>
      </c>
      <c r="L3493" s="51"/>
      <c r="M3493" s="51"/>
    </row>
    <row r="3494" spans="1:13" s="52" customFormat="1" ht="18.75" customHeight="1" x14ac:dyDescent="0.25">
      <c r="A3494" s="42" t="str">
        <f>Лист4!A3492</f>
        <v xml:space="preserve">М. Жукова ул. д.47 </v>
      </c>
      <c r="B3494" s="64" t="str">
        <f>Лист4!C3492</f>
        <v>Черноярский район, с. Чёрный Яр</v>
      </c>
      <c r="C3494" s="43">
        <f t="shared" si="110"/>
        <v>61.377470422535211</v>
      </c>
      <c r="D3494" s="43">
        <f t="shared" si="111"/>
        <v>2.7078295774647891</v>
      </c>
      <c r="E3494" s="49">
        <v>0</v>
      </c>
      <c r="F3494" s="29">
        <v>2.7078295774647891</v>
      </c>
      <c r="G3494" s="50">
        <v>0</v>
      </c>
      <c r="H3494" s="50">
        <v>0</v>
      </c>
      <c r="I3494" s="50">
        <v>0</v>
      </c>
      <c r="J3494" s="30"/>
      <c r="K3494" s="169">
        <f>Лист4!E3492/1000</f>
        <v>64.085300000000004</v>
      </c>
      <c r="L3494" s="51"/>
      <c r="M3494" s="51"/>
    </row>
    <row r="3495" spans="1:13" s="52" customFormat="1" ht="18.75" customHeight="1" x14ac:dyDescent="0.25">
      <c r="A3495" s="42" t="str">
        <f>Лист4!A3493</f>
        <v xml:space="preserve">М. Жукова ул. д.49 </v>
      </c>
      <c r="B3495" s="64" t="str">
        <f>Лист4!C3493</f>
        <v>Черноярский район, с. Чёрный Яр</v>
      </c>
      <c r="C3495" s="43">
        <f t="shared" si="110"/>
        <v>122.88983943661972</v>
      </c>
      <c r="D3495" s="43">
        <f t="shared" si="111"/>
        <v>5.4216105633802822</v>
      </c>
      <c r="E3495" s="49">
        <v>0</v>
      </c>
      <c r="F3495" s="29">
        <v>5.4216105633802822</v>
      </c>
      <c r="G3495" s="50">
        <v>0</v>
      </c>
      <c r="H3495" s="50">
        <v>0</v>
      </c>
      <c r="I3495" s="50">
        <v>0</v>
      </c>
      <c r="J3495" s="30"/>
      <c r="K3495" s="169">
        <f>Лист4!E3493/1000</f>
        <v>128.31145000000001</v>
      </c>
      <c r="L3495" s="51"/>
      <c r="M3495" s="51"/>
    </row>
    <row r="3496" spans="1:13" s="52" customFormat="1" ht="18.75" customHeight="1" x14ac:dyDescent="0.25">
      <c r="A3496" s="42" t="str">
        <f>Лист4!A3494</f>
        <v xml:space="preserve">Молодежная ул. д.12 </v>
      </c>
      <c r="B3496" s="64" t="str">
        <f>Лист4!C3494</f>
        <v>Черноярский район, с. Чёрный Яр</v>
      </c>
      <c r="C3496" s="43">
        <f t="shared" si="110"/>
        <v>11.234605633802817</v>
      </c>
      <c r="D3496" s="43">
        <f t="shared" si="111"/>
        <v>0.49564436619718311</v>
      </c>
      <c r="E3496" s="49">
        <v>0</v>
      </c>
      <c r="F3496" s="29">
        <v>0.49564436619718311</v>
      </c>
      <c r="G3496" s="50">
        <v>0</v>
      </c>
      <c r="H3496" s="50">
        <v>0</v>
      </c>
      <c r="I3496" s="50">
        <v>0</v>
      </c>
      <c r="J3496" s="30"/>
      <c r="K3496" s="169">
        <f>Лист4!E3494/1000</f>
        <v>11.73025</v>
      </c>
      <c r="L3496" s="51"/>
      <c r="M3496" s="51"/>
    </row>
    <row r="3497" spans="1:13" s="52" customFormat="1" ht="18.75" customHeight="1" x14ac:dyDescent="0.25">
      <c r="A3497" s="42" t="str">
        <f>Лист4!A3495</f>
        <v xml:space="preserve">Молодежный пер. д.2 </v>
      </c>
      <c r="B3497" s="64" t="str">
        <f>Лист4!C3495</f>
        <v>Черноярский район, с. Чёрный Яр</v>
      </c>
      <c r="C3497" s="43">
        <f t="shared" si="110"/>
        <v>6.1648225352112673</v>
      </c>
      <c r="D3497" s="43">
        <f t="shared" si="111"/>
        <v>0.27197746478873241</v>
      </c>
      <c r="E3497" s="49">
        <v>0</v>
      </c>
      <c r="F3497" s="29">
        <v>0.27197746478873241</v>
      </c>
      <c r="G3497" s="50">
        <v>0</v>
      </c>
      <c r="H3497" s="50">
        <v>0</v>
      </c>
      <c r="I3497" s="50">
        <v>0</v>
      </c>
      <c r="J3497" s="30"/>
      <c r="K3497" s="169">
        <f>Лист4!E3495/1000</f>
        <v>6.4367999999999999</v>
      </c>
      <c r="L3497" s="51"/>
      <c r="M3497" s="51"/>
    </row>
    <row r="3498" spans="1:13" s="52" customFormat="1" ht="18.75" customHeight="1" x14ac:dyDescent="0.25">
      <c r="A3498" s="42" t="str">
        <f>Лист4!A3496</f>
        <v xml:space="preserve">Победы ул. д.23 </v>
      </c>
      <c r="B3498" s="64" t="str">
        <f>Лист4!C3496</f>
        <v>Черноярский район, с. Чёрный Яр</v>
      </c>
      <c r="C3498" s="43">
        <f t="shared" si="110"/>
        <v>24.065966197183094</v>
      </c>
      <c r="D3498" s="43">
        <f t="shared" si="111"/>
        <v>1.0617338028169012</v>
      </c>
      <c r="E3498" s="49">
        <v>0</v>
      </c>
      <c r="F3498" s="29">
        <v>1.0617338028169012</v>
      </c>
      <c r="G3498" s="50">
        <v>0</v>
      </c>
      <c r="H3498" s="50">
        <v>0</v>
      </c>
      <c r="I3498" s="50">
        <v>0</v>
      </c>
      <c r="J3498" s="30"/>
      <c r="K3498" s="169">
        <f>Лист4!E3496/1000-J3498</f>
        <v>25.127699999999997</v>
      </c>
      <c r="L3498" s="51"/>
      <c r="M3498" s="51"/>
    </row>
    <row r="3499" spans="1:13" s="52" customFormat="1" ht="18.75" customHeight="1" x14ac:dyDescent="0.25">
      <c r="A3499" s="42" t="str">
        <f>Лист4!A3497</f>
        <v xml:space="preserve">Победы ул. д.25 </v>
      </c>
      <c r="B3499" s="64" t="str">
        <f>Лист4!C3497</f>
        <v>Черноярский район, с. Чёрный Яр</v>
      </c>
      <c r="C3499" s="43">
        <f t="shared" si="110"/>
        <v>52.088430985915487</v>
      </c>
      <c r="D3499" s="43">
        <f t="shared" si="111"/>
        <v>2.2980190140845069</v>
      </c>
      <c r="E3499" s="49">
        <v>0</v>
      </c>
      <c r="F3499" s="29">
        <v>2.2980190140845069</v>
      </c>
      <c r="G3499" s="50">
        <v>0</v>
      </c>
      <c r="H3499" s="50">
        <v>0</v>
      </c>
      <c r="I3499" s="50">
        <v>0</v>
      </c>
      <c r="J3499" s="30"/>
      <c r="K3499" s="169">
        <f>Лист4!E3497/1000</f>
        <v>54.386449999999996</v>
      </c>
      <c r="L3499" s="51"/>
      <c r="M3499" s="51"/>
    </row>
    <row r="3500" spans="1:13" s="52" customFormat="1" ht="18.75" customHeight="1" x14ac:dyDescent="0.25">
      <c r="A3500" s="42" t="str">
        <f>Лист4!A3498</f>
        <v xml:space="preserve">Победы ул. д.27 </v>
      </c>
      <c r="B3500" s="64" t="str">
        <f>Лист4!C3498</f>
        <v>Черноярский район, с. Чёрный Яр</v>
      </c>
      <c r="C3500" s="43">
        <f t="shared" si="110"/>
        <v>26.31408450704226</v>
      </c>
      <c r="D3500" s="43">
        <f t="shared" si="111"/>
        <v>1.1609154929577468</v>
      </c>
      <c r="E3500" s="49">
        <v>0</v>
      </c>
      <c r="F3500" s="29">
        <v>1.1609154929577468</v>
      </c>
      <c r="G3500" s="50">
        <v>0</v>
      </c>
      <c r="H3500" s="50">
        <v>0</v>
      </c>
      <c r="I3500" s="50">
        <v>0</v>
      </c>
      <c r="J3500" s="30"/>
      <c r="K3500" s="169">
        <f>Лист4!E3498/1000</f>
        <v>27.475000000000005</v>
      </c>
      <c r="L3500" s="51"/>
      <c r="M3500" s="51"/>
    </row>
    <row r="3501" spans="1:13" s="52" customFormat="1" ht="18.75" customHeight="1" x14ac:dyDescent="0.25">
      <c r="A3501" s="42" t="str">
        <f>Лист4!A3499</f>
        <v xml:space="preserve">Победы ул. д.52 </v>
      </c>
      <c r="B3501" s="64" t="str">
        <f>Лист4!C3499</f>
        <v>Черноярский район, с. Чёрный Яр</v>
      </c>
      <c r="C3501" s="43">
        <f t="shared" si="110"/>
        <v>58.447292957746491</v>
      </c>
      <c r="D3501" s="43">
        <f t="shared" si="111"/>
        <v>2.5785570422535216</v>
      </c>
      <c r="E3501" s="49">
        <v>0</v>
      </c>
      <c r="F3501" s="29">
        <v>2.5785570422535216</v>
      </c>
      <c r="G3501" s="50">
        <v>0</v>
      </c>
      <c r="H3501" s="50">
        <v>0</v>
      </c>
      <c r="I3501" s="50">
        <v>0</v>
      </c>
      <c r="J3501" s="30"/>
      <c r="K3501" s="169">
        <f>Лист4!E3499/1000</f>
        <v>61.025850000000013</v>
      </c>
      <c r="L3501" s="51"/>
      <c r="M3501" s="51"/>
    </row>
    <row r="3502" spans="1:13" s="52" customFormat="1" ht="18.75" customHeight="1" x14ac:dyDescent="0.25">
      <c r="A3502" s="42" t="str">
        <f>Лист4!A3500</f>
        <v xml:space="preserve">Савельева ул. д.2И </v>
      </c>
      <c r="B3502" s="64" t="str">
        <f>Лист4!C3500</f>
        <v>Черноярский район, с. Чёрный Яр</v>
      </c>
      <c r="C3502" s="43">
        <f t="shared" si="110"/>
        <v>11.241309859154931</v>
      </c>
      <c r="D3502" s="43">
        <f t="shared" si="111"/>
        <v>0.49594014084507043</v>
      </c>
      <c r="E3502" s="49">
        <v>0</v>
      </c>
      <c r="F3502" s="29">
        <v>0.49594014084507043</v>
      </c>
      <c r="G3502" s="50">
        <v>0</v>
      </c>
      <c r="H3502" s="50">
        <v>0</v>
      </c>
      <c r="I3502" s="50">
        <v>0</v>
      </c>
      <c r="J3502" s="30"/>
      <c r="K3502" s="169">
        <f>Лист4!E3500/1000</f>
        <v>11.737250000000001</v>
      </c>
      <c r="L3502" s="51"/>
      <c r="M3502" s="51"/>
    </row>
    <row r="3503" spans="1:13" s="52" customFormat="1" ht="18.75" customHeight="1" x14ac:dyDescent="0.25">
      <c r="A3503" s="42" t="str">
        <f>Лист4!A3501</f>
        <v xml:space="preserve">Савельева ул. д.43 </v>
      </c>
      <c r="B3503" s="64" t="str">
        <f>Лист4!C3501</f>
        <v>Черноярский район, с. Чёрный Яр</v>
      </c>
      <c r="C3503" s="43">
        <f t="shared" si="110"/>
        <v>0</v>
      </c>
      <c r="D3503" s="43">
        <f t="shared" si="111"/>
        <v>0</v>
      </c>
      <c r="E3503" s="49">
        <v>0</v>
      </c>
      <c r="F3503" s="29">
        <v>0</v>
      </c>
      <c r="G3503" s="50">
        <v>0</v>
      </c>
      <c r="H3503" s="50">
        <v>0</v>
      </c>
      <c r="I3503" s="50">
        <v>0</v>
      </c>
      <c r="J3503" s="30"/>
      <c r="K3503" s="169">
        <f>Лист4!E3501/1000</f>
        <v>0</v>
      </c>
      <c r="L3503" s="51"/>
      <c r="M3503" s="51"/>
    </row>
    <row r="3504" spans="1:13" s="52" customFormat="1" ht="18.75" customHeight="1" x14ac:dyDescent="0.25">
      <c r="A3504" s="42" t="str">
        <f>Лист4!A3502</f>
        <v xml:space="preserve">Сеченова ул. д.2 </v>
      </c>
      <c r="B3504" s="64" t="str">
        <f>Лист4!C3502</f>
        <v>Черноярский район, с. Чёрный Яр</v>
      </c>
      <c r="C3504" s="43">
        <f t="shared" si="110"/>
        <v>121.78618028169014</v>
      </c>
      <c r="D3504" s="43">
        <f t="shared" si="111"/>
        <v>5.3729197183098591</v>
      </c>
      <c r="E3504" s="49">
        <v>0</v>
      </c>
      <c r="F3504" s="29">
        <v>5.3729197183098591</v>
      </c>
      <c r="G3504" s="50">
        <v>0</v>
      </c>
      <c r="H3504" s="50">
        <v>0</v>
      </c>
      <c r="I3504" s="50">
        <v>0</v>
      </c>
      <c r="J3504" s="30"/>
      <c r="K3504" s="169">
        <f>Лист4!E3502/1000-J3504</f>
        <v>127.1591</v>
      </c>
      <c r="L3504" s="51"/>
      <c r="M3504" s="51"/>
    </row>
    <row r="3505" spans="1:13" s="52" customFormat="1" ht="18.75" customHeight="1" x14ac:dyDescent="0.25">
      <c r="A3505" s="42" t="str">
        <f>Лист4!A3503</f>
        <v xml:space="preserve">Южный мкн. д.1 </v>
      </c>
      <c r="B3505" s="64" t="str">
        <f>Лист4!C3503</f>
        <v>Черноярский район, с. Чёрный Яр</v>
      </c>
      <c r="C3505" s="43">
        <f t="shared" si="110"/>
        <v>12.899312676056336</v>
      </c>
      <c r="D3505" s="43">
        <f t="shared" si="111"/>
        <v>0.5690873239436619</v>
      </c>
      <c r="E3505" s="49">
        <v>0</v>
      </c>
      <c r="F3505" s="29">
        <v>0.5690873239436619</v>
      </c>
      <c r="G3505" s="50">
        <v>0</v>
      </c>
      <c r="H3505" s="50">
        <v>0</v>
      </c>
      <c r="I3505" s="50">
        <v>0</v>
      </c>
      <c r="J3505" s="30"/>
      <c r="K3505" s="169">
        <f>Лист4!E3503/1000</f>
        <v>13.468399999999999</v>
      </c>
      <c r="L3505" s="51"/>
      <c r="M3505" s="51"/>
    </row>
    <row r="3506" spans="1:13" s="52" customFormat="1" ht="18.75" customHeight="1" x14ac:dyDescent="0.25">
      <c r="A3506" s="42" t="str">
        <f>Лист4!A3504</f>
        <v xml:space="preserve">Южный мкн. д.10 </v>
      </c>
      <c r="B3506" s="64" t="str">
        <f>Лист4!C3504</f>
        <v>Черноярский район, с. Чёрный Яр</v>
      </c>
      <c r="C3506" s="43">
        <f t="shared" si="110"/>
        <v>68.121681690140861</v>
      </c>
      <c r="D3506" s="43">
        <f t="shared" si="111"/>
        <v>3.005368309859155</v>
      </c>
      <c r="E3506" s="49">
        <v>0</v>
      </c>
      <c r="F3506" s="29">
        <v>3.005368309859155</v>
      </c>
      <c r="G3506" s="50">
        <v>0</v>
      </c>
      <c r="H3506" s="50">
        <v>0</v>
      </c>
      <c r="I3506" s="50">
        <v>0</v>
      </c>
      <c r="J3506" s="30"/>
      <c r="K3506" s="169">
        <f>Лист4!E3504/1000-J3506</f>
        <v>71.127050000000011</v>
      </c>
      <c r="L3506" s="51"/>
      <c r="M3506" s="51"/>
    </row>
    <row r="3507" spans="1:13" s="52" customFormat="1" ht="18.75" customHeight="1" x14ac:dyDescent="0.25">
      <c r="A3507" s="42" t="str">
        <f>Лист4!A3505</f>
        <v xml:space="preserve">Южный мкн. д.11 </v>
      </c>
      <c r="B3507" s="64" t="str">
        <f>Лист4!C3505</f>
        <v>Черноярский район, с. Чёрный Яр</v>
      </c>
      <c r="C3507" s="43">
        <f t="shared" si="110"/>
        <v>129.44489577464788</v>
      </c>
      <c r="D3507" s="43">
        <f t="shared" si="111"/>
        <v>5.7108042253521125</v>
      </c>
      <c r="E3507" s="49">
        <v>0</v>
      </c>
      <c r="F3507" s="29">
        <v>5.7108042253521125</v>
      </c>
      <c r="G3507" s="50">
        <v>0</v>
      </c>
      <c r="H3507" s="50">
        <v>0</v>
      </c>
      <c r="I3507" s="50">
        <v>0</v>
      </c>
      <c r="J3507" s="30"/>
      <c r="K3507" s="169">
        <f>Лист4!E3505/1000</f>
        <v>135.1557</v>
      </c>
      <c r="L3507" s="51"/>
      <c r="M3507" s="51"/>
    </row>
    <row r="3508" spans="1:13" s="52" customFormat="1" ht="25.5" customHeight="1" x14ac:dyDescent="0.25">
      <c r="A3508" s="42" t="str">
        <f>Лист4!A3506</f>
        <v xml:space="preserve">Южный мкн. д.12 </v>
      </c>
      <c r="B3508" s="64" t="str">
        <f>Лист4!C3506</f>
        <v>Черноярский район, с. Чёрный Яр</v>
      </c>
      <c r="C3508" s="43">
        <f t="shared" si="110"/>
        <v>94.514971830985914</v>
      </c>
      <c r="D3508" s="43">
        <f t="shared" si="111"/>
        <v>4.1697781690140836</v>
      </c>
      <c r="E3508" s="49">
        <v>0</v>
      </c>
      <c r="F3508" s="29">
        <v>4.1697781690140836</v>
      </c>
      <c r="G3508" s="50">
        <v>0</v>
      </c>
      <c r="H3508" s="50">
        <v>0</v>
      </c>
      <c r="I3508" s="50">
        <v>0</v>
      </c>
      <c r="J3508" s="30"/>
      <c r="K3508" s="169">
        <f>Лист4!E3506/1000-J3508</f>
        <v>98.684749999999994</v>
      </c>
      <c r="L3508" s="51"/>
      <c r="M3508" s="51"/>
    </row>
    <row r="3509" spans="1:13" s="52" customFormat="1" ht="25.5" customHeight="1" x14ac:dyDescent="0.25">
      <c r="A3509" s="42" t="str">
        <f>Лист4!A3507</f>
        <v xml:space="preserve">Южный мкн. д.2 </v>
      </c>
      <c r="B3509" s="64" t="str">
        <f>Лист4!C3507</f>
        <v>Черноярский район, с. Чёрный Яр</v>
      </c>
      <c r="C3509" s="43">
        <f t="shared" si="110"/>
        <v>0</v>
      </c>
      <c r="D3509" s="43">
        <f t="shared" si="111"/>
        <v>0</v>
      </c>
      <c r="E3509" s="49">
        <v>0</v>
      </c>
      <c r="F3509" s="29">
        <v>0</v>
      </c>
      <c r="G3509" s="50">
        <v>0</v>
      </c>
      <c r="H3509" s="50">
        <v>0</v>
      </c>
      <c r="I3509" s="50">
        <v>0</v>
      </c>
      <c r="J3509" s="30"/>
      <c r="K3509" s="169">
        <f>Лист4!E3507/1000</f>
        <v>0</v>
      </c>
      <c r="L3509" s="51"/>
      <c r="M3509" s="51"/>
    </row>
    <row r="3510" spans="1:13" s="52" customFormat="1" ht="25.5" customHeight="1" x14ac:dyDescent="0.25">
      <c r="A3510" s="42" t="str">
        <f>Лист4!A3508</f>
        <v xml:space="preserve">Южный мкн. д.3 </v>
      </c>
      <c r="B3510" s="64" t="str">
        <f>Лист4!C3508</f>
        <v>Черноярский район, с. Чёрный Яр</v>
      </c>
      <c r="C3510" s="43">
        <f t="shared" si="110"/>
        <v>30.79451830985915</v>
      </c>
      <c r="D3510" s="43">
        <f t="shared" si="111"/>
        <v>1.358581690140845</v>
      </c>
      <c r="E3510" s="49">
        <v>0</v>
      </c>
      <c r="F3510" s="29">
        <v>1.358581690140845</v>
      </c>
      <c r="G3510" s="50">
        <v>0</v>
      </c>
      <c r="H3510" s="50">
        <v>0</v>
      </c>
      <c r="I3510" s="50">
        <v>0</v>
      </c>
      <c r="J3510" s="30"/>
      <c r="K3510" s="169">
        <f>Лист4!E3508/1000</f>
        <v>32.153099999999995</v>
      </c>
      <c r="L3510" s="51"/>
      <c r="M3510" s="51"/>
    </row>
    <row r="3511" spans="1:13" s="52" customFormat="1" ht="25.5" customHeight="1" x14ac:dyDescent="0.25">
      <c r="A3511" s="42" t="str">
        <f>Лист4!A3509</f>
        <v xml:space="preserve">Южный мкн. д.4 </v>
      </c>
      <c r="B3511" s="64" t="str">
        <f>Лист4!C3509</f>
        <v>Черноярский район, с. Чёрный Яр</v>
      </c>
      <c r="C3511" s="43">
        <f t="shared" si="110"/>
        <v>0.95774647887323949</v>
      </c>
      <c r="D3511" s="43">
        <f t="shared" si="111"/>
        <v>4.2253521126760563E-2</v>
      </c>
      <c r="E3511" s="49">
        <v>0</v>
      </c>
      <c r="F3511" s="29">
        <v>4.2253521126760563E-2</v>
      </c>
      <c r="G3511" s="50">
        <v>0</v>
      </c>
      <c r="H3511" s="50">
        <v>0</v>
      </c>
      <c r="I3511" s="50">
        <v>0</v>
      </c>
      <c r="J3511" s="30"/>
      <c r="K3511" s="169">
        <f>Лист4!E3509/1000</f>
        <v>1</v>
      </c>
      <c r="L3511" s="51"/>
      <c r="M3511" s="51"/>
    </row>
    <row r="3512" spans="1:13" s="52" customFormat="1" ht="25.5" customHeight="1" x14ac:dyDescent="0.25">
      <c r="A3512" s="42" t="str">
        <f>Лист4!A3510</f>
        <v xml:space="preserve">Южный мкн. д.5 </v>
      </c>
      <c r="B3512" s="64" t="str">
        <f>Лист4!C3510</f>
        <v>Черноярский район, с. Чёрный Яр</v>
      </c>
      <c r="C3512" s="43">
        <f t="shared" si="110"/>
        <v>42.835977464788762</v>
      </c>
      <c r="D3512" s="43">
        <f t="shared" si="111"/>
        <v>1.8898225352112688</v>
      </c>
      <c r="E3512" s="49">
        <v>0</v>
      </c>
      <c r="F3512" s="29">
        <v>1.8898225352112688</v>
      </c>
      <c r="G3512" s="50">
        <v>0</v>
      </c>
      <c r="H3512" s="50">
        <v>0</v>
      </c>
      <c r="I3512" s="50">
        <v>0</v>
      </c>
      <c r="J3512" s="30"/>
      <c r="K3512" s="169">
        <f>Лист4!E3510/1000-J3512</f>
        <v>44.725800000000028</v>
      </c>
      <c r="L3512" s="51"/>
      <c r="M3512" s="51"/>
    </row>
    <row r="3513" spans="1:13" s="52" customFormat="1" ht="25.5" customHeight="1" x14ac:dyDescent="0.25">
      <c r="A3513" s="42" t="str">
        <f>Лист4!A3511</f>
        <v xml:space="preserve">Южный мкн. д.6 </v>
      </c>
      <c r="B3513" s="64" t="str">
        <f>Лист4!C3511</f>
        <v>Черноярский район, с. Чёрный Яр</v>
      </c>
      <c r="C3513" s="43">
        <f t="shared" si="110"/>
        <v>38.47157464788733</v>
      </c>
      <c r="D3513" s="43">
        <f t="shared" si="111"/>
        <v>1.6972753521126764</v>
      </c>
      <c r="E3513" s="49">
        <v>0</v>
      </c>
      <c r="F3513" s="29">
        <v>1.6972753521126764</v>
      </c>
      <c r="G3513" s="50">
        <v>0</v>
      </c>
      <c r="H3513" s="50">
        <v>0</v>
      </c>
      <c r="I3513" s="50">
        <v>0</v>
      </c>
      <c r="J3513" s="30"/>
      <c r="K3513" s="169">
        <f>Лист4!E3511/1000</f>
        <v>40.168850000000006</v>
      </c>
      <c r="L3513" s="51"/>
      <c r="M3513" s="51"/>
    </row>
    <row r="3514" spans="1:13" s="52" customFormat="1" ht="25.5" customHeight="1" x14ac:dyDescent="0.25">
      <c r="A3514" s="42" t="str">
        <f>Лист4!A3512</f>
        <v xml:space="preserve">Южный мкн. д.8 </v>
      </c>
      <c r="B3514" s="64" t="str">
        <f>Лист4!C3512</f>
        <v>Черноярский район, с. Чёрный Яр</v>
      </c>
      <c r="C3514" s="43">
        <f t="shared" si="110"/>
        <v>45.871411267605616</v>
      </c>
      <c r="D3514" s="43">
        <f t="shared" si="111"/>
        <v>2.0237387323943654</v>
      </c>
      <c r="E3514" s="49">
        <v>0</v>
      </c>
      <c r="F3514" s="29">
        <v>2.0237387323943654</v>
      </c>
      <c r="G3514" s="50">
        <v>0</v>
      </c>
      <c r="H3514" s="50">
        <v>0</v>
      </c>
      <c r="I3514" s="50">
        <v>0</v>
      </c>
      <c r="J3514" s="153"/>
      <c r="K3514" s="169">
        <f>Лист4!E3512/1000-J3514</f>
        <v>47.89514999999998</v>
      </c>
      <c r="L3514" s="31"/>
      <c r="M3514" s="51"/>
    </row>
    <row r="3515" spans="1:13" s="52" customFormat="1" ht="25.5" customHeight="1" x14ac:dyDescent="0.25">
      <c r="A3515" s="42" t="str">
        <f>Лист4!A3513</f>
        <v xml:space="preserve">Южный мкн. д.9 </v>
      </c>
      <c r="B3515" s="64" t="str">
        <f>Лист4!C3513</f>
        <v>Черноярский район, с. Чёрный Яр</v>
      </c>
      <c r="C3515" s="43">
        <f t="shared" si="110"/>
        <v>63.103616901408444</v>
      </c>
      <c r="D3515" s="43">
        <f t="shared" si="111"/>
        <v>2.7839830985915492</v>
      </c>
      <c r="E3515" s="49">
        <v>0</v>
      </c>
      <c r="F3515" s="29">
        <v>2.7839830985915492</v>
      </c>
      <c r="G3515" s="50">
        <v>0</v>
      </c>
      <c r="H3515" s="50">
        <v>0</v>
      </c>
      <c r="I3515" s="50">
        <v>0</v>
      </c>
      <c r="J3515" s="153"/>
      <c r="K3515" s="169">
        <f>Лист4!E3513/1000-J3515</f>
        <v>65.887599999999992</v>
      </c>
      <c r="L3515" s="51"/>
    </row>
    <row r="3516" spans="1:13" s="52" customFormat="1" ht="25.5" customHeight="1" x14ac:dyDescent="0.25">
      <c r="A3516" s="161" t="s">
        <v>3344</v>
      </c>
      <c r="B3516" s="64"/>
      <c r="C3516" s="43">
        <f t="shared" si="110"/>
        <v>229.11413352112675</v>
      </c>
      <c r="D3516" s="43">
        <f t="shared" si="111"/>
        <v>10.107976478873239</v>
      </c>
      <c r="E3516" s="49">
        <v>0</v>
      </c>
      <c r="F3516" s="29">
        <v>10.107976478873239</v>
      </c>
      <c r="G3516" s="50">
        <v>0</v>
      </c>
      <c r="H3516" s="50">
        <v>0</v>
      </c>
      <c r="I3516" s="50">
        <v>0</v>
      </c>
      <c r="J3516" s="294"/>
      <c r="K3516" s="288">
        <v>239.22210999999999</v>
      </c>
      <c r="L3516" s="51"/>
    </row>
    <row r="3517" spans="1:13" s="52" customFormat="1" ht="18.75" customHeight="1" x14ac:dyDescent="0.25">
      <c r="A3517" s="161" t="s">
        <v>3387</v>
      </c>
      <c r="B3517" s="64"/>
      <c r="C3517" s="43">
        <f t="shared" si="110"/>
        <v>513.97366140845065</v>
      </c>
      <c r="D3517" s="43">
        <f t="shared" si="111"/>
        <v>22.675308591549292</v>
      </c>
      <c r="E3517" s="49">
        <v>0</v>
      </c>
      <c r="F3517" s="29">
        <v>22.675308591549292</v>
      </c>
      <c r="G3517" s="50">
        <v>0</v>
      </c>
      <c r="H3517" s="50">
        <v>0</v>
      </c>
      <c r="I3517" s="50">
        <v>0</v>
      </c>
      <c r="J3517" s="294"/>
      <c r="K3517" s="288">
        <v>536.64896999999996</v>
      </c>
      <c r="L3517" s="51"/>
    </row>
    <row r="3518" spans="1:13" s="52" customFormat="1" ht="18.75" customHeight="1" x14ac:dyDescent="0.25">
      <c r="A3518" s="161" t="s">
        <v>3432</v>
      </c>
      <c r="B3518" s="64"/>
      <c r="C3518" s="43">
        <f t="shared" si="110"/>
        <v>533.06577239436626</v>
      </c>
      <c r="D3518" s="43">
        <f t="shared" si="111"/>
        <v>23.517607605633806</v>
      </c>
      <c r="E3518" s="49">
        <v>0</v>
      </c>
      <c r="F3518" s="29">
        <v>23.517607605633806</v>
      </c>
      <c r="G3518" s="50">
        <v>0</v>
      </c>
      <c r="H3518" s="50">
        <v>0</v>
      </c>
      <c r="I3518" s="50">
        <v>0</v>
      </c>
      <c r="J3518" s="294"/>
      <c r="K3518" s="288">
        <v>556.58338000000003</v>
      </c>
      <c r="L3518" s="51"/>
    </row>
    <row r="3519" spans="1:13" s="52" customFormat="1" ht="18.75" customHeight="1" x14ac:dyDescent="0.25">
      <c r="A3519" s="161" t="s">
        <v>3678</v>
      </c>
      <c r="B3519" s="64"/>
      <c r="C3519" s="43">
        <f t="shared" si="110"/>
        <v>268.7010135211267</v>
      </c>
      <c r="D3519" s="43">
        <f t="shared" si="111"/>
        <v>11.854456478873239</v>
      </c>
      <c r="E3519" s="49">
        <v>0</v>
      </c>
      <c r="F3519" s="29">
        <v>11.854456478873239</v>
      </c>
      <c r="G3519" s="50">
        <v>0</v>
      </c>
      <c r="H3519" s="50">
        <v>0</v>
      </c>
      <c r="I3519" s="50">
        <v>0</v>
      </c>
      <c r="J3519" s="294"/>
      <c r="K3519" s="288">
        <v>280.55546999999996</v>
      </c>
      <c r="L3519" s="51"/>
    </row>
    <row r="3520" spans="1:13" s="52" customFormat="1" ht="18.75" customHeight="1" x14ac:dyDescent="0.25">
      <c r="A3520" s="161" t="s">
        <v>3679</v>
      </c>
      <c r="B3520" s="64"/>
      <c r="C3520" s="43">
        <f t="shared" si="110"/>
        <v>691.7425273239437</v>
      </c>
      <c r="D3520" s="43">
        <f t="shared" si="111"/>
        <v>30.518052676056335</v>
      </c>
      <c r="E3520" s="49">
        <v>0</v>
      </c>
      <c r="F3520" s="29">
        <v>30.518052676056335</v>
      </c>
      <c r="G3520" s="50">
        <v>0</v>
      </c>
      <c r="H3520" s="50">
        <v>0</v>
      </c>
      <c r="I3520" s="50">
        <v>0</v>
      </c>
      <c r="J3520" s="294"/>
      <c r="K3520" s="288">
        <v>722.26058</v>
      </c>
      <c r="L3520" s="51"/>
    </row>
    <row r="3521" spans="1:12" s="52" customFormat="1" ht="18.75" customHeight="1" x14ac:dyDescent="0.25">
      <c r="A3521" s="161" t="s">
        <v>3403</v>
      </c>
      <c r="B3521" s="64"/>
      <c r="C3521" s="43">
        <f t="shared" si="110"/>
        <v>974.80480563380286</v>
      </c>
      <c r="D3521" s="43">
        <f t="shared" si="111"/>
        <v>43.006094366197189</v>
      </c>
      <c r="E3521" s="49">
        <v>0</v>
      </c>
      <c r="F3521" s="29">
        <v>43.006094366197189</v>
      </c>
      <c r="G3521" s="50">
        <v>0</v>
      </c>
      <c r="H3521" s="50">
        <v>0</v>
      </c>
      <c r="I3521" s="50">
        <v>0</v>
      </c>
      <c r="J3521" s="294"/>
      <c r="K3521" s="288">
        <v>1017.8109000000001</v>
      </c>
      <c r="L3521" s="51"/>
    </row>
    <row r="3522" spans="1:12" s="52" customFormat="1" ht="18.75" customHeight="1" x14ac:dyDescent="0.25">
      <c r="A3522" s="161" t="s">
        <v>3433</v>
      </c>
      <c r="B3522" s="64"/>
      <c r="C3522" s="43">
        <f t="shared" si="110"/>
        <v>677.62837070422529</v>
      </c>
      <c r="D3522" s="43">
        <f t="shared" si="111"/>
        <v>29.89536929577465</v>
      </c>
      <c r="E3522" s="49">
        <v>0</v>
      </c>
      <c r="F3522" s="29">
        <v>29.89536929577465</v>
      </c>
      <c r="G3522" s="50">
        <v>0</v>
      </c>
      <c r="H3522" s="50">
        <v>0</v>
      </c>
      <c r="I3522" s="50">
        <v>0</v>
      </c>
      <c r="J3522" s="294"/>
      <c r="K3522" s="288">
        <v>707.52373999999998</v>
      </c>
      <c r="L3522" s="51"/>
    </row>
    <row r="3523" spans="1:12" s="52" customFormat="1" ht="25.5" customHeight="1" x14ac:dyDescent="0.25">
      <c r="A3523" s="161" t="s">
        <v>3680</v>
      </c>
      <c r="B3523" s="64"/>
      <c r="C3523" s="43">
        <f t="shared" si="110"/>
        <v>1423.1435070422535</v>
      </c>
      <c r="D3523" s="43">
        <f t="shared" si="111"/>
        <v>62.785742957746479</v>
      </c>
      <c r="E3523" s="49">
        <v>0</v>
      </c>
      <c r="F3523" s="29">
        <v>62.785742957746479</v>
      </c>
      <c r="G3523" s="50">
        <v>0</v>
      </c>
      <c r="H3523" s="50">
        <v>0</v>
      </c>
      <c r="I3523" s="50">
        <v>0</v>
      </c>
      <c r="J3523" s="294"/>
      <c r="K3523" s="288">
        <v>1485.9292499999999</v>
      </c>
      <c r="L3523" s="51"/>
    </row>
    <row r="3524" spans="1:12" s="52" customFormat="1" ht="25.5" customHeight="1" x14ac:dyDescent="0.25">
      <c r="A3524" s="161" t="s">
        <v>3434</v>
      </c>
      <c r="B3524" s="64"/>
      <c r="C3524" s="43">
        <f t="shared" si="110"/>
        <v>702.46248788732396</v>
      </c>
      <c r="D3524" s="43">
        <f t="shared" si="111"/>
        <v>30.990992112676054</v>
      </c>
      <c r="E3524" s="49">
        <v>0</v>
      </c>
      <c r="F3524" s="29">
        <v>30.990992112676054</v>
      </c>
      <c r="G3524" s="50">
        <v>0</v>
      </c>
      <c r="H3524" s="50">
        <v>0</v>
      </c>
      <c r="I3524" s="50">
        <v>0</v>
      </c>
      <c r="J3524" s="294"/>
      <c r="K3524" s="288">
        <v>733.45348000000001</v>
      </c>
      <c r="L3524" s="51"/>
    </row>
    <row r="3525" spans="1:12" s="53" customFormat="1" ht="25.5" customHeight="1" x14ac:dyDescent="0.25">
      <c r="A3525" s="161" t="s">
        <v>3330</v>
      </c>
      <c r="B3525" s="64"/>
      <c r="C3525" s="43">
        <f t="shared" si="110"/>
        <v>628.41548732394358</v>
      </c>
      <c r="D3525" s="43">
        <f t="shared" si="111"/>
        <v>27.724212676056332</v>
      </c>
      <c r="E3525" s="49">
        <v>0</v>
      </c>
      <c r="F3525" s="29">
        <v>27.724212676056332</v>
      </c>
      <c r="G3525" s="50">
        <v>0</v>
      </c>
      <c r="H3525" s="50">
        <v>0</v>
      </c>
      <c r="I3525" s="50">
        <v>0</v>
      </c>
      <c r="J3525" s="294"/>
      <c r="K3525" s="288">
        <v>656.13969999999995</v>
      </c>
      <c r="L3525" s="51"/>
    </row>
    <row r="3526" spans="1:12" s="52" customFormat="1" ht="25.5" customHeight="1" x14ac:dyDescent="0.25">
      <c r="A3526" s="161" t="s">
        <v>3376</v>
      </c>
      <c r="B3526" s="64"/>
      <c r="C3526" s="43">
        <f t="shared" si="110"/>
        <v>751.83607154929575</v>
      </c>
      <c r="D3526" s="43">
        <f t="shared" si="111"/>
        <v>33.169238450704228</v>
      </c>
      <c r="E3526" s="49">
        <v>0</v>
      </c>
      <c r="F3526" s="29">
        <v>33.169238450704228</v>
      </c>
      <c r="G3526" s="50">
        <v>0</v>
      </c>
      <c r="H3526" s="50">
        <v>0</v>
      </c>
      <c r="I3526" s="50">
        <v>0</v>
      </c>
      <c r="J3526" s="294"/>
      <c r="K3526" s="288">
        <v>785.00531000000001</v>
      </c>
      <c r="L3526" s="51"/>
    </row>
    <row r="3527" spans="1:12" s="52" customFormat="1" ht="18.75" customHeight="1" x14ac:dyDescent="0.25">
      <c r="A3527" s="161" t="s">
        <v>3420</v>
      </c>
      <c r="B3527" s="64"/>
      <c r="C3527" s="43">
        <f t="shared" si="110"/>
        <v>1718.6450157746478</v>
      </c>
      <c r="D3527" s="43">
        <f t="shared" si="111"/>
        <v>75.822574225352113</v>
      </c>
      <c r="E3527" s="49">
        <v>0</v>
      </c>
      <c r="F3527" s="29">
        <v>75.822574225352113</v>
      </c>
      <c r="G3527" s="50">
        <v>0</v>
      </c>
      <c r="H3527" s="50">
        <v>0</v>
      </c>
      <c r="I3527" s="50">
        <v>0</v>
      </c>
      <c r="J3527" s="294"/>
      <c r="K3527" s="288">
        <v>1794.46759</v>
      </c>
      <c r="L3527" s="51"/>
    </row>
    <row r="3528" spans="1:12" s="52" customFormat="1" ht="18.75" customHeight="1" x14ac:dyDescent="0.25">
      <c r="A3528" s="161" t="s">
        <v>3464</v>
      </c>
      <c r="B3528" s="64"/>
      <c r="C3528" s="43">
        <f t="shared" si="110"/>
        <v>1751.0738422535214</v>
      </c>
      <c r="D3528" s="43">
        <f t="shared" si="111"/>
        <v>77.25325774647888</v>
      </c>
      <c r="E3528" s="49">
        <v>0</v>
      </c>
      <c r="F3528" s="29">
        <v>77.25325774647888</v>
      </c>
      <c r="G3528" s="50">
        <v>0</v>
      </c>
      <c r="H3528" s="50">
        <v>0</v>
      </c>
      <c r="I3528" s="50">
        <v>0</v>
      </c>
      <c r="J3528" s="294"/>
      <c r="K3528" s="288">
        <v>1828.3271000000002</v>
      </c>
      <c r="L3528" s="51"/>
    </row>
    <row r="3529" spans="1:12" s="52" customFormat="1" ht="18.75" customHeight="1" x14ac:dyDescent="0.25">
      <c r="A3529" s="161" t="s">
        <v>3358</v>
      </c>
      <c r="B3529" s="64"/>
      <c r="C3529" s="43">
        <f t="shared" si="110"/>
        <v>600.24189971830992</v>
      </c>
      <c r="D3529" s="43">
        <f t="shared" si="111"/>
        <v>26.48126028169014</v>
      </c>
      <c r="E3529" s="49">
        <v>0</v>
      </c>
      <c r="F3529" s="29">
        <v>26.48126028169014</v>
      </c>
      <c r="G3529" s="50">
        <v>0</v>
      </c>
      <c r="H3529" s="50">
        <v>0</v>
      </c>
      <c r="I3529" s="50">
        <v>0</v>
      </c>
      <c r="J3529" s="294"/>
      <c r="K3529" s="288">
        <v>626.72316000000001</v>
      </c>
      <c r="L3529" s="51"/>
    </row>
    <row r="3530" spans="1:12" s="52" customFormat="1" ht="25.5" customHeight="1" x14ac:dyDescent="0.25">
      <c r="A3530" s="161" t="s">
        <v>3345</v>
      </c>
      <c r="B3530" s="64"/>
      <c r="C3530" s="43">
        <f t="shared" si="110"/>
        <v>770.17929183098602</v>
      </c>
      <c r="D3530" s="43">
        <f t="shared" si="111"/>
        <v>33.978498169014088</v>
      </c>
      <c r="E3530" s="49">
        <v>0</v>
      </c>
      <c r="F3530" s="29">
        <v>33.978498169014088</v>
      </c>
      <c r="G3530" s="50">
        <v>0</v>
      </c>
      <c r="H3530" s="50">
        <v>0</v>
      </c>
      <c r="I3530" s="50">
        <v>0</v>
      </c>
      <c r="J3530" s="294"/>
      <c r="K3530" s="288">
        <v>804.15779000000009</v>
      </c>
      <c r="L3530" s="51"/>
    </row>
    <row r="3531" spans="1:12" s="52" customFormat="1" ht="18.75" customHeight="1" x14ac:dyDescent="0.25">
      <c r="A3531" s="161" t="s">
        <v>3435</v>
      </c>
      <c r="B3531" s="64"/>
      <c r="C3531" s="43">
        <f t="shared" si="110"/>
        <v>340.7967014084507</v>
      </c>
      <c r="D3531" s="43">
        <f t="shared" si="111"/>
        <v>15.035148591549294</v>
      </c>
      <c r="E3531" s="49">
        <v>0</v>
      </c>
      <c r="F3531" s="29">
        <v>15.035148591549294</v>
      </c>
      <c r="G3531" s="50">
        <v>0</v>
      </c>
      <c r="H3531" s="50">
        <v>0</v>
      </c>
      <c r="I3531" s="50">
        <v>0</v>
      </c>
      <c r="J3531" s="294"/>
      <c r="K3531" s="288">
        <v>355.83184999999997</v>
      </c>
      <c r="L3531" s="51"/>
    </row>
    <row r="3532" spans="1:12" s="52" customFormat="1" ht="18.75" customHeight="1" x14ac:dyDescent="0.25">
      <c r="A3532" s="161" t="s">
        <v>3377</v>
      </c>
      <c r="B3532" s="64"/>
      <c r="C3532" s="43">
        <f t="shared" si="110"/>
        <v>1065.4520715492959</v>
      </c>
      <c r="D3532" s="43">
        <f t="shared" si="111"/>
        <v>47.005238450704226</v>
      </c>
      <c r="E3532" s="49">
        <v>0</v>
      </c>
      <c r="F3532" s="29">
        <v>47.005238450704226</v>
      </c>
      <c r="G3532" s="50">
        <v>0</v>
      </c>
      <c r="H3532" s="50">
        <v>0</v>
      </c>
      <c r="I3532" s="50">
        <v>0</v>
      </c>
      <c r="J3532" s="294"/>
      <c r="K3532" s="288">
        <v>1112.45731</v>
      </c>
      <c r="L3532" s="51"/>
    </row>
    <row r="3533" spans="1:12" s="52" customFormat="1" ht="25.5" customHeight="1" x14ac:dyDescent="0.25">
      <c r="A3533" s="161" t="s">
        <v>3436</v>
      </c>
      <c r="B3533" s="64"/>
      <c r="C3533" s="43">
        <f t="shared" si="110"/>
        <v>1642.8359340845072</v>
      </c>
      <c r="D3533" s="43">
        <f t="shared" si="111"/>
        <v>72.478055915492959</v>
      </c>
      <c r="E3533" s="49">
        <v>0</v>
      </c>
      <c r="F3533" s="29">
        <v>72.478055915492959</v>
      </c>
      <c r="G3533" s="50">
        <v>0</v>
      </c>
      <c r="H3533" s="50">
        <v>0</v>
      </c>
      <c r="I3533" s="50">
        <v>0</v>
      </c>
      <c r="J3533" s="294"/>
      <c r="K3533" s="288">
        <v>1715.3139900000001</v>
      </c>
      <c r="L3533" s="51"/>
    </row>
    <row r="3534" spans="1:12" s="52" customFormat="1" ht="18.75" customHeight="1" x14ac:dyDescent="0.25">
      <c r="A3534" s="161" t="s">
        <v>3331</v>
      </c>
      <c r="B3534" s="64"/>
      <c r="C3534" s="43">
        <f t="shared" si="110"/>
        <v>2568.5252591549292</v>
      </c>
      <c r="D3534" s="43">
        <f t="shared" si="111"/>
        <v>113.31729084507043</v>
      </c>
      <c r="E3534" s="49">
        <v>0</v>
      </c>
      <c r="F3534" s="29">
        <v>113.31729084507043</v>
      </c>
      <c r="G3534" s="50">
        <v>0</v>
      </c>
      <c r="H3534" s="50">
        <v>0</v>
      </c>
      <c r="I3534" s="50">
        <v>0</v>
      </c>
      <c r="J3534" s="294"/>
      <c r="K3534" s="288">
        <v>2681.8425499999998</v>
      </c>
      <c r="L3534" s="51"/>
    </row>
    <row r="3535" spans="1:12" s="52" customFormat="1" ht="18.75" customHeight="1" x14ac:dyDescent="0.25">
      <c r="A3535" s="161" t="s">
        <v>3378</v>
      </c>
      <c r="B3535" s="64"/>
      <c r="C3535" s="43">
        <f t="shared" si="110"/>
        <v>705.02636563380281</v>
      </c>
      <c r="D3535" s="43">
        <f t="shared" si="111"/>
        <v>31.104104366197177</v>
      </c>
      <c r="E3535" s="49">
        <v>0</v>
      </c>
      <c r="F3535" s="29">
        <v>31.104104366197177</v>
      </c>
      <c r="G3535" s="50">
        <v>0</v>
      </c>
      <c r="H3535" s="50">
        <v>0</v>
      </c>
      <c r="I3535" s="50">
        <v>0</v>
      </c>
      <c r="J3535" s="294"/>
      <c r="K3535" s="288">
        <v>736.13046999999995</v>
      </c>
      <c r="L3535" s="51"/>
    </row>
    <row r="3536" spans="1:12" s="52" customFormat="1" ht="25.5" customHeight="1" x14ac:dyDescent="0.25">
      <c r="A3536" s="161" t="s">
        <v>3421</v>
      </c>
      <c r="B3536" s="64"/>
      <c r="C3536" s="43">
        <f t="shared" si="110"/>
        <v>1332.2267002816902</v>
      </c>
      <c r="D3536" s="43">
        <f t="shared" si="111"/>
        <v>47.480589718309865</v>
      </c>
      <c r="E3536" s="49">
        <v>0</v>
      </c>
      <c r="F3536" s="29">
        <v>47.480589718309865</v>
      </c>
      <c r="G3536" s="50">
        <v>0</v>
      </c>
      <c r="H3536" s="50">
        <v>0</v>
      </c>
      <c r="I3536" s="50">
        <v>0</v>
      </c>
      <c r="J3536" s="294">
        <v>256</v>
      </c>
      <c r="K3536" s="288">
        <v>1123.7072900000001</v>
      </c>
      <c r="L3536" s="51"/>
    </row>
    <row r="3537" spans="1:12" s="52" customFormat="1" ht="18.75" customHeight="1" x14ac:dyDescent="0.25">
      <c r="A3537" s="161" t="s">
        <v>3465</v>
      </c>
      <c r="B3537" s="64"/>
      <c r="C3537" s="43">
        <f t="shared" si="110"/>
        <v>562.4441476056337</v>
      </c>
      <c r="D3537" s="43">
        <f t="shared" si="111"/>
        <v>24.813712394366192</v>
      </c>
      <c r="E3537" s="49">
        <v>0</v>
      </c>
      <c r="F3537" s="29">
        <v>24.813712394366192</v>
      </c>
      <c r="G3537" s="50">
        <v>0</v>
      </c>
      <c r="H3537" s="50">
        <v>0</v>
      </c>
      <c r="I3537" s="50">
        <v>0</v>
      </c>
      <c r="J3537" s="294"/>
      <c r="K3537" s="288">
        <v>587.25785999999994</v>
      </c>
      <c r="L3537" s="51"/>
    </row>
    <row r="3538" spans="1:12" s="52" customFormat="1" ht="18.75" customHeight="1" x14ac:dyDescent="0.25">
      <c r="A3538" s="161" t="s">
        <v>3404</v>
      </c>
      <c r="B3538" s="64"/>
      <c r="C3538" s="43">
        <f t="shared" ref="C3538:C3601" si="112">K3538+J3538-F3538</f>
        <v>1374.6189943661973</v>
      </c>
      <c r="D3538" s="43">
        <f t="shared" ref="D3538:D3601" si="113">F3538</f>
        <v>60.644955633802823</v>
      </c>
      <c r="E3538" s="49">
        <v>0</v>
      </c>
      <c r="F3538" s="29">
        <v>60.644955633802823</v>
      </c>
      <c r="G3538" s="50">
        <v>0</v>
      </c>
      <c r="H3538" s="50">
        <v>0</v>
      </c>
      <c r="I3538" s="50">
        <v>0</v>
      </c>
      <c r="J3538" s="294"/>
      <c r="K3538" s="288">
        <v>1435.26395</v>
      </c>
      <c r="L3538" s="51"/>
    </row>
    <row r="3539" spans="1:12" s="52" customFormat="1" ht="25.5" customHeight="1" x14ac:dyDescent="0.25">
      <c r="A3539" s="161" t="s">
        <v>3451</v>
      </c>
      <c r="B3539" s="64"/>
      <c r="C3539" s="43">
        <f t="shared" si="112"/>
        <v>181.75133859154928</v>
      </c>
      <c r="D3539" s="43">
        <f t="shared" si="113"/>
        <v>8.0184414084507054</v>
      </c>
      <c r="E3539" s="49">
        <v>0</v>
      </c>
      <c r="F3539" s="29">
        <v>8.0184414084507054</v>
      </c>
      <c r="G3539" s="50">
        <v>0</v>
      </c>
      <c r="H3539" s="50">
        <v>0</v>
      </c>
      <c r="I3539" s="50">
        <v>0</v>
      </c>
      <c r="J3539" s="294"/>
      <c r="K3539" s="288">
        <v>189.76978</v>
      </c>
      <c r="L3539" s="51"/>
    </row>
    <row r="3540" spans="1:12" s="52" customFormat="1" ht="25.5" customHeight="1" x14ac:dyDescent="0.25">
      <c r="A3540" s="161" t="s">
        <v>3346</v>
      </c>
      <c r="B3540" s="64"/>
      <c r="C3540" s="43">
        <f t="shared" si="112"/>
        <v>609.29002760563378</v>
      </c>
      <c r="D3540" s="43">
        <f t="shared" si="113"/>
        <v>26.880442394366199</v>
      </c>
      <c r="E3540" s="49">
        <v>0</v>
      </c>
      <c r="F3540" s="29">
        <v>26.880442394366199</v>
      </c>
      <c r="G3540" s="50">
        <v>0</v>
      </c>
      <c r="H3540" s="50">
        <v>0</v>
      </c>
      <c r="I3540" s="50">
        <v>0</v>
      </c>
      <c r="J3540" s="294"/>
      <c r="K3540" s="288">
        <v>636.17047000000002</v>
      </c>
      <c r="L3540" s="51"/>
    </row>
    <row r="3541" spans="1:12" s="52" customFormat="1" ht="25.5" customHeight="1" x14ac:dyDescent="0.25">
      <c r="A3541" s="161" t="s">
        <v>3452</v>
      </c>
      <c r="B3541" s="64"/>
      <c r="C3541" s="43">
        <f t="shared" si="112"/>
        <v>815.51640507042248</v>
      </c>
      <c r="D3541" s="43">
        <f t="shared" si="113"/>
        <v>35.978664929577462</v>
      </c>
      <c r="E3541" s="49">
        <v>0</v>
      </c>
      <c r="F3541" s="29">
        <v>35.978664929577462</v>
      </c>
      <c r="G3541" s="50">
        <v>0</v>
      </c>
      <c r="H3541" s="50">
        <v>0</v>
      </c>
      <c r="I3541" s="50">
        <v>0</v>
      </c>
      <c r="J3541" s="294"/>
      <c r="K3541" s="288">
        <v>851.49506999999994</v>
      </c>
      <c r="L3541" s="51"/>
    </row>
    <row r="3542" spans="1:12" s="52" customFormat="1" ht="18.75" customHeight="1" x14ac:dyDescent="0.25">
      <c r="A3542" s="161" t="s">
        <v>3347</v>
      </c>
      <c r="B3542" s="64"/>
      <c r="C3542" s="43">
        <f t="shared" si="112"/>
        <v>413.67631436619718</v>
      </c>
      <c r="D3542" s="43">
        <f t="shared" si="113"/>
        <v>18.250425633802816</v>
      </c>
      <c r="E3542" s="49">
        <v>0</v>
      </c>
      <c r="F3542" s="29">
        <v>18.250425633802816</v>
      </c>
      <c r="G3542" s="50">
        <v>0</v>
      </c>
      <c r="H3542" s="50">
        <v>0</v>
      </c>
      <c r="I3542" s="50">
        <v>0</v>
      </c>
      <c r="J3542" s="294"/>
      <c r="K3542" s="288">
        <v>431.92674</v>
      </c>
      <c r="L3542" s="51"/>
    </row>
    <row r="3543" spans="1:12" s="52" customFormat="1" ht="18.75" customHeight="1" x14ac:dyDescent="0.25">
      <c r="A3543" s="161" t="s">
        <v>3388</v>
      </c>
      <c r="B3543" s="64"/>
      <c r="C3543" s="43">
        <f t="shared" si="112"/>
        <v>729.1301245070423</v>
      </c>
      <c r="D3543" s="43">
        <f t="shared" si="113"/>
        <v>32.167505492957744</v>
      </c>
      <c r="E3543" s="49">
        <v>0</v>
      </c>
      <c r="F3543" s="29">
        <v>32.167505492957744</v>
      </c>
      <c r="G3543" s="50">
        <v>0</v>
      </c>
      <c r="H3543" s="50">
        <v>0</v>
      </c>
      <c r="I3543" s="50">
        <v>0</v>
      </c>
      <c r="J3543" s="294"/>
      <c r="K3543" s="288">
        <v>761.29763000000003</v>
      </c>
      <c r="L3543" s="51"/>
    </row>
    <row r="3544" spans="1:12" s="52" customFormat="1" ht="25.5" customHeight="1" x14ac:dyDescent="0.25">
      <c r="A3544" s="161" t="s">
        <v>3437</v>
      </c>
      <c r="B3544" s="64"/>
      <c r="C3544" s="43">
        <f t="shared" si="112"/>
        <v>415.73455943661969</v>
      </c>
      <c r="D3544" s="43">
        <f t="shared" si="113"/>
        <v>18.341230563380279</v>
      </c>
      <c r="E3544" s="49">
        <v>0</v>
      </c>
      <c r="F3544" s="29">
        <v>18.341230563380279</v>
      </c>
      <c r="G3544" s="50">
        <v>0</v>
      </c>
      <c r="H3544" s="50">
        <v>0</v>
      </c>
      <c r="I3544" s="50">
        <v>0</v>
      </c>
      <c r="J3544" s="294"/>
      <c r="K3544" s="288">
        <v>434.07578999999998</v>
      </c>
      <c r="L3544" s="51"/>
    </row>
    <row r="3545" spans="1:12" s="52" customFormat="1" ht="18.75" customHeight="1" x14ac:dyDescent="0.25">
      <c r="A3545" s="161" t="s">
        <v>3332</v>
      </c>
      <c r="B3545" s="64"/>
      <c r="C3545" s="43">
        <f t="shared" si="112"/>
        <v>572.17584788732393</v>
      </c>
      <c r="D3545" s="43">
        <f t="shared" si="113"/>
        <v>25.243052112676057</v>
      </c>
      <c r="E3545" s="49">
        <v>0</v>
      </c>
      <c r="F3545" s="29">
        <v>25.243052112676057</v>
      </c>
      <c r="G3545" s="50">
        <v>0</v>
      </c>
      <c r="H3545" s="50">
        <v>0</v>
      </c>
      <c r="I3545" s="50">
        <v>0</v>
      </c>
      <c r="J3545" s="294"/>
      <c r="K3545" s="288">
        <v>597.41890000000001</v>
      </c>
      <c r="L3545" s="51"/>
    </row>
    <row r="3546" spans="1:12" s="52" customFormat="1" ht="18.75" customHeight="1" x14ac:dyDescent="0.25">
      <c r="A3546" s="161" t="s">
        <v>3379</v>
      </c>
      <c r="B3546" s="64"/>
      <c r="C3546" s="43">
        <f t="shared" si="112"/>
        <v>846.80224732394379</v>
      </c>
      <c r="D3546" s="43">
        <f t="shared" si="113"/>
        <v>37.358922676056338</v>
      </c>
      <c r="E3546" s="49">
        <v>0</v>
      </c>
      <c r="F3546" s="29">
        <v>37.358922676056338</v>
      </c>
      <c r="G3546" s="50">
        <v>0</v>
      </c>
      <c r="H3546" s="50">
        <v>0</v>
      </c>
      <c r="I3546" s="50">
        <v>0</v>
      </c>
      <c r="J3546" s="294"/>
      <c r="K3546" s="288">
        <v>884.16117000000008</v>
      </c>
      <c r="L3546" s="51"/>
    </row>
    <row r="3547" spans="1:12" s="52" customFormat="1" ht="25.5" customHeight="1" x14ac:dyDescent="0.25">
      <c r="A3547" s="161" t="s">
        <v>3466</v>
      </c>
      <c r="B3547" s="64"/>
      <c r="C3547" s="43">
        <f t="shared" si="112"/>
        <v>291.08696788732391</v>
      </c>
      <c r="D3547" s="43">
        <f t="shared" si="113"/>
        <v>12.842072112676055</v>
      </c>
      <c r="E3547" s="49">
        <v>0</v>
      </c>
      <c r="F3547" s="29">
        <v>12.842072112676055</v>
      </c>
      <c r="G3547" s="50">
        <v>0</v>
      </c>
      <c r="H3547" s="50">
        <v>0</v>
      </c>
      <c r="I3547" s="50">
        <v>0</v>
      </c>
      <c r="J3547" s="294"/>
      <c r="K3547" s="288">
        <v>303.92903999999999</v>
      </c>
      <c r="L3547" s="51"/>
    </row>
    <row r="3548" spans="1:12" s="53" customFormat="1" ht="18.75" customHeight="1" x14ac:dyDescent="0.25">
      <c r="A3548" s="161" t="s">
        <v>3359</v>
      </c>
      <c r="B3548" s="64"/>
      <c r="C3548" s="43">
        <f t="shared" si="112"/>
        <v>729.18904507042248</v>
      </c>
      <c r="D3548" s="43">
        <f t="shared" si="113"/>
        <v>32.170104929577462</v>
      </c>
      <c r="E3548" s="49">
        <v>0</v>
      </c>
      <c r="F3548" s="29">
        <v>32.170104929577462</v>
      </c>
      <c r="G3548" s="50">
        <v>0</v>
      </c>
      <c r="H3548" s="50">
        <v>0</v>
      </c>
      <c r="I3548" s="50">
        <v>0</v>
      </c>
      <c r="J3548" s="294"/>
      <c r="K3548" s="288">
        <v>761.35915</v>
      </c>
      <c r="L3548" s="51"/>
    </row>
    <row r="3549" spans="1:12" s="52" customFormat="1" ht="18.75" customHeight="1" x14ac:dyDescent="0.25">
      <c r="A3549" s="161" t="s">
        <v>3405</v>
      </c>
      <c r="B3549" s="64"/>
      <c r="C3549" s="43">
        <f t="shared" si="112"/>
        <v>102.41212788732393</v>
      </c>
      <c r="D3549" s="43">
        <f t="shared" si="113"/>
        <v>4.5181821126760564</v>
      </c>
      <c r="E3549" s="49">
        <v>0</v>
      </c>
      <c r="F3549" s="29">
        <v>4.5181821126760564</v>
      </c>
      <c r="G3549" s="50">
        <v>0</v>
      </c>
      <c r="H3549" s="50">
        <v>0</v>
      </c>
      <c r="I3549" s="50">
        <v>0</v>
      </c>
      <c r="J3549" s="294"/>
      <c r="K3549" s="288">
        <v>106.93030999999999</v>
      </c>
      <c r="L3549" s="51"/>
    </row>
    <row r="3550" spans="1:12" s="52" customFormat="1" ht="38.25" customHeight="1" x14ac:dyDescent="0.25">
      <c r="A3550" s="161" t="s">
        <v>3467</v>
      </c>
      <c r="B3550" s="64"/>
      <c r="C3550" s="43">
        <f t="shared" si="112"/>
        <v>104.75795549295775</v>
      </c>
      <c r="D3550" s="43">
        <f t="shared" si="113"/>
        <v>4.621674507042254</v>
      </c>
      <c r="E3550" s="49">
        <v>0</v>
      </c>
      <c r="F3550" s="29">
        <v>4.621674507042254</v>
      </c>
      <c r="G3550" s="50">
        <v>0</v>
      </c>
      <c r="H3550" s="50">
        <v>0</v>
      </c>
      <c r="I3550" s="50">
        <v>0</v>
      </c>
      <c r="J3550" s="294"/>
      <c r="K3550" s="288">
        <v>109.37963000000001</v>
      </c>
      <c r="L3550" s="51"/>
    </row>
    <row r="3551" spans="1:12" s="52" customFormat="1" ht="18.75" customHeight="1" x14ac:dyDescent="0.25">
      <c r="A3551" s="161" t="s">
        <v>3681</v>
      </c>
      <c r="B3551" s="64"/>
      <c r="C3551" s="43">
        <f t="shared" si="112"/>
        <v>88.463058028169002</v>
      </c>
      <c r="D3551" s="43">
        <f t="shared" si="113"/>
        <v>3.9027819718309855</v>
      </c>
      <c r="E3551" s="49">
        <v>0</v>
      </c>
      <c r="F3551" s="29">
        <v>3.9027819718309855</v>
      </c>
      <c r="G3551" s="50">
        <v>0</v>
      </c>
      <c r="H3551" s="50">
        <v>0</v>
      </c>
      <c r="I3551" s="50">
        <v>0</v>
      </c>
      <c r="J3551" s="294"/>
      <c r="K3551" s="288">
        <v>92.365839999999992</v>
      </c>
      <c r="L3551" s="51"/>
    </row>
    <row r="3552" spans="1:12" s="52" customFormat="1" ht="25.5" customHeight="1" x14ac:dyDescent="0.25">
      <c r="A3552" s="161" t="s">
        <v>3682</v>
      </c>
      <c r="B3552" s="64"/>
      <c r="C3552" s="43">
        <f t="shared" si="112"/>
        <v>1518.7904969014085</v>
      </c>
      <c r="D3552" s="43">
        <f t="shared" si="113"/>
        <v>67.005463098591548</v>
      </c>
      <c r="E3552" s="49">
        <v>0</v>
      </c>
      <c r="F3552" s="29">
        <v>67.005463098591548</v>
      </c>
      <c r="G3552" s="50">
        <v>0</v>
      </c>
      <c r="H3552" s="50">
        <v>0</v>
      </c>
      <c r="I3552" s="50">
        <v>0</v>
      </c>
      <c r="J3552" s="294"/>
      <c r="K3552" s="288">
        <v>1585.7959599999999</v>
      </c>
      <c r="L3552" s="51"/>
    </row>
    <row r="3553" spans="1:12" s="52" customFormat="1" ht="18.75" customHeight="1" x14ac:dyDescent="0.25">
      <c r="A3553" s="161" t="s">
        <v>3453</v>
      </c>
      <c r="B3553" s="64"/>
      <c r="C3553" s="43">
        <f t="shared" si="112"/>
        <v>780.33457464788728</v>
      </c>
      <c r="D3553" s="43">
        <f t="shared" si="113"/>
        <v>34.42652535211267</v>
      </c>
      <c r="E3553" s="49">
        <v>0</v>
      </c>
      <c r="F3553" s="29">
        <v>34.42652535211267</v>
      </c>
      <c r="G3553" s="50">
        <v>0</v>
      </c>
      <c r="H3553" s="50">
        <v>0</v>
      </c>
      <c r="I3553" s="50">
        <v>0</v>
      </c>
      <c r="J3553" s="294"/>
      <c r="K3553" s="288">
        <v>814.76109999999994</v>
      </c>
      <c r="L3553" s="51"/>
    </row>
    <row r="3554" spans="1:12" s="52" customFormat="1" ht="18.75" customHeight="1" x14ac:dyDescent="0.25">
      <c r="A3554" s="161" t="s">
        <v>3389</v>
      </c>
      <c r="B3554" s="64"/>
      <c r="C3554" s="43">
        <f t="shared" si="112"/>
        <v>89.776990422535221</v>
      </c>
      <c r="D3554" s="43">
        <f t="shared" si="113"/>
        <v>3.9607495774647887</v>
      </c>
      <c r="E3554" s="49">
        <v>0</v>
      </c>
      <c r="F3554" s="29">
        <v>3.9607495774647887</v>
      </c>
      <c r="G3554" s="50">
        <v>0</v>
      </c>
      <c r="H3554" s="50">
        <v>0</v>
      </c>
      <c r="I3554" s="50">
        <v>0</v>
      </c>
      <c r="J3554" s="294"/>
      <c r="K3554" s="288">
        <v>93.737740000000002</v>
      </c>
      <c r="L3554" s="51"/>
    </row>
    <row r="3555" spans="1:12" s="52" customFormat="1" ht="25.5" customHeight="1" x14ac:dyDescent="0.25">
      <c r="A3555" s="161" t="s">
        <v>3438</v>
      </c>
      <c r="B3555" s="64"/>
      <c r="C3555" s="43">
        <f t="shared" si="112"/>
        <v>807.29501352112675</v>
      </c>
      <c r="D3555" s="43">
        <f t="shared" si="113"/>
        <v>35.615956478873237</v>
      </c>
      <c r="E3555" s="49">
        <v>0</v>
      </c>
      <c r="F3555" s="29">
        <v>35.615956478873237</v>
      </c>
      <c r="G3555" s="50">
        <v>0</v>
      </c>
      <c r="H3555" s="50">
        <v>0</v>
      </c>
      <c r="I3555" s="50">
        <v>0</v>
      </c>
      <c r="J3555" s="294"/>
      <c r="K3555" s="288">
        <v>842.91097000000002</v>
      </c>
      <c r="L3555" s="51"/>
    </row>
    <row r="3556" spans="1:12" s="52" customFormat="1" ht="18.75" customHeight="1" x14ac:dyDescent="0.25">
      <c r="A3556" s="161" t="s">
        <v>3422</v>
      </c>
      <c r="B3556" s="64"/>
      <c r="C3556" s="43">
        <f t="shared" si="112"/>
        <v>1392.6890653521127</v>
      </c>
      <c r="D3556" s="43">
        <f t="shared" si="113"/>
        <v>61.442164647887317</v>
      </c>
      <c r="E3556" s="49">
        <v>0</v>
      </c>
      <c r="F3556" s="29">
        <v>61.442164647887317</v>
      </c>
      <c r="G3556" s="50">
        <v>0</v>
      </c>
      <c r="H3556" s="50">
        <v>0</v>
      </c>
      <c r="I3556" s="50">
        <v>0</v>
      </c>
      <c r="J3556" s="294"/>
      <c r="K3556" s="288">
        <v>1454.13123</v>
      </c>
      <c r="L3556" s="51"/>
    </row>
    <row r="3557" spans="1:12" s="52" customFormat="1" ht="18.75" customHeight="1" x14ac:dyDescent="0.25">
      <c r="A3557" s="161" t="s">
        <v>3333</v>
      </c>
      <c r="B3557" s="64"/>
      <c r="C3557" s="43">
        <f t="shared" si="112"/>
        <v>179.22900788732397</v>
      </c>
      <c r="D3557" s="43">
        <f t="shared" si="113"/>
        <v>7.9071621126760565</v>
      </c>
      <c r="E3557" s="49">
        <v>0</v>
      </c>
      <c r="F3557" s="29">
        <v>7.9071621126760565</v>
      </c>
      <c r="G3557" s="50">
        <v>0</v>
      </c>
      <c r="H3557" s="50">
        <v>0</v>
      </c>
      <c r="I3557" s="50">
        <v>0</v>
      </c>
      <c r="J3557" s="294"/>
      <c r="K3557" s="288">
        <v>187.13617000000002</v>
      </c>
      <c r="L3557" s="51"/>
    </row>
    <row r="3558" spans="1:12" s="52" customFormat="1" ht="18.75" customHeight="1" x14ac:dyDescent="0.25">
      <c r="A3558" s="161" t="s">
        <v>3683</v>
      </c>
      <c r="B3558" s="64"/>
      <c r="C3558" s="43">
        <f t="shared" si="112"/>
        <v>21.551086760563379</v>
      </c>
      <c r="D3558" s="43">
        <f t="shared" si="113"/>
        <v>0.95078323943661969</v>
      </c>
      <c r="E3558" s="49">
        <v>0</v>
      </c>
      <c r="F3558" s="29">
        <v>0.95078323943661969</v>
      </c>
      <c r="G3558" s="50">
        <v>0</v>
      </c>
      <c r="H3558" s="50">
        <v>0</v>
      </c>
      <c r="I3558" s="50">
        <v>0</v>
      </c>
      <c r="J3558" s="294"/>
      <c r="K3558" s="288">
        <v>22.50187</v>
      </c>
      <c r="L3558" s="51"/>
    </row>
    <row r="3559" spans="1:12" s="52" customFormat="1" ht="18.75" customHeight="1" x14ac:dyDescent="0.25">
      <c r="A3559" s="161" t="s">
        <v>3684</v>
      </c>
      <c r="B3559" s="64"/>
      <c r="C3559" s="43">
        <f t="shared" si="112"/>
        <v>154.72530366197185</v>
      </c>
      <c r="D3559" s="43">
        <f t="shared" si="113"/>
        <v>6.8261163380281697</v>
      </c>
      <c r="E3559" s="49">
        <v>0</v>
      </c>
      <c r="F3559" s="29">
        <v>6.8261163380281697</v>
      </c>
      <c r="G3559" s="50">
        <v>0</v>
      </c>
      <c r="H3559" s="50">
        <v>0</v>
      </c>
      <c r="I3559" s="50">
        <v>0</v>
      </c>
      <c r="J3559" s="294"/>
      <c r="K3559" s="288">
        <v>161.55142000000001</v>
      </c>
      <c r="L3559" s="51"/>
    </row>
    <row r="3560" spans="1:12" s="54" customFormat="1" ht="18.75" customHeight="1" x14ac:dyDescent="0.25">
      <c r="A3560" s="161" t="s">
        <v>3685</v>
      </c>
      <c r="B3560" s="64"/>
      <c r="C3560" s="43">
        <f t="shared" si="112"/>
        <v>157.52629070422537</v>
      </c>
      <c r="D3560" s="43">
        <f t="shared" si="113"/>
        <v>6.9496892957746486</v>
      </c>
      <c r="E3560" s="49">
        <v>0</v>
      </c>
      <c r="F3560" s="29">
        <v>6.9496892957746486</v>
      </c>
      <c r="G3560" s="50">
        <v>0</v>
      </c>
      <c r="H3560" s="50">
        <v>0</v>
      </c>
      <c r="I3560" s="50">
        <v>0</v>
      </c>
      <c r="J3560" s="294"/>
      <c r="K3560" s="288">
        <v>164.47598000000002</v>
      </c>
      <c r="L3560" s="51"/>
    </row>
    <row r="3561" spans="1:12" s="52" customFormat="1" ht="25.5" customHeight="1" x14ac:dyDescent="0.25">
      <c r="A3561" s="161" t="s">
        <v>3406</v>
      </c>
      <c r="B3561" s="64"/>
      <c r="C3561" s="43">
        <f t="shared" si="112"/>
        <v>419.111152112676</v>
      </c>
      <c r="D3561" s="43">
        <f t="shared" si="113"/>
        <v>18.490197887323944</v>
      </c>
      <c r="E3561" s="49">
        <v>0</v>
      </c>
      <c r="F3561" s="29">
        <v>18.490197887323944</v>
      </c>
      <c r="G3561" s="50">
        <v>0</v>
      </c>
      <c r="H3561" s="50">
        <v>0</v>
      </c>
      <c r="I3561" s="50">
        <v>0</v>
      </c>
      <c r="J3561" s="294"/>
      <c r="K3561" s="288">
        <v>437.60134999999997</v>
      </c>
      <c r="L3561" s="51"/>
    </row>
    <row r="3562" spans="1:12" s="52" customFormat="1" ht="25.5" customHeight="1" x14ac:dyDescent="0.25">
      <c r="A3562" s="161" t="s">
        <v>3454</v>
      </c>
      <c r="B3562" s="64"/>
      <c r="C3562" s="43">
        <f t="shared" si="112"/>
        <v>265.60565352112678</v>
      </c>
      <c r="D3562" s="43">
        <f t="shared" si="113"/>
        <v>11.717896478873239</v>
      </c>
      <c r="E3562" s="49">
        <v>0</v>
      </c>
      <c r="F3562" s="29">
        <v>11.717896478873239</v>
      </c>
      <c r="G3562" s="50">
        <v>0</v>
      </c>
      <c r="H3562" s="50">
        <v>0</v>
      </c>
      <c r="I3562" s="50">
        <v>0</v>
      </c>
      <c r="J3562" s="294"/>
      <c r="K3562" s="288">
        <v>277.32355000000001</v>
      </c>
      <c r="L3562" s="51"/>
    </row>
    <row r="3563" spans="1:12" s="52" customFormat="1" ht="25.5" customHeight="1" x14ac:dyDescent="0.25">
      <c r="A3563" s="161" t="s">
        <v>3348</v>
      </c>
      <c r="B3563" s="64"/>
      <c r="C3563" s="43">
        <f t="shared" si="112"/>
        <v>515.53824563380272</v>
      </c>
      <c r="D3563" s="43">
        <f t="shared" si="113"/>
        <v>22.74433436619718</v>
      </c>
      <c r="E3563" s="49">
        <v>0</v>
      </c>
      <c r="F3563" s="29">
        <v>22.74433436619718</v>
      </c>
      <c r="G3563" s="50">
        <v>0</v>
      </c>
      <c r="H3563" s="50">
        <v>0</v>
      </c>
      <c r="I3563" s="50">
        <v>0</v>
      </c>
      <c r="J3563" s="294"/>
      <c r="K3563" s="288">
        <v>538.28257999999994</v>
      </c>
      <c r="L3563" s="51"/>
    </row>
    <row r="3564" spans="1:12" s="52" customFormat="1" ht="25.5" customHeight="1" x14ac:dyDescent="0.25">
      <c r="A3564" s="161" t="s">
        <v>3390</v>
      </c>
      <c r="B3564" s="64"/>
      <c r="C3564" s="43">
        <f t="shared" si="112"/>
        <v>1444.4751357746479</v>
      </c>
      <c r="D3564" s="43">
        <f t="shared" si="113"/>
        <v>63.72684422535211</v>
      </c>
      <c r="E3564" s="49">
        <v>0</v>
      </c>
      <c r="F3564" s="29">
        <v>63.72684422535211</v>
      </c>
      <c r="G3564" s="50">
        <v>0</v>
      </c>
      <c r="H3564" s="50">
        <v>0</v>
      </c>
      <c r="I3564" s="50">
        <v>0</v>
      </c>
      <c r="J3564" s="294"/>
      <c r="K3564" s="288">
        <v>1508.20198</v>
      </c>
      <c r="L3564" s="51"/>
    </row>
    <row r="3565" spans="1:12" s="52" customFormat="1" ht="25.5" customHeight="1" x14ac:dyDescent="0.25">
      <c r="A3565" s="161" t="s">
        <v>3439</v>
      </c>
      <c r="B3565" s="64"/>
      <c r="C3565" s="43">
        <f t="shared" si="112"/>
        <v>973.95664450704226</v>
      </c>
      <c r="D3565" s="43">
        <f t="shared" si="113"/>
        <v>42.968675492957743</v>
      </c>
      <c r="E3565" s="49">
        <v>0</v>
      </c>
      <c r="F3565" s="29">
        <v>42.968675492957743</v>
      </c>
      <c r="G3565" s="50">
        <v>0</v>
      </c>
      <c r="H3565" s="50">
        <v>0</v>
      </c>
      <c r="I3565" s="50">
        <v>0</v>
      </c>
      <c r="J3565" s="294"/>
      <c r="K3565" s="288">
        <v>1016.9253199999999</v>
      </c>
      <c r="L3565" s="51"/>
    </row>
    <row r="3566" spans="1:12" s="52" customFormat="1" ht="25.5" customHeight="1" x14ac:dyDescent="0.25">
      <c r="A3566" s="161" t="s">
        <v>3686</v>
      </c>
      <c r="B3566" s="64"/>
      <c r="C3566" s="43">
        <f t="shared" si="112"/>
        <v>90.944531267605626</v>
      </c>
      <c r="D3566" s="43">
        <f t="shared" si="113"/>
        <v>4.0122587323943666</v>
      </c>
      <c r="E3566" s="49">
        <v>0</v>
      </c>
      <c r="F3566" s="29">
        <v>4.0122587323943666</v>
      </c>
      <c r="G3566" s="50">
        <v>0</v>
      </c>
      <c r="H3566" s="50">
        <v>0</v>
      </c>
      <c r="I3566" s="50">
        <v>0</v>
      </c>
      <c r="J3566" s="294"/>
      <c r="K3566" s="288">
        <v>94.956789999999998</v>
      </c>
      <c r="L3566" s="51"/>
    </row>
    <row r="3567" spans="1:12" s="52" customFormat="1" ht="18" customHeight="1" x14ac:dyDescent="0.25">
      <c r="A3567" s="161" t="s">
        <v>3440</v>
      </c>
      <c r="B3567" s="64"/>
      <c r="C3567" s="43">
        <f t="shared" si="112"/>
        <v>1249.4296152112677</v>
      </c>
      <c r="D3567" s="43">
        <f t="shared" si="113"/>
        <v>55.121894788732391</v>
      </c>
      <c r="E3567" s="49">
        <v>0</v>
      </c>
      <c r="F3567" s="29">
        <v>55.121894788732391</v>
      </c>
      <c r="G3567" s="50">
        <v>0</v>
      </c>
      <c r="H3567" s="50">
        <v>0</v>
      </c>
      <c r="I3567" s="50">
        <v>0</v>
      </c>
      <c r="J3567" s="294"/>
      <c r="K3567" s="288">
        <v>1304.55151</v>
      </c>
      <c r="L3567" s="51"/>
    </row>
    <row r="3568" spans="1:12" s="53" customFormat="1" ht="18.75" customHeight="1" x14ac:dyDescent="0.25">
      <c r="A3568" s="161" t="s">
        <v>3334</v>
      </c>
      <c r="B3568" s="64"/>
      <c r="C3568" s="43">
        <f t="shared" si="112"/>
        <v>581.06510478873236</v>
      </c>
      <c r="D3568" s="43">
        <f t="shared" si="113"/>
        <v>25.63522521126761</v>
      </c>
      <c r="E3568" s="49">
        <v>0</v>
      </c>
      <c r="F3568" s="29">
        <v>25.63522521126761</v>
      </c>
      <c r="G3568" s="50">
        <v>0</v>
      </c>
      <c r="H3568" s="50">
        <v>0</v>
      </c>
      <c r="I3568" s="50">
        <v>0</v>
      </c>
      <c r="J3568" s="294"/>
      <c r="K3568" s="288">
        <v>606.70033000000001</v>
      </c>
      <c r="L3568" s="51"/>
    </row>
    <row r="3569" spans="1:12" s="52" customFormat="1" ht="18.75" customHeight="1" x14ac:dyDescent="0.25">
      <c r="A3569" s="161" t="s">
        <v>3380</v>
      </c>
      <c r="B3569" s="64"/>
      <c r="C3569" s="43">
        <f t="shared" si="112"/>
        <v>157.23506873239435</v>
      </c>
      <c r="D3569" s="43">
        <f t="shared" si="113"/>
        <v>6.936841267605633</v>
      </c>
      <c r="E3569" s="49">
        <v>0</v>
      </c>
      <c r="F3569" s="29">
        <v>6.936841267605633</v>
      </c>
      <c r="G3569" s="50">
        <v>0</v>
      </c>
      <c r="H3569" s="50">
        <v>0</v>
      </c>
      <c r="I3569" s="50">
        <v>0</v>
      </c>
      <c r="J3569" s="294"/>
      <c r="K3569" s="288">
        <v>164.17191</v>
      </c>
      <c r="L3569" s="51"/>
    </row>
    <row r="3570" spans="1:12" s="52" customFormat="1" ht="18.75" customHeight="1" x14ac:dyDescent="0.25">
      <c r="A3570" s="161" t="s">
        <v>3423</v>
      </c>
      <c r="B3570" s="64"/>
      <c r="C3570" s="43">
        <f t="shared" si="112"/>
        <v>110.63915098591548</v>
      </c>
      <c r="D3570" s="43">
        <f t="shared" si="113"/>
        <v>4.8811390140845061</v>
      </c>
      <c r="E3570" s="49">
        <v>0</v>
      </c>
      <c r="F3570" s="29">
        <v>4.8811390140845061</v>
      </c>
      <c r="G3570" s="50">
        <v>0</v>
      </c>
      <c r="H3570" s="50">
        <v>0</v>
      </c>
      <c r="I3570" s="50">
        <v>0</v>
      </c>
      <c r="J3570" s="294"/>
      <c r="K3570" s="288">
        <v>115.52028999999999</v>
      </c>
      <c r="L3570" s="51"/>
    </row>
    <row r="3571" spans="1:12" s="52" customFormat="1" ht="18.75" customHeight="1" x14ac:dyDescent="0.25">
      <c r="A3571" s="161" t="s">
        <v>3360</v>
      </c>
      <c r="B3571" s="64"/>
      <c r="C3571" s="43">
        <f t="shared" si="112"/>
        <v>836.36510929577457</v>
      </c>
      <c r="D3571" s="43">
        <f t="shared" si="113"/>
        <v>36.89846070422535</v>
      </c>
      <c r="E3571" s="49">
        <v>0</v>
      </c>
      <c r="F3571" s="29">
        <v>36.89846070422535</v>
      </c>
      <c r="G3571" s="50">
        <v>0</v>
      </c>
      <c r="H3571" s="50">
        <v>0</v>
      </c>
      <c r="I3571" s="50">
        <v>0</v>
      </c>
      <c r="J3571" s="294"/>
      <c r="K3571" s="288">
        <v>873.26356999999996</v>
      </c>
      <c r="L3571" s="51"/>
    </row>
    <row r="3572" spans="1:12" s="52" customFormat="1" ht="18.75" customHeight="1" x14ac:dyDescent="0.25">
      <c r="A3572" s="161" t="s">
        <v>3407</v>
      </c>
      <c r="B3572" s="64"/>
      <c r="C3572" s="43">
        <f t="shared" si="112"/>
        <v>387.10140676056335</v>
      </c>
      <c r="D3572" s="43">
        <f t="shared" si="113"/>
        <v>17.078003239436619</v>
      </c>
      <c r="E3572" s="49">
        <v>0</v>
      </c>
      <c r="F3572" s="29">
        <v>17.078003239436619</v>
      </c>
      <c r="G3572" s="50">
        <v>0</v>
      </c>
      <c r="H3572" s="50">
        <v>0</v>
      </c>
      <c r="I3572" s="50">
        <v>0</v>
      </c>
      <c r="J3572" s="294"/>
      <c r="K3572" s="288">
        <v>404.17940999999996</v>
      </c>
      <c r="L3572" s="51"/>
    </row>
    <row r="3573" spans="1:12" s="52" customFormat="1" ht="18.75" customHeight="1" x14ac:dyDescent="0.25">
      <c r="A3573" s="161" t="s">
        <v>3455</v>
      </c>
      <c r="B3573" s="64"/>
      <c r="C3573" s="43">
        <f t="shared" si="112"/>
        <v>1522.7498112676055</v>
      </c>
      <c r="D3573" s="43">
        <f t="shared" si="113"/>
        <v>67.180138732394369</v>
      </c>
      <c r="E3573" s="49">
        <v>0</v>
      </c>
      <c r="F3573" s="29">
        <v>67.180138732394369</v>
      </c>
      <c r="G3573" s="50">
        <v>0</v>
      </c>
      <c r="H3573" s="50">
        <v>0</v>
      </c>
      <c r="I3573" s="50">
        <v>0</v>
      </c>
      <c r="J3573" s="294"/>
      <c r="K3573" s="288">
        <v>1589.92995</v>
      </c>
      <c r="L3573" s="51"/>
    </row>
    <row r="3574" spans="1:12" s="52" customFormat="1" ht="18.75" customHeight="1" x14ac:dyDescent="0.25">
      <c r="A3574" s="161" t="s">
        <v>3349</v>
      </c>
      <c r="B3574" s="64"/>
      <c r="C3574" s="43">
        <f t="shared" si="112"/>
        <v>57.253509859154931</v>
      </c>
      <c r="D3574" s="43">
        <f t="shared" si="113"/>
        <v>2.5258901408450702</v>
      </c>
      <c r="E3574" s="49">
        <v>0</v>
      </c>
      <c r="F3574" s="29">
        <v>2.5258901408450702</v>
      </c>
      <c r="G3574" s="50">
        <v>0</v>
      </c>
      <c r="H3574" s="50">
        <v>0</v>
      </c>
      <c r="I3574" s="50">
        <v>0</v>
      </c>
      <c r="J3574" s="294"/>
      <c r="K3574" s="288">
        <v>59.779400000000003</v>
      </c>
      <c r="L3574" s="51"/>
    </row>
    <row r="3575" spans="1:12" s="52" customFormat="1" ht="33" customHeight="1" x14ac:dyDescent="0.25">
      <c r="A3575" s="161" t="s">
        <v>3335</v>
      </c>
      <c r="B3575" s="64"/>
      <c r="C3575" s="43">
        <f t="shared" si="112"/>
        <v>311.38666309859155</v>
      </c>
      <c r="D3575" s="43">
        <f t="shared" si="113"/>
        <v>13.73764690140845</v>
      </c>
      <c r="E3575" s="49">
        <v>0</v>
      </c>
      <c r="F3575" s="29">
        <v>13.73764690140845</v>
      </c>
      <c r="G3575" s="50">
        <v>0</v>
      </c>
      <c r="H3575" s="50">
        <v>0</v>
      </c>
      <c r="I3575" s="50">
        <v>0</v>
      </c>
      <c r="J3575" s="294"/>
      <c r="K3575" s="288">
        <v>325.12430999999998</v>
      </c>
      <c r="L3575" s="51"/>
    </row>
    <row r="3576" spans="1:12" s="52" customFormat="1" ht="27" customHeight="1" x14ac:dyDescent="0.25">
      <c r="A3576" s="161" t="s">
        <v>3381</v>
      </c>
      <c r="B3576" s="64"/>
      <c r="C3576" s="43">
        <f t="shared" si="112"/>
        <v>1526.4250749295775</v>
      </c>
      <c r="D3576" s="43">
        <f t="shared" si="113"/>
        <v>8.0481650704225363</v>
      </c>
      <c r="E3576" s="49">
        <v>0</v>
      </c>
      <c r="F3576" s="29">
        <v>8.0481650704225363</v>
      </c>
      <c r="G3576" s="50">
        <v>0</v>
      </c>
      <c r="H3576" s="50">
        <v>0</v>
      </c>
      <c r="I3576" s="50">
        <v>0</v>
      </c>
      <c r="J3576" s="294">
        <v>1344</v>
      </c>
      <c r="K3576" s="288">
        <v>190.47324</v>
      </c>
      <c r="L3576" s="51"/>
    </row>
    <row r="3577" spans="1:12" s="52" customFormat="1" ht="45" customHeight="1" x14ac:dyDescent="0.25">
      <c r="A3577" s="161" t="s">
        <v>3424</v>
      </c>
      <c r="B3577" s="64"/>
      <c r="C3577" s="43">
        <f t="shared" si="112"/>
        <v>1056.2957757746478</v>
      </c>
      <c r="D3577" s="43">
        <f t="shared" si="113"/>
        <v>46.601284225352117</v>
      </c>
      <c r="E3577" s="49">
        <v>0</v>
      </c>
      <c r="F3577" s="29">
        <v>46.601284225352117</v>
      </c>
      <c r="G3577" s="50">
        <v>0</v>
      </c>
      <c r="H3577" s="50">
        <v>0</v>
      </c>
      <c r="I3577" s="50">
        <v>0</v>
      </c>
      <c r="J3577" s="294"/>
      <c r="K3577" s="288">
        <v>1102.89706</v>
      </c>
      <c r="L3577" s="51"/>
    </row>
    <row r="3578" spans="1:12" s="52" customFormat="1" ht="38.25" customHeight="1" x14ac:dyDescent="0.25">
      <c r="A3578" s="161" t="s">
        <v>3468</v>
      </c>
      <c r="B3578" s="64"/>
      <c r="C3578" s="43">
        <f t="shared" si="112"/>
        <v>666.23564112676058</v>
      </c>
      <c r="D3578" s="43">
        <f t="shared" si="113"/>
        <v>29.392748873239434</v>
      </c>
      <c r="E3578" s="49">
        <v>0</v>
      </c>
      <c r="F3578" s="29">
        <v>29.392748873239434</v>
      </c>
      <c r="G3578" s="50">
        <v>0</v>
      </c>
      <c r="H3578" s="50">
        <v>0</v>
      </c>
      <c r="I3578" s="50">
        <v>0</v>
      </c>
      <c r="J3578" s="294"/>
      <c r="K3578" s="288">
        <v>695.62838999999997</v>
      </c>
      <c r="L3578" s="51"/>
    </row>
    <row r="3579" spans="1:12" s="52" customFormat="1" ht="25.5" customHeight="1" x14ac:dyDescent="0.25">
      <c r="A3579" s="161" t="s">
        <v>3361</v>
      </c>
      <c r="B3579" s="64"/>
      <c r="C3579" s="43">
        <f t="shared" si="112"/>
        <v>1153.4402214084507</v>
      </c>
      <c r="D3579" s="43">
        <f t="shared" si="113"/>
        <v>50.887068591549294</v>
      </c>
      <c r="E3579" s="49">
        <v>0</v>
      </c>
      <c r="F3579" s="29">
        <v>50.887068591549294</v>
      </c>
      <c r="G3579" s="50">
        <v>0</v>
      </c>
      <c r="H3579" s="50">
        <v>0</v>
      </c>
      <c r="I3579" s="50">
        <v>0</v>
      </c>
      <c r="J3579" s="294"/>
      <c r="K3579" s="288">
        <v>1204.3272899999999</v>
      </c>
      <c r="L3579" s="51"/>
    </row>
    <row r="3580" spans="1:12" s="52" customFormat="1" ht="25.5" customHeight="1" x14ac:dyDescent="0.25">
      <c r="A3580" s="161" t="s">
        <v>3408</v>
      </c>
      <c r="B3580" s="64"/>
      <c r="C3580" s="43">
        <f t="shared" si="112"/>
        <v>1741.2295301408451</v>
      </c>
      <c r="D3580" s="43">
        <f t="shared" si="113"/>
        <v>76.818949859154927</v>
      </c>
      <c r="E3580" s="49">
        <v>0</v>
      </c>
      <c r="F3580" s="29">
        <v>76.818949859154927</v>
      </c>
      <c r="G3580" s="50">
        <v>0</v>
      </c>
      <c r="H3580" s="50">
        <v>0</v>
      </c>
      <c r="I3580" s="50">
        <v>0</v>
      </c>
      <c r="J3580" s="294"/>
      <c r="K3580" s="288">
        <v>1818.0484799999999</v>
      </c>
      <c r="L3580" s="51"/>
    </row>
    <row r="3581" spans="1:12" s="52" customFormat="1" ht="25.5" customHeight="1" x14ac:dyDescent="0.25">
      <c r="A3581" s="161" t="s">
        <v>3409</v>
      </c>
      <c r="B3581" s="64"/>
      <c r="C3581" s="43">
        <f t="shared" si="112"/>
        <v>1162.7542197183097</v>
      </c>
      <c r="D3581" s="43">
        <f t="shared" si="113"/>
        <v>51.297980281690137</v>
      </c>
      <c r="E3581" s="49">
        <v>0</v>
      </c>
      <c r="F3581" s="29">
        <v>51.297980281690137</v>
      </c>
      <c r="G3581" s="50">
        <v>0</v>
      </c>
      <c r="H3581" s="50">
        <v>0</v>
      </c>
      <c r="I3581" s="50">
        <v>0</v>
      </c>
      <c r="J3581" s="294"/>
      <c r="K3581" s="288">
        <v>1214.0521999999999</v>
      </c>
      <c r="L3581" s="51"/>
    </row>
    <row r="3582" spans="1:12" s="52" customFormat="1" ht="25.5" customHeight="1" x14ac:dyDescent="0.25">
      <c r="A3582" s="161" t="s">
        <v>3687</v>
      </c>
      <c r="B3582" s="64"/>
      <c r="C3582" s="43">
        <f t="shared" si="112"/>
        <v>560.57189690140842</v>
      </c>
      <c r="D3582" s="43">
        <f t="shared" si="113"/>
        <v>24.731113098591546</v>
      </c>
      <c r="E3582" s="49">
        <v>0</v>
      </c>
      <c r="F3582" s="29">
        <v>24.731113098591546</v>
      </c>
      <c r="G3582" s="50">
        <v>0</v>
      </c>
      <c r="H3582" s="50">
        <v>0</v>
      </c>
      <c r="I3582" s="50">
        <v>0</v>
      </c>
      <c r="J3582" s="294"/>
      <c r="K3582" s="288">
        <v>585.30300999999997</v>
      </c>
      <c r="L3582" s="51"/>
    </row>
    <row r="3583" spans="1:12" s="52" customFormat="1" ht="18.75" customHeight="1" x14ac:dyDescent="0.25">
      <c r="A3583" s="161" t="s">
        <v>3688</v>
      </c>
      <c r="B3583" s="64"/>
      <c r="C3583" s="43">
        <f t="shared" si="112"/>
        <v>93.614144225352106</v>
      </c>
      <c r="D3583" s="43">
        <f t="shared" si="113"/>
        <v>4.1300357746478875</v>
      </c>
      <c r="E3583" s="49">
        <v>0</v>
      </c>
      <c r="F3583" s="29">
        <v>4.1300357746478875</v>
      </c>
      <c r="G3583" s="50">
        <v>0</v>
      </c>
      <c r="H3583" s="50">
        <v>0</v>
      </c>
      <c r="I3583" s="50">
        <v>0</v>
      </c>
      <c r="J3583" s="294"/>
      <c r="K3583" s="288">
        <v>97.74418</v>
      </c>
      <c r="L3583" s="51"/>
    </row>
    <row r="3584" spans="1:12" s="52" customFormat="1" ht="18.75" customHeight="1" x14ac:dyDescent="0.25">
      <c r="A3584" s="161" t="s">
        <v>3689</v>
      </c>
      <c r="B3584" s="64"/>
      <c r="C3584" s="43">
        <f t="shared" si="112"/>
        <v>305.76919267605632</v>
      </c>
      <c r="D3584" s="43">
        <f t="shared" si="113"/>
        <v>13.489817323943662</v>
      </c>
      <c r="E3584" s="49">
        <v>0</v>
      </c>
      <c r="F3584" s="29">
        <v>13.489817323943662</v>
      </c>
      <c r="G3584" s="50">
        <v>0</v>
      </c>
      <c r="H3584" s="50">
        <v>0</v>
      </c>
      <c r="I3584" s="50">
        <v>0</v>
      </c>
      <c r="J3584" s="294"/>
      <c r="K3584" s="288">
        <v>319.25900999999999</v>
      </c>
      <c r="L3584" s="51"/>
    </row>
    <row r="3585" spans="1:12" s="52" customFormat="1" ht="18.75" customHeight="1" x14ac:dyDescent="0.25">
      <c r="A3585" s="161" t="s">
        <v>3690</v>
      </c>
      <c r="B3585" s="64"/>
      <c r="C3585" s="43">
        <f t="shared" si="112"/>
        <v>169.64130478873241</v>
      </c>
      <c r="D3585" s="43">
        <f t="shared" si="113"/>
        <v>7.4841752112676057</v>
      </c>
      <c r="E3585" s="49">
        <v>0</v>
      </c>
      <c r="F3585" s="29">
        <v>7.4841752112676057</v>
      </c>
      <c r="G3585" s="50">
        <v>0</v>
      </c>
      <c r="H3585" s="50">
        <v>0</v>
      </c>
      <c r="I3585" s="50">
        <v>0</v>
      </c>
      <c r="J3585" s="294"/>
      <c r="K3585" s="288">
        <v>177.12548000000001</v>
      </c>
      <c r="L3585" s="51"/>
    </row>
    <row r="3586" spans="1:12" s="53" customFormat="1" ht="14.25" customHeight="1" x14ac:dyDescent="0.25">
      <c r="A3586" s="161" t="s">
        <v>3691</v>
      </c>
      <c r="B3586" s="64"/>
      <c r="C3586" s="43">
        <f t="shared" si="112"/>
        <v>1149.6005966197183</v>
      </c>
      <c r="D3586" s="43">
        <f t="shared" si="113"/>
        <v>50.717673380281681</v>
      </c>
      <c r="E3586" s="49">
        <v>0</v>
      </c>
      <c r="F3586" s="29">
        <v>50.717673380281681</v>
      </c>
      <c r="G3586" s="50">
        <v>0</v>
      </c>
      <c r="H3586" s="50">
        <v>0</v>
      </c>
      <c r="I3586" s="50">
        <v>0</v>
      </c>
      <c r="J3586" s="294"/>
      <c r="K3586" s="288">
        <v>1200.31827</v>
      </c>
      <c r="L3586" s="51"/>
    </row>
    <row r="3587" spans="1:12" s="52" customFormat="1" ht="18.75" customHeight="1" x14ac:dyDescent="0.25">
      <c r="A3587" s="161" t="s">
        <v>3350</v>
      </c>
      <c r="B3587" s="64"/>
      <c r="C3587" s="43">
        <f t="shared" si="112"/>
        <v>1949.8786230985916</v>
      </c>
      <c r="D3587" s="43">
        <f t="shared" si="113"/>
        <v>86.024056901408443</v>
      </c>
      <c r="E3587" s="49">
        <v>0</v>
      </c>
      <c r="F3587" s="29">
        <v>86.024056901408443</v>
      </c>
      <c r="G3587" s="50">
        <v>0</v>
      </c>
      <c r="H3587" s="50">
        <v>0</v>
      </c>
      <c r="I3587" s="50">
        <v>0</v>
      </c>
      <c r="J3587" s="294"/>
      <c r="K3587" s="288">
        <v>2035.9026799999999</v>
      </c>
      <c r="L3587" s="51"/>
    </row>
    <row r="3588" spans="1:12" s="52" customFormat="1" ht="18.75" customHeight="1" x14ac:dyDescent="0.25">
      <c r="A3588" s="161" t="s">
        <v>3946</v>
      </c>
      <c r="B3588" s="64"/>
      <c r="C3588" s="43">
        <f t="shared" si="112"/>
        <v>2294.1063267605632</v>
      </c>
      <c r="D3588" s="43">
        <f t="shared" si="113"/>
        <v>101.2105732394366</v>
      </c>
      <c r="E3588" s="49">
        <v>0</v>
      </c>
      <c r="F3588" s="29">
        <v>101.2105732394366</v>
      </c>
      <c r="G3588" s="50">
        <v>0</v>
      </c>
      <c r="H3588" s="50">
        <v>0</v>
      </c>
      <c r="I3588" s="50">
        <v>0</v>
      </c>
      <c r="J3588" s="294"/>
      <c r="K3588" s="288">
        <v>2395.3168999999998</v>
      </c>
      <c r="L3588" s="51"/>
    </row>
    <row r="3589" spans="1:12" s="52" customFormat="1" ht="15" customHeight="1" x14ac:dyDescent="0.25">
      <c r="A3589" s="161" t="s">
        <v>3441</v>
      </c>
      <c r="B3589" s="64"/>
      <c r="C3589" s="43">
        <f t="shared" si="112"/>
        <v>287.9231769014084</v>
      </c>
      <c r="D3589" s="43">
        <f t="shared" si="113"/>
        <v>12.702493098591548</v>
      </c>
      <c r="E3589" s="49">
        <v>0</v>
      </c>
      <c r="F3589" s="29">
        <v>12.702493098591548</v>
      </c>
      <c r="G3589" s="50">
        <v>0</v>
      </c>
      <c r="H3589" s="50">
        <v>0</v>
      </c>
      <c r="I3589" s="50">
        <v>0</v>
      </c>
      <c r="J3589" s="294"/>
      <c r="K3589" s="288">
        <v>300.62566999999996</v>
      </c>
      <c r="L3589" s="51"/>
    </row>
    <row r="3590" spans="1:12" s="52" customFormat="1" ht="18.75" customHeight="1" x14ac:dyDescent="0.25">
      <c r="A3590" s="161" t="s">
        <v>3442</v>
      </c>
      <c r="B3590" s="64"/>
      <c r="C3590" s="43">
        <f t="shared" si="112"/>
        <v>750.71816112676061</v>
      </c>
      <c r="D3590" s="43">
        <f t="shared" si="113"/>
        <v>33.119918873239435</v>
      </c>
      <c r="E3590" s="49">
        <v>0</v>
      </c>
      <c r="F3590" s="29">
        <v>33.119918873239435</v>
      </c>
      <c r="G3590" s="50">
        <v>0</v>
      </c>
      <c r="H3590" s="50">
        <v>0</v>
      </c>
      <c r="I3590" s="50">
        <v>0</v>
      </c>
      <c r="J3590" s="294"/>
      <c r="K3590" s="288">
        <v>783.83807999999999</v>
      </c>
      <c r="L3590" s="51"/>
    </row>
    <row r="3591" spans="1:12" s="52" customFormat="1" ht="18.75" customHeight="1" x14ac:dyDescent="0.25">
      <c r="A3591" s="161" t="s">
        <v>3336</v>
      </c>
      <c r="B3591" s="64"/>
      <c r="C3591" s="43">
        <f t="shared" si="112"/>
        <v>256.2782084507042</v>
      </c>
      <c r="D3591" s="43">
        <f t="shared" si="113"/>
        <v>11.306391549295773</v>
      </c>
      <c r="E3591" s="49">
        <v>0</v>
      </c>
      <c r="F3591" s="29">
        <v>11.306391549295773</v>
      </c>
      <c r="G3591" s="50">
        <v>0</v>
      </c>
      <c r="H3591" s="50">
        <v>0</v>
      </c>
      <c r="I3591" s="50">
        <v>0</v>
      </c>
      <c r="J3591" s="294"/>
      <c r="K3591" s="288">
        <v>267.58459999999997</v>
      </c>
      <c r="L3591" s="51"/>
    </row>
    <row r="3592" spans="1:12" s="52" customFormat="1" ht="18.75" customHeight="1" x14ac:dyDescent="0.25">
      <c r="A3592" s="161" t="s">
        <v>3362</v>
      </c>
      <c r="B3592" s="64"/>
      <c r="C3592" s="43">
        <f t="shared" si="112"/>
        <v>71.569990422535213</v>
      </c>
      <c r="D3592" s="43">
        <f t="shared" si="113"/>
        <v>3.1574995774647894</v>
      </c>
      <c r="E3592" s="49">
        <v>0</v>
      </c>
      <c r="F3592" s="29">
        <v>3.1574995774647894</v>
      </c>
      <c r="G3592" s="50">
        <v>0</v>
      </c>
      <c r="H3592" s="50">
        <v>0</v>
      </c>
      <c r="I3592" s="50">
        <v>0</v>
      </c>
      <c r="J3592" s="294"/>
      <c r="K3592" s="288">
        <v>74.727490000000003</v>
      </c>
      <c r="L3592" s="51"/>
    </row>
    <row r="3593" spans="1:12" s="52" customFormat="1" ht="18.75" customHeight="1" x14ac:dyDescent="0.25">
      <c r="A3593" s="161" t="s">
        <v>3410</v>
      </c>
      <c r="B3593" s="64"/>
      <c r="C3593" s="43">
        <f t="shared" si="112"/>
        <v>1195.0544016901408</v>
      </c>
      <c r="D3593" s="43">
        <f t="shared" si="113"/>
        <v>52.722988309859147</v>
      </c>
      <c r="E3593" s="49">
        <v>0</v>
      </c>
      <c r="F3593" s="29">
        <v>52.722988309859147</v>
      </c>
      <c r="G3593" s="50">
        <v>0</v>
      </c>
      <c r="H3593" s="50">
        <v>0</v>
      </c>
      <c r="I3593" s="50">
        <v>0</v>
      </c>
      <c r="J3593" s="294"/>
      <c r="K3593" s="288">
        <v>1247.77739</v>
      </c>
      <c r="L3593" s="51"/>
    </row>
    <row r="3594" spans="1:12" s="52" customFormat="1" ht="25.5" customHeight="1" x14ac:dyDescent="0.25">
      <c r="A3594" s="161" t="s">
        <v>3692</v>
      </c>
      <c r="B3594" s="64"/>
      <c r="C3594" s="43">
        <f t="shared" si="112"/>
        <v>81.265794366197184</v>
      </c>
      <c r="D3594" s="43">
        <f t="shared" si="113"/>
        <v>3.5852556338028165</v>
      </c>
      <c r="E3594" s="49">
        <v>0</v>
      </c>
      <c r="F3594" s="29">
        <v>3.5852556338028165</v>
      </c>
      <c r="G3594" s="50">
        <v>0</v>
      </c>
      <c r="H3594" s="50">
        <v>0</v>
      </c>
      <c r="I3594" s="50">
        <v>0</v>
      </c>
      <c r="J3594" s="294"/>
      <c r="K3594" s="288">
        <v>84.851050000000001</v>
      </c>
      <c r="L3594" s="51"/>
    </row>
    <row r="3595" spans="1:12" s="52" customFormat="1" ht="25.5" customHeight="1" x14ac:dyDescent="0.25">
      <c r="A3595" s="161" t="s">
        <v>3351</v>
      </c>
      <c r="B3595" s="64"/>
      <c r="C3595" s="43">
        <f t="shared" si="112"/>
        <v>265.98374309859156</v>
      </c>
      <c r="D3595" s="43">
        <f t="shared" si="113"/>
        <v>11.734576901408451</v>
      </c>
      <c r="E3595" s="49">
        <v>0</v>
      </c>
      <c r="F3595" s="29">
        <v>11.734576901408451</v>
      </c>
      <c r="G3595" s="50">
        <v>0</v>
      </c>
      <c r="H3595" s="50">
        <v>0</v>
      </c>
      <c r="I3595" s="50">
        <v>0</v>
      </c>
      <c r="J3595" s="294"/>
      <c r="K3595" s="288">
        <v>277.71832000000001</v>
      </c>
      <c r="L3595" s="51"/>
    </row>
    <row r="3596" spans="1:12" s="52" customFormat="1" ht="18.75" customHeight="1" x14ac:dyDescent="0.25">
      <c r="A3596" s="161" t="s">
        <v>3411</v>
      </c>
      <c r="B3596" s="64"/>
      <c r="C3596" s="43">
        <f t="shared" si="112"/>
        <v>939.73494535211273</v>
      </c>
      <c r="D3596" s="43">
        <f t="shared" si="113"/>
        <v>41.45889464788732</v>
      </c>
      <c r="E3596" s="49">
        <v>0</v>
      </c>
      <c r="F3596" s="29">
        <v>41.45889464788732</v>
      </c>
      <c r="G3596" s="50">
        <v>0</v>
      </c>
      <c r="H3596" s="50">
        <v>0</v>
      </c>
      <c r="I3596" s="50">
        <v>0</v>
      </c>
      <c r="J3596" s="294"/>
      <c r="K3596" s="288">
        <v>981.19384000000002</v>
      </c>
      <c r="L3596" s="51"/>
    </row>
    <row r="3597" spans="1:12" s="52" customFormat="1" ht="18.75" customHeight="1" x14ac:dyDescent="0.25">
      <c r="A3597" s="161" t="s">
        <v>3456</v>
      </c>
      <c r="B3597" s="64"/>
      <c r="C3597" s="43">
        <f t="shared" si="112"/>
        <v>1526.3908569014084</v>
      </c>
      <c r="D3597" s="43">
        <f t="shared" si="113"/>
        <v>67.340773098591555</v>
      </c>
      <c r="E3597" s="49">
        <v>0</v>
      </c>
      <c r="F3597" s="29">
        <v>67.340773098591555</v>
      </c>
      <c r="G3597" s="50">
        <v>0</v>
      </c>
      <c r="H3597" s="50">
        <v>0</v>
      </c>
      <c r="I3597" s="50">
        <v>0</v>
      </c>
      <c r="J3597" s="294"/>
      <c r="K3597" s="288">
        <v>1593.73163</v>
      </c>
      <c r="L3597" s="51"/>
    </row>
    <row r="3598" spans="1:12" s="52" customFormat="1" ht="18.75" customHeight="1" x14ac:dyDescent="0.25">
      <c r="A3598" s="161" t="s">
        <v>3352</v>
      </c>
      <c r="B3598" s="64"/>
      <c r="C3598" s="43">
        <f t="shared" si="112"/>
        <v>633.56016619718309</v>
      </c>
      <c r="D3598" s="43">
        <f t="shared" si="113"/>
        <v>27.951183802816903</v>
      </c>
      <c r="E3598" s="49">
        <v>0</v>
      </c>
      <c r="F3598" s="29">
        <v>27.951183802816903</v>
      </c>
      <c r="G3598" s="50">
        <v>0</v>
      </c>
      <c r="H3598" s="50">
        <v>0</v>
      </c>
      <c r="I3598" s="50">
        <v>0</v>
      </c>
      <c r="J3598" s="294"/>
      <c r="K3598" s="288">
        <v>661.51134999999999</v>
      </c>
      <c r="L3598" s="51"/>
    </row>
    <row r="3599" spans="1:12" s="52" customFormat="1" ht="25.5" customHeight="1" x14ac:dyDescent="0.25">
      <c r="A3599" s="161" t="s">
        <v>3391</v>
      </c>
      <c r="B3599" s="64"/>
      <c r="C3599" s="43">
        <f t="shared" si="112"/>
        <v>127.75023042253521</v>
      </c>
      <c r="D3599" s="43">
        <f t="shared" si="113"/>
        <v>5.6360395774647891</v>
      </c>
      <c r="E3599" s="49">
        <v>0</v>
      </c>
      <c r="F3599" s="29">
        <v>5.6360395774647891</v>
      </c>
      <c r="G3599" s="50">
        <v>0</v>
      </c>
      <c r="H3599" s="50">
        <v>0</v>
      </c>
      <c r="I3599" s="50">
        <v>0</v>
      </c>
      <c r="J3599" s="294"/>
      <c r="K3599" s="288">
        <v>133.38627</v>
      </c>
      <c r="L3599" s="51"/>
    </row>
    <row r="3600" spans="1:12" s="52" customFormat="1" ht="18.75" customHeight="1" x14ac:dyDescent="0.25">
      <c r="A3600" s="161" t="s">
        <v>3443</v>
      </c>
      <c r="B3600" s="64"/>
      <c r="C3600" s="43">
        <f t="shared" si="112"/>
        <v>916.71400169014078</v>
      </c>
      <c r="D3600" s="43">
        <f t="shared" si="113"/>
        <v>12.027088309859156</v>
      </c>
      <c r="E3600" s="49">
        <v>0</v>
      </c>
      <c r="F3600" s="29">
        <v>12.027088309859156</v>
      </c>
      <c r="G3600" s="50">
        <v>0</v>
      </c>
      <c r="H3600" s="50">
        <v>0</v>
      </c>
      <c r="I3600" s="50">
        <v>0</v>
      </c>
      <c r="J3600" s="294">
        <v>644.1</v>
      </c>
      <c r="K3600" s="288">
        <v>284.64109000000002</v>
      </c>
      <c r="L3600" s="51"/>
    </row>
    <row r="3601" spans="1:12" s="52" customFormat="1" ht="25.5" customHeight="1" x14ac:dyDescent="0.25">
      <c r="A3601" s="161" t="s">
        <v>3337</v>
      </c>
      <c r="B3601" s="64"/>
      <c r="C3601" s="43">
        <f t="shared" si="112"/>
        <v>1045.1183954929579</v>
      </c>
      <c r="D3601" s="43">
        <f t="shared" si="113"/>
        <v>46.108164507042254</v>
      </c>
      <c r="E3601" s="49">
        <v>0</v>
      </c>
      <c r="F3601" s="29">
        <v>46.108164507042254</v>
      </c>
      <c r="G3601" s="50">
        <v>0</v>
      </c>
      <c r="H3601" s="50">
        <v>0</v>
      </c>
      <c r="I3601" s="50">
        <v>0</v>
      </c>
      <c r="J3601" s="294"/>
      <c r="K3601" s="288">
        <v>1091.2265600000001</v>
      </c>
      <c r="L3601" s="51"/>
    </row>
    <row r="3602" spans="1:12" s="52" customFormat="1" ht="25.5" customHeight="1" x14ac:dyDescent="0.25">
      <c r="A3602" s="161" t="s">
        <v>3382</v>
      </c>
      <c r="B3602" s="64"/>
      <c r="C3602" s="43">
        <f t="shared" ref="C3602:C3665" si="114">K3602+J3602-F3602</f>
        <v>1180.0848529577465</v>
      </c>
      <c r="D3602" s="43">
        <f t="shared" ref="D3602:D3665" si="115">F3602</f>
        <v>52.062567042253519</v>
      </c>
      <c r="E3602" s="49">
        <v>0</v>
      </c>
      <c r="F3602" s="29">
        <v>52.062567042253519</v>
      </c>
      <c r="G3602" s="50">
        <v>0</v>
      </c>
      <c r="H3602" s="50">
        <v>0</v>
      </c>
      <c r="I3602" s="50">
        <v>0</v>
      </c>
      <c r="J3602" s="294"/>
      <c r="K3602" s="288">
        <v>1232.14742</v>
      </c>
      <c r="L3602" s="51"/>
    </row>
    <row r="3603" spans="1:12" s="52" customFormat="1" ht="18.75" customHeight="1" x14ac:dyDescent="0.25">
      <c r="A3603" s="161" t="s">
        <v>3425</v>
      </c>
      <c r="B3603" s="64"/>
      <c r="C3603" s="43">
        <f t="shared" si="114"/>
        <v>771.9562563380282</v>
      </c>
      <c r="D3603" s="43">
        <f t="shared" si="115"/>
        <v>34.056893661971834</v>
      </c>
      <c r="E3603" s="49">
        <v>0</v>
      </c>
      <c r="F3603" s="29">
        <v>34.056893661971834</v>
      </c>
      <c r="G3603" s="50">
        <v>0</v>
      </c>
      <c r="H3603" s="50">
        <v>0</v>
      </c>
      <c r="I3603" s="50">
        <v>0</v>
      </c>
      <c r="J3603" s="294"/>
      <c r="K3603" s="288">
        <v>806.01315</v>
      </c>
      <c r="L3603" s="51"/>
    </row>
    <row r="3604" spans="1:12" s="52" customFormat="1" ht="25.5" customHeight="1" x14ac:dyDescent="0.25">
      <c r="A3604" s="161" t="s">
        <v>3469</v>
      </c>
      <c r="B3604" s="64"/>
      <c r="C3604" s="43">
        <f t="shared" si="114"/>
        <v>715.8504332394366</v>
      </c>
      <c r="D3604" s="43">
        <f t="shared" si="115"/>
        <v>31.581636760563377</v>
      </c>
      <c r="E3604" s="49">
        <v>0</v>
      </c>
      <c r="F3604" s="29">
        <v>31.581636760563377</v>
      </c>
      <c r="G3604" s="50">
        <v>0</v>
      </c>
      <c r="H3604" s="50">
        <v>0</v>
      </c>
      <c r="I3604" s="50">
        <v>0</v>
      </c>
      <c r="J3604" s="294"/>
      <c r="K3604" s="288">
        <v>747.43206999999995</v>
      </c>
      <c r="L3604" s="51"/>
    </row>
    <row r="3605" spans="1:12" s="52" customFormat="1" ht="18.75" customHeight="1" x14ac:dyDescent="0.25">
      <c r="A3605" s="161" t="s">
        <v>3363</v>
      </c>
      <c r="B3605" s="64"/>
      <c r="C3605" s="43">
        <f t="shared" si="114"/>
        <v>1067.5936788732392</v>
      </c>
      <c r="D3605" s="43">
        <f t="shared" si="115"/>
        <v>47.099721126760556</v>
      </c>
      <c r="E3605" s="49">
        <v>0</v>
      </c>
      <c r="F3605" s="29">
        <v>47.099721126760556</v>
      </c>
      <c r="G3605" s="50">
        <v>0</v>
      </c>
      <c r="H3605" s="50">
        <v>0</v>
      </c>
      <c r="I3605" s="50">
        <v>0</v>
      </c>
      <c r="J3605" s="294"/>
      <c r="K3605" s="288">
        <v>1114.6933999999999</v>
      </c>
      <c r="L3605" s="51"/>
    </row>
    <row r="3606" spans="1:12" s="52" customFormat="1" ht="25.5" customHeight="1" x14ac:dyDescent="0.25">
      <c r="A3606" s="161" t="s">
        <v>3426</v>
      </c>
      <c r="B3606" s="64"/>
      <c r="C3606" s="43">
        <f t="shared" si="114"/>
        <v>1152.5311092957745</v>
      </c>
      <c r="D3606" s="43">
        <f t="shared" si="115"/>
        <v>50.846960704225353</v>
      </c>
      <c r="E3606" s="49">
        <v>0</v>
      </c>
      <c r="F3606" s="29">
        <v>50.846960704225353</v>
      </c>
      <c r="G3606" s="50">
        <v>0</v>
      </c>
      <c r="H3606" s="50">
        <v>0</v>
      </c>
      <c r="I3606" s="50">
        <v>0</v>
      </c>
      <c r="J3606" s="294"/>
      <c r="K3606" s="288">
        <v>1203.37807</v>
      </c>
      <c r="L3606" s="51"/>
    </row>
    <row r="3607" spans="1:12" s="52" customFormat="1" ht="25.5" customHeight="1" x14ac:dyDescent="0.25">
      <c r="A3607" s="161" t="s">
        <v>3470</v>
      </c>
      <c r="B3607" s="64"/>
      <c r="C3607" s="43">
        <f t="shared" si="114"/>
        <v>404.04698760563383</v>
      </c>
      <c r="D3607" s="43">
        <f t="shared" si="115"/>
        <v>17.825602394366197</v>
      </c>
      <c r="E3607" s="49">
        <v>0</v>
      </c>
      <c r="F3607" s="29">
        <v>17.825602394366197</v>
      </c>
      <c r="G3607" s="50">
        <v>0</v>
      </c>
      <c r="H3607" s="50">
        <v>0</v>
      </c>
      <c r="I3607" s="50">
        <v>0</v>
      </c>
      <c r="J3607" s="294"/>
      <c r="K3607" s="288">
        <v>421.87259</v>
      </c>
      <c r="L3607" s="51"/>
    </row>
    <row r="3608" spans="1:12" s="52" customFormat="1" ht="18.75" customHeight="1" x14ac:dyDescent="0.25">
      <c r="A3608" s="161" t="s">
        <v>3364</v>
      </c>
      <c r="B3608" s="64"/>
      <c r="C3608" s="43">
        <f t="shared" si="114"/>
        <v>966.11470253521134</v>
      </c>
      <c r="D3608" s="43">
        <f t="shared" si="115"/>
        <v>42.622707464788732</v>
      </c>
      <c r="E3608" s="49">
        <v>0</v>
      </c>
      <c r="F3608" s="29">
        <v>42.622707464788732</v>
      </c>
      <c r="G3608" s="50">
        <v>0</v>
      </c>
      <c r="H3608" s="50">
        <v>0</v>
      </c>
      <c r="I3608" s="50">
        <v>0</v>
      </c>
      <c r="J3608" s="294"/>
      <c r="K3608" s="288">
        <v>1008.7374100000001</v>
      </c>
      <c r="L3608" s="51"/>
    </row>
    <row r="3609" spans="1:12" s="52" customFormat="1" ht="18.75" customHeight="1" x14ac:dyDescent="0.25">
      <c r="A3609" s="161" t="s">
        <v>3412</v>
      </c>
      <c r="B3609" s="64"/>
      <c r="C3609" s="43">
        <f t="shared" si="114"/>
        <v>855.01046985915502</v>
      </c>
      <c r="D3609" s="43">
        <f t="shared" si="115"/>
        <v>37.721050140845072</v>
      </c>
      <c r="E3609" s="49">
        <v>0</v>
      </c>
      <c r="F3609" s="29">
        <v>37.721050140845072</v>
      </c>
      <c r="G3609" s="50">
        <v>0</v>
      </c>
      <c r="H3609" s="50">
        <v>0</v>
      </c>
      <c r="I3609" s="50">
        <v>0</v>
      </c>
      <c r="J3609" s="294"/>
      <c r="K3609" s="288">
        <v>892.73152000000005</v>
      </c>
      <c r="L3609" s="51"/>
    </row>
    <row r="3610" spans="1:12" s="52" customFormat="1" ht="18.75" customHeight="1" x14ac:dyDescent="0.25">
      <c r="A3610" s="161" t="s">
        <v>3457</v>
      </c>
      <c r="B3610" s="64"/>
      <c r="C3610" s="43">
        <f t="shared" si="114"/>
        <v>116.92063661971829</v>
      </c>
      <c r="D3610" s="43">
        <f t="shared" si="115"/>
        <v>5.1582633802816895</v>
      </c>
      <c r="E3610" s="49">
        <v>0</v>
      </c>
      <c r="F3610" s="29">
        <v>5.1582633802816895</v>
      </c>
      <c r="G3610" s="50">
        <v>0</v>
      </c>
      <c r="H3610" s="50">
        <v>0</v>
      </c>
      <c r="I3610" s="50">
        <v>0</v>
      </c>
      <c r="J3610" s="294"/>
      <c r="K3610" s="288">
        <v>122.07889999999999</v>
      </c>
      <c r="L3610" s="51"/>
    </row>
    <row r="3611" spans="1:12" s="52" customFormat="1" ht="18.75" customHeight="1" x14ac:dyDescent="0.25">
      <c r="A3611" s="161" t="s">
        <v>3353</v>
      </c>
      <c r="B3611" s="64"/>
      <c r="C3611" s="43">
        <f t="shared" si="114"/>
        <v>943.05646760563388</v>
      </c>
      <c r="D3611" s="43">
        <f t="shared" si="115"/>
        <v>41.605432394366204</v>
      </c>
      <c r="E3611" s="49">
        <v>0</v>
      </c>
      <c r="F3611" s="29">
        <v>41.605432394366204</v>
      </c>
      <c r="G3611" s="50">
        <v>0</v>
      </c>
      <c r="H3611" s="50">
        <v>0</v>
      </c>
      <c r="I3611" s="50">
        <v>0</v>
      </c>
      <c r="J3611" s="294"/>
      <c r="K3611" s="288">
        <v>984.66190000000006</v>
      </c>
      <c r="L3611" s="51"/>
    </row>
    <row r="3612" spans="1:12" s="52" customFormat="1" ht="18.75" customHeight="1" x14ac:dyDescent="0.25">
      <c r="A3612" s="161" t="s">
        <v>3693</v>
      </c>
      <c r="B3612" s="64"/>
      <c r="C3612" s="43">
        <f t="shared" si="114"/>
        <v>19.637681690140845</v>
      </c>
      <c r="D3612" s="43">
        <f t="shared" si="115"/>
        <v>0.86636830985915481</v>
      </c>
      <c r="E3612" s="49">
        <v>0</v>
      </c>
      <c r="F3612" s="29">
        <v>0.86636830985915481</v>
      </c>
      <c r="G3612" s="50">
        <v>0</v>
      </c>
      <c r="H3612" s="50">
        <v>0</v>
      </c>
      <c r="I3612" s="50">
        <v>0</v>
      </c>
      <c r="J3612" s="294"/>
      <c r="K3612" s="288">
        <v>20.504049999999999</v>
      </c>
      <c r="L3612" s="51"/>
    </row>
    <row r="3613" spans="1:12" s="52" customFormat="1" ht="18.75" customHeight="1" x14ac:dyDescent="0.25">
      <c r="A3613" s="161" t="s">
        <v>3694</v>
      </c>
      <c r="B3613" s="64"/>
      <c r="C3613" s="43">
        <f t="shared" si="114"/>
        <v>40.675243943661968</v>
      </c>
      <c r="D3613" s="43">
        <f t="shared" si="115"/>
        <v>1.7944960563380279</v>
      </c>
      <c r="E3613" s="49">
        <v>0</v>
      </c>
      <c r="F3613" s="29">
        <v>1.7944960563380279</v>
      </c>
      <c r="G3613" s="50">
        <v>0</v>
      </c>
      <c r="H3613" s="50">
        <v>0</v>
      </c>
      <c r="I3613" s="50">
        <v>0</v>
      </c>
      <c r="J3613" s="294"/>
      <c r="K3613" s="288">
        <v>42.469739999999994</v>
      </c>
      <c r="L3613" s="51"/>
    </row>
    <row r="3614" spans="1:12" s="52" customFormat="1" ht="18.75" customHeight="1" x14ac:dyDescent="0.25">
      <c r="A3614" s="161" t="s">
        <v>3695</v>
      </c>
      <c r="B3614" s="64"/>
      <c r="C3614" s="43">
        <f t="shared" si="114"/>
        <v>20.283758309859156</v>
      </c>
      <c r="D3614" s="43">
        <f t="shared" si="115"/>
        <v>0.89487169014084511</v>
      </c>
      <c r="E3614" s="49">
        <v>0</v>
      </c>
      <c r="F3614" s="29">
        <v>0.89487169014084511</v>
      </c>
      <c r="G3614" s="50">
        <v>0</v>
      </c>
      <c r="H3614" s="50">
        <v>0</v>
      </c>
      <c r="I3614" s="50">
        <v>0</v>
      </c>
      <c r="J3614" s="294"/>
      <c r="K3614" s="288">
        <v>21.178630000000002</v>
      </c>
      <c r="L3614" s="51"/>
    </row>
    <row r="3615" spans="1:12" s="52" customFormat="1" ht="18.75" customHeight="1" x14ac:dyDescent="0.25">
      <c r="A3615" s="161" t="s">
        <v>3444</v>
      </c>
      <c r="B3615" s="64"/>
      <c r="C3615" s="43">
        <f t="shared" si="114"/>
        <v>865.92401014084521</v>
      </c>
      <c r="D3615" s="43">
        <f t="shared" si="115"/>
        <v>38.202529859154936</v>
      </c>
      <c r="E3615" s="49">
        <v>0</v>
      </c>
      <c r="F3615" s="29">
        <v>38.202529859154936</v>
      </c>
      <c r="G3615" s="50">
        <v>0</v>
      </c>
      <c r="H3615" s="50">
        <v>0</v>
      </c>
      <c r="I3615" s="50">
        <v>0</v>
      </c>
      <c r="J3615" s="294"/>
      <c r="K3615" s="288">
        <v>904.12654000000009</v>
      </c>
      <c r="L3615" s="51"/>
    </row>
    <row r="3616" spans="1:12" s="52" customFormat="1" ht="25.5" customHeight="1" x14ac:dyDescent="0.25">
      <c r="A3616" s="161" t="s">
        <v>3338</v>
      </c>
      <c r="B3616" s="64"/>
      <c r="C3616" s="43">
        <f t="shared" si="114"/>
        <v>908.2111605633803</v>
      </c>
      <c r="D3616" s="43">
        <f t="shared" si="115"/>
        <v>40.068139436619724</v>
      </c>
      <c r="E3616" s="49">
        <v>0</v>
      </c>
      <c r="F3616" s="29">
        <v>40.068139436619724</v>
      </c>
      <c r="G3616" s="50">
        <v>0</v>
      </c>
      <c r="H3616" s="50">
        <v>0</v>
      </c>
      <c r="I3616" s="50">
        <v>0</v>
      </c>
      <c r="J3616" s="294"/>
      <c r="K3616" s="288">
        <v>948.27930000000003</v>
      </c>
      <c r="L3616" s="51"/>
    </row>
    <row r="3617" spans="1:12" s="52" customFormat="1" ht="25.5" customHeight="1" x14ac:dyDescent="0.25">
      <c r="A3617" s="161" t="s">
        <v>3383</v>
      </c>
      <c r="B3617" s="64"/>
      <c r="C3617" s="43">
        <f t="shared" si="114"/>
        <v>1429.0046185915492</v>
      </c>
      <c r="D3617" s="43">
        <f t="shared" si="115"/>
        <v>63.044321408450699</v>
      </c>
      <c r="E3617" s="49">
        <v>0</v>
      </c>
      <c r="F3617" s="29">
        <v>63.044321408450699</v>
      </c>
      <c r="G3617" s="50">
        <v>0</v>
      </c>
      <c r="H3617" s="50">
        <v>0</v>
      </c>
      <c r="I3617" s="50">
        <v>0</v>
      </c>
      <c r="J3617" s="294"/>
      <c r="K3617" s="288">
        <v>1492.0489399999999</v>
      </c>
      <c r="L3617" s="51"/>
    </row>
    <row r="3618" spans="1:12" s="52" customFormat="1" ht="25.5" customHeight="1" x14ac:dyDescent="0.25">
      <c r="A3618" s="161" t="s">
        <v>3696</v>
      </c>
      <c r="B3618" s="64"/>
      <c r="C3618" s="43">
        <f t="shared" si="114"/>
        <v>485.42243436619714</v>
      </c>
      <c r="D3618" s="43">
        <f t="shared" si="115"/>
        <v>21.415695633802816</v>
      </c>
      <c r="E3618" s="49">
        <v>0</v>
      </c>
      <c r="F3618" s="29">
        <v>21.415695633802816</v>
      </c>
      <c r="G3618" s="50">
        <v>0</v>
      </c>
      <c r="H3618" s="50">
        <v>0</v>
      </c>
      <c r="I3618" s="50">
        <v>0</v>
      </c>
      <c r="J3618" s="294"/>
      <c r="K3618" s="288">
        <v>506.83812999999998</v>
      </c>
      <c r="L3618" s="51"/>
    </row>
    <row r="3619" spans="1:12" s="52" customFormat="1" ht="25.5" customHeight="1" x14ac:dyDescent="0.25">
      <c r="A3619" s="161" t="s">
        <v>3365</v>
      </c>
      <c r="B3619" s="64"/>
      <c r="C3619" s="43">
        <f t="shared" si="114"/>
        <v>1092.8248107042252</v>
      </c>
      <c r="D3619" s="43">
        <f t="shared" si="115"/>
        <v>48.212859295774649</v>
      </c>
      <c r="E3619" s="49">
        <v>0</v>
      </c>
      <c r="F3619" s="29">
        <v>48.212859295774649</v>
      </c>
      <c r="G3619" s="50">
        <v>0</v>
      </c>
      <c r="H3619" s="50">
        <v>0</v>
      </c>
      <c r="I3619" s="50">
        <v>0</v>
      </c>
      <c r="J3619" s="294"/>
      <c r="K3619" s="288">
        <v>1141.0376699999999</v>
      </c>
      <c r="L3619" s="51"/>
    </row>
    <row r="3620" spans="1:12" s="52" customFormat="1" ht="25.5" customHeight="1" x14ac:dyDescent="0.25">
      <c r="A3620" s="161" t="s">
        <v>3413</v>
      </c>
      <c r="B3620" s="64"/>
      <c r="C3620" s="43">
        <f t="shared" si="114"/>
        <v>980.25469915492954</v>
      </c>
      <c r="D3620" s="43">
        <f t="shared" si="115"/>
        <v>43.246530845070424</v>
      </c>
      <c r="E3620" s="49">
        <v>0</v>
      </c>
      <c r="F3620" s="29">
        <v>43.246530845070424</v>
      </c>
      <c r="G3620" s="50">
        <v>0</v>
      </c>
      <c r="H3620" s="50">
        <v>0</v>
      </c>
      <c r="I3620" s="50">
        <v>0</v>
      </c>
      <c r="J3620" s="294"/>
      <c r="K3620" s="288">
        <v>1023.50123</v>
      </c>
      <c r="L3620" s="51"/>
    </row>
    <row r="3621" spans="1:12" s="52" customFormat="1" ht="25.5" customHeight="1" x14ac:dyDescent="0.25">
      <c r="A3621" s="161" t="s">
        <v>3697</v>
      </c>
      <c r="B3621" s="64"/>
      <c r="C3621" s="43">
        <f t="shared" si="114"/>
        <v>17.581457464788734</v>
      </c>
      <c r="D3621" s="43">
        <f t="shared" si="115"/>
        <v>0.77565253521126776</v>
      </c>
      <c r="E3621" s="49">
        <v>0</v>
      </c>
      <c r="F3621" s="29">
        <v>0.77565253521126776</v>
      </c>
      <c r="G3621" s="50">
        <v>0</v>
      </c>
      <c r="H3621" s="50">
        <v>0</v>
      </c>
      <c r="I3621" s="50">
        <v>0</v>
      </c>
      <c r="J3621" s="294"/>
      <c r="K3621" s="288">
        <v>18.357110000000002</v>
      </c>
      <c r="L3621" s="51"/>
    </row>
    <row r="3622" spans="1:12" s="52" customFormat="1" ht="30" customHeight="1" x14ac:dyDescent="0.25">
      <c r="A3622" s="161" t="s">
        <v>3698</v>
      </c>
      <c r="B3622" s="64"/>
      <c r="C3622" s="43">
        <f t="shared" si="114"/>
        <v>2.0476428169014085</v>
      </c>
      <c r="D3622" s="43">
        <f t="shared" si="115"/>
        <v>9.0337183098591567E-2</v>
      </c>
      <c r="E3622" s="49">
        <v>0</v>
      </c>
      <c r="F3622" s="29">
        <v>9.0337183098591567E-2</v>
      </c>
      <c r="G3622" s="50">
        <v>0</v>
      </c>
      <c r="H3622" s="50">
        <v>0</v>
      </c>
      <c r="I3622" s="50">
        <v>0</v>
      </c>
      <c r="J3622" s="294"/>
      <c r="K3622" s="288">
        <v>2.1379800000000002</v>
      </c>
      <c r="L3622" s="51"/>
    </row>
    <row r="3623" spans="1:12" s="53" customFormat="1" ht="24" customHeight="1" x14ac:dyDescent="0.25">
      <c r="A3623" s="161" t="s">
        <v>3392</v>
      </c>
      <c r="B3623" s="64"/>
      <c r="C3623" s="43">
        <f t="shared" si="114"/>
        <v>1080.9350394366197</v>
      </c>
      <c r="D3623" s="43">
        <f t="shared" si="115"/>
        <v>47.688310563380284</v>
      </c>
      <c r="E3623" s="49">
        <v>0</v>
      </c>
      <c r="F3623" s="29">
        <v>47.688310563380284</v>
      </c>
      <c r="G3623" s="50">
        <v>0</v>
      </c>
      <c r="H3623" s="50">
        <v>0</v>
      </c>
      <c r="I3623" s="50">
        <v>0</v>
      </c>
      <c r="J3623" s="294"/>
      <c r="K3623" s="288">
        <v>1128.6233500000001</v>
      </c>
      <c r="L3623" s="51"/>
    </row>
    <row r="3624" spans="1:12" s="52" customFormat="1" ht="25.5" customHeight="1" x14ac:dyDescent="0.25">
      <c r="A3624" s="161" t="s">
        <v>3458</v>
      </c>
      <c r="B3624" s="64"/>
      <c r="C3624" s="43">
        <f t="shared" si="114"/>
        <v>1475.4862771830985</v>
      </c>
      <c r="D3624" s="43">
        <f t="shared" si="115"/>
        <v>65.094982816901407</v>
      </c>
      <c r="E3624" s="49">
        <v>0</v>
      </c>
      <c r="F3624" s="29">
        <v>65.094982816901407</v>
      </c>
      <c r="G3624" s="50">
        <v>0</v>
      </c>
      <c r="H3624" s="50">
        <v>0</v>
      </c>
      <c r="I3624" s="50">
        <v>0</v>
      </c>
      <c r="J3624" s="294"/>
      <c r="K3624" s="288">
        <v>1540.5812599999999</v>
      </c>
      <c r="L3624" s="51"/>
    </row>
    <row r="3625" spans="1:12" s="52" customFormat="1" ht="34.5" customHeight="1" x14ac:dyDescent="0.25">
      <c r="A3625" s="161" t="s">
        <v>3354</v>
      </c>
      <c r="B3625" s="64"/>
      <c r="C3625" s="43">
        <f t="shared" si="114"/>
        <v>1640.0617352112674</v>
      </c>
      <c r="D3625" s="43">
        <f t="shared" si="115"/>
        <v>72.355664788732383</v>
      </c>
      <c r="E3625" s="49">
        <v>0</v>
      </c>
      <c r="F3625" s="29">
        <v>72.355664788732383</v>
      </c>
      <c r="G3625" s="50">
        <v>0</v>
      </c>
      <c r="H3625" s="50">
        <v>0</v>
      </c>
      <c r="I3625" s="50">
        <v>0</v>
      </c>
      <c r="J3625" s="294"/>
      <c r="K3625" s="288">
        <v>1712.4173999999998</v>
      </c>
      <c r="L3625" s="51"/>
    </row>
    <row r="3626" spans="1:12" s="52" customFormat="1" ht="34.5" customHeight="1" x14ac:dyDescent="0.25">
      <c r="A3626" s="161" t="s">
        <v>3393</v>
      </c>
      <c r="B3626" s="64"/>
      <c r="C3626" s="43">
        <f t="shared" si="114"/>
        <v>1929.6085030985917</v>
      </c>
      <c r="D3626" s="43">
        <f t="shared" si="115"/>
        <v>85.129786901408451</v>
      </c>
      <c r="E3626" s="49">
        <v>0</v>
      </c>
      <c r="F3626" s="29">
        <v>85.129786901408451</v>
      </c>
      <c r="G3626" s="50">
        <v>0</v>
      </c>
      <c r="H3626" s="50">
        <v>0</v>
      </c>
      <c r="I3626" s="50">
        <v>0</v>
      </c>
      <c r="J3626" s="294"/>
      <c r="K3626" s="288">
        <v>2014.73829</v>
      </c>
      <c r="L3626" s="51"/>
    </row>
    <row r="3627" spans="1:12" s="52" customFormat="1" ht="25.5" customHeight="1" x14ac:dyDescent="0.25">
      <c r="A3627" s="161" t="s">
        <v>3445</v>
      </c>
      <c r="B3627" s="64"/>
      <c r="C3627" s="43">
        <f t="shared" si="114"/>
        <v>446.41755774647891</v>
      </c>
      <c r="D3627" s="43">
        <f t="shared" si="115"/>
        <v>19.694892253521129</v>
      </c>
      <c r="E3627" s="49">
        <v>0</v>
      </c>
      <c r="F3627" s="29">
        <v>19.694892253521129</v>
      </c>
      <c r="G3627" s="50">
        <v>0</v>
      </c>
      <c r="H3627" s="50">
        <v>0</v>
      </c>
      <c r="I3627" s="50">
        <v>0</v>
      </c>
      <c r="J3627" s="294"/>
      <c r="K3627" s="288">
        <v>466.11245000000002</v>
      </c>
      <c r="L3627" s="51"/>
    </row>
    <row r="3628" spans="1:12" s="52" customFormat="1" ht="25.5" customHeight="1" x14ac:dyDescent="0.25">
      <c r="A3628" s="161" t="s">
        <v>3699</v>
      </c>
      <c r="B3628" s="64"/>
      <c r="C3628" s="43">
        <f t="shared" si="114"/>
        <v>74.673309295774644</v>
      </c>
      <c r="D3628" s="43">
        <f t="shared" si="115"/>
        <v>3.2944107042253523</v>
      </c>
      <c r="E3628" s="49">
        <v>0</v>
      </c>
      <c r="F3628" s="29">
        <v>3.2944107042253523</v>
      </c>
      <c r="G3628" s="50">
        <v>0</v>
      </c>
      <c r="H3628" s="50">
        <v>0</v>
      </c>
      <c r="I3628" s="50">
        <v>0</v>
      </c>
      <c r="J3628" s="294"/>
      <c r="K3628" s="288">
        <v>77.96772</v>
      </c>
      <c r="L3628" s="51"/>
    </row>
    <row r="3629" spans="1:12" s="52" customFormat="1" ht="18.75" customHeight="1" x14ac:dyDescent="0.25">
      <c r="A3629" s="161" t="s">
        <v>3700</v>
      </c>
      <c r="B3629" s="64"/>
      <c r="C3629" s="43">
        <f t="shared" si="114"/>
        <v>64.807696901408448</v>
      </c>
      <c r="D3629" s="43">
        <f t="shared" si="115"/>
        <v>2.8591630985915493</v>
      </c>
      <c r="E3629" s="49">
        <v>0</v>
      </c>
      <c r="F3629" s="29">
        <v>2.8591630985915493</v>
      </c>
      <c r="G3629" s="50">
        <v>0</v>
      </c>
      <c r="H3629" s="50">
        <v>0</v>
      </c>
      <c r="I3629" s="50">
        <v>0</v>
      </c>
      <c r="J3629" s="294"/>
      <c r="K3629" s="288">
        <v>67.66686</v>
      </c>
      <c r="L3629" s="51"/>
    </row>
    <row r="3630" spans="1:12" s="52" customFormat="1" ht="18.75" customHeight="1" x14ac:dyDescent="0.25">
      <c r="A3630" s="161" t="s">
        <v>3701</v>
      </c>
      <c r="B3630" s="64"/>
      <c r="C3630" s="43">
        <f t="shared" si="114"/>
        <v>99.132756056338025</v>
      </c>
      <c r="D3630" s="43">
        <f t="shared" si="115"/>
        <v>4.3735039436619711</v>
      </c>
      <c r="E3630" s="49">
        <v>0</v>
      </c>
      <c r="F3630" s="29">
        <v>4.3735039436619711</v>
      </c>
      <c r="G3630" s="50">
        <v>0</v>
      </c>
      <c r="H3630" s="50">
        <v>0</v>
      </c>
      <c r="I3630" s="50">
        <v>0</v>
      </c>
      <c r="J3630" s="294"/>
      <c r="K3630" s="288">
        <v>103.50626</v>
      </c>
      <c r="L3630" s="51"/>
    </row>
    <row r="3631" spans="1:12" s="52" customFormat="1" ht="25.5" customHeight="1" x14ac:dyDescent="0.25">
      <c r="A3631" s="161" t="s">
        <v>3414</v>
      </c>
      <c r="B3631" s="64"/>
      <c r="C3631" s="43">
        <f t="shared" si="114"/>
        <v>404.70715267605635</v>
      </c>
      <c r="D3631" s="43">
        <f t="shared" si="115"/>
        <v>17.854727323943663</v>
      </c>
      <c r="E3631" s="49">
        <v>0</v>
      </c>
      <c r="F3631" s="29">
        <v>17.854727323943663</v>
      </c>
      <c r="G3631" s="50">
        <v>0</v>
      </c>
      <c r="H3631" s="50">
        <v>0</v>
      </c>
      <c r="I3631" s="50">
        <v>0</v>
      </c>
      <c r="J3631" s="294"/>
      <c r="K3631" s="288">
        <v>422.56188000000003</v>
      </c>
      <c r="L3631" s="51"/>
    </row>
    <row r="3632" spans="1:12" s="52" customFormat="1" ht="25.5" customHeight="1" x14ac:dyDescent="0.25">
      <c r="A3632" s="161" t="s">
        <v>3471</v>
      </c>
      <c r="B3632" s="64"/>
      <c r="C3632" s="43">
        <f t="shared" si="114"/>
        <v>342.69157408450701</v>
      </c>
      <c r="D3632" s="43">
        <f t="shared" si="115"/>
        <v>15.118745915492957</v>
      </c>
      <c r="E3632" s="49">
        <v>0</v>
      </c>
      <c r="F3632" s="29">
        <v>15.118745915492957</v>
      </c>
      <c r="G3632" s="50">
        <v>0</v>
      </c>
      <c r="H3632" s="50">
        <v>0</v>
      </c>
      <c r="I3632" s="50">
        <v>0</v>
      </c>
      <c r="J3632" s="294"/>
      <c r="K3632" s="288">
        <v>357.81031999999999</v>
      </c>
      <c r="L3632" s="51"/>
    </row>
    <row r="3633" spans="1:12" s="52" customFormat="1" ht="25.5" customHeight="1" x14ac:dyDescent="0.25">
      <c r="A3633" s="161" t="s">
        <v>3366</v>
      </c>
      <c r="B3633" s="64"/>
      <c r="C3633" s="43">
        <f t="shared" si="114"/>
        <v>197.158021971831</v>
      </c>
      <c r="D3633" s="43">
        <f t="shared" si="115"/>
        <v>8.6981480281690153</v>
      </c>
      <c r="E3633" s="49">
        <v>0</v>
      </c>
      <c r="F3633" s="29">
        <v>8.6981480281690153</v>
      </c>
      <c r="G3633" s="50">
        <v>0</v>
      </c>
      <c r="H3633" s="50">
        <v>0</v>
      </c>
      <c r="I3633" s="50">
        <v>0</v>
      </c>
      <c r="J3633" s="294"/>
      <c r="K3633" s="288">
        <v>205.85617000000002</v>
      </c>
      <c r="L3633" s="51"/>
    </row>
    <row r="3634" spans="1:12" s="52" customFormat="1" ht="18.75" customHeight="1" x14ac:dyDescent="0.25">
      <c r="A3634" s="161" t="s">
        <v>3459</v>
      </c>
      <c r="B3634" s="64"/>
      <c r="C3634" s="43">
        <f t="shared" si="114"/>
        <v>1287.636890140845</v>
      </c>
      <c r="D3634" s="43">
        <f t="shared" si="115"/>
        <v>56.807509859154926</v>
      </c>
      <c r="E3634" s="49">
        <v>0</v>
      </c>
      <c r="F3634" s="29">
        <v>56.807509859154926</v>
      </c>
      <c r="G3634" s="50">
        <v>0</v>
      </c>
      <c r="H3634" s="50">
        <v>0</v>
      </c>
      <c r="I3634" s="50">
        <v>0</v>
      </c>
      <c r="J3634" s="294"/>
      <c r="K3634" s="288">
        <v>1344.4443999999999</v>
      </c>
      <c r="L3634" s="51"/>
    </row>
    <row r="3635" spans="1:12" s="52" customFormat="1" ht="18.75" customHeight="1" x14ac:dyDescent="0.25">
      <c r="A3635" s="161" t="s">
        <v>3702</v>
      </c>
      <c r="B3635" s="64"/>
      <c r="C3635" s="43">
        <f t="shared" si="114"/>
        <v>161.57593971830988</v>
      </c>
      <c r="D3635" s="43">
        <f t="shared" si="115"/>
        <v>7.1283502816901407</v>
      </c>
      <c r="E3635" s="49">
        <v>0</v>
      </c>
      <c r="F3635" s="29">
        <v>7.1283502816901407</v>
      </c>
      <c r="G3635" s="50">
        <v>0</v>
      </c>
      <c r="H3635" s="50">
        <v>0</v>
      </c>
      <c r="I3635" s="50">
        <v>0</v>
      </c>
      <c r="J3635" s="294"/>
      <c r="K3635" s="288">
        <v>168.70429000000001</v>
      </c>
      <c r="L3635" s="51"/>
    </row>
    <row r="3636" spans="1:12" s="52" customFormat="1" ht="18.75" customHeight="1" x14ac:dyDescent="0.25">
      <c r="A3636" s="161" t="s">
        <v>3394</v>
      </c>
      <c r="B3636" s="64"/>
      <c r="C3636" s="43">
        <f t="shared" si="114"/>
        <v>1021.1144146478874</v>
      </c>
      <c r="D3636" s="43">
        <f t="shared" si="115"/>
        <v>45.049165352112681</v>
      </c>
      <c r="E3636" s="49">
        <v>0</v>
      </c>
      <c r="F3636" s="29">
        <v>45.049165352112681</v>
      </c>
      <c r="G3636" s="50">
        <v>0</v>
      </c>
      <c r="H3636" s="50">
        <v>0</v>
      </c>
      <c r="I3636" s="50">
        <v>0</v>
      </c>
      <c r="J3636" s="294"/>
      <c r="K3636" s="288">
        <v>1066.1635800000001</v>
      </c>
      <c r="L3636" s="51"/>
    </row>
    <row r="3637" spans="1:12" s="52" customFormat="1" ht="18.75" customHeight="1" x14ac:dyDescent="0.25">
      <c r="A3637" s="161" t="s">
        <v>3339</v>
      </c>
      <c r="B3637" s="64"/>
      <c r="C3637" s="43">
        <f t="shared" si="114"/>
        <v>414.4121988732395</v>
      </c>
      <c r="D3637" s="43">
        <f t="shared" si="115"/>
        <v>18.282891126760564</v>
      </c>
      <c r="E3637" s="49">
        <v>0</v>
      </c>
      <c r="F3637" s="29">
        <v>18.282891126760564</v>
      </c>
      <c r="G3637" s="50">
        <v>0</v>
      </c>
      <c r="H3637" s="50">
        <v>0</v>
      </c>
      <c r="I3637" s="50">
        <v>0</v>
      </c>
      <c r="J3637" s="294"/>
      <c r="K3637" s="288">
        <v>432.69509000000005</v>
      </c>
      <c r="L3637" s="51"/>
    </row>
    <row r="3638" spans="1:12" s="52" customFormat="1" ht="18.75" customHeight="1" x14ac:dyDescent="0.25">
      <c r="A3638" s="161" t="s">
        <v>3427</v>
      </c>
      <c r="B3638" s="64"/>
      <c r="C3638" s="43">
        <f t="shared" si="114"/>
        <v>968.88750309859165</v>
      </c>
      <c r="D3638" s="43">
        <f t="shared" si="115"/>
        <v>42.745036901408454</v>
      </c>
      <c r="E3638" s="49">
        <v>0</v>
      </c>
      <c r="F3638" s="29">
        <v>42.745036901408454</v>
      </c>
      <c r="G3638" s="50">
        <v>0</v>
      </c>
      <c r="H3638" s="50">
        <v>0</v>
      </c>
      <c r="I3638" s="50">
        <v>0</v>
      </c>
      <c r="J3638" s="294"/>
      <c r="K3638" s="288">
        <v>1011.6325400000001</v>
      </c>
      <c r="L3638" s="51"/>
    </row>
    <row r="3639" spans="1:12" s="52" customFormat="1" ht="18.75" customHeight="1" x14ac:dyDescent="0.25">
      <c r="A3639" s="161" t="s">
        <v>3340</v>
      </c>
      <c r="B3639" s="64"/>
      <c r="C3639" s="43">
        <f t="shared" si="114"/>
        <v>1078.9041763380283</v>
      </c>
      <c r="D3639" s="43">
        <f t="shared" si="115"/>
        <v>47.598713661971829</v>
      </c>
      <c r="E3639" s="49">
        <v>0</v>
      </c>
      <c r="F3639" s="29">
        <v>47.598713661971829</v>
      </c>
      <c r="G3639" s="50">
        <v>0</v>
      </c>
      <c r="H3639" s="50">
        <v>0</v>
      </c>
      <c r="I3639" s="50">
        <v>0</v>
      </c>
      <c r="J3639" s="294"/>
      <c r="K3639" s="288">
        <v>1126.50289</v>
      </c>
      <c r="L3639" s="51"/>
    </row>
    <row r="3640" spans="1:12" s="52" customFormat="1" ht="18.75" customHeight="1" x14ac:dyDescent="0.25">
      <c r="A3640" s="161" t="s">
        <v>3384</v>
      </c>
      <c r="B3640" s="64"/>
      <c r="C3640" s="43">
        <f t="shared" si="114"/>
        <v>199.35028450704226</v>
      </c>
      <c r="D3640" s="43">
        <f t="shared" si="115"/>
        <v>8.7948654929577472</v>
      </c>
      <c r="E3640" s="49">
        <v>0</v>
      </c>
      <c r="F3640" s="29">
        <v>8.7948654929577472</v>
      </c>
      <c r="G3640" s="50">
        <v>0</v>
      </c>
      <c r="H3640" s="50">
        <v>0</v>
      </c>
      <c r="I3640" s="50">
        <v>0</v>
      </c>
      <c r="J3640" s="294"/>
      <c r="K3640" s="288">
        <v>208.14515</v>
      </c>
      <c r="L3640" s="51"/>
    </row>
    <row r="3641" spans="1:12" s="52" customFormat="1" ht="18.75" customHeight="1" x14ac:dyDescent="0.25">
      <c r="A3641" s="161" t="s">
        <v>3703</v>
      </c>
      <c r="B3641" s="64"/>
      <c r="C3641" s="43">
        <f t="shared" si="114"/>
        <v>44.601132957746479</v>
      </c>
      <c r="D3641" s="43">
        <f t="shared" si="115"/>
        <v>1.9676970422535209</v>
      </c>
      <c r="E3641" s="49">
        <v>0</v>
      </c>
      <c r="F3641" s="29">
        <v>1.9676970422535209</v>
      </c>
      <c r="G3641" s="50">
        <v>0</v>
      </c>
      <c r="H3641" s="50">
        <v>0</v>
      </c>
      <c r="I3641" s="50">
        <v>0</v>
      </c>
      <c r="J3641" s="294"/>
      <c r="K3641" s="288">
        <v>46.568829999999998</v>
      </c>
      <c r="L3641" s="51"/>
    </row>
    <row r="3642" spans="1:12" s="52" customFormat="1" ht="18.75" customHeight="1" x14ac:dyDescent="0.25">
      <c r="A3642" s="161" t="s">
        <v>3367</v>
      </c>
      <c r="B3642" s="64"/>
      <c r="C3642" s="43">
        <f t="shared" si="114"/>
        <v>1696.8868642253522</v>
      </c>
      <c r="D3642" s="43">
        <f t="shared" si="115"/>
        <v>74.862655774647891</v>
      </c>
      <c r="E3642" s="49">
        <v>0</v>
      </c>
      <c r="F3642" s="29">
        <v>74.862655774647891</v>
      </c>
      <c r="G3642" s="50">
        <v>0</v>
      </c>
      <c r="H3642" s="50">
        <v>0</v>
      </c>
      <c r="I3642" s="50">
        <v>0</v>
      </c>
      <c r="J3642" s="294"/>
      <c r="K3642" s="288">
        <v>1771.7495200000001</v>
      </c>
      <c r="L3642" s="51"/>
    </row>
    <row r="3643" spans="1:12" s="52" customFormat="1" ht="18.75" customHeight="1" x14ac:dyDescent="0.25">
      <c r="A3643" s="161" t="s">
        <v>3415</v>
      </c>
      <c r="B3643" s="64"/>
      <c r="C3643" s="43">
        <f t="shared" si="114"/>
        <v>261.09633408450702</v>
      </c>
      <c r="D3643" s="43">
        <f t="shared" si="115"/>
        <v>11.518955915492956</v>
      </c>
      <c r="E3643" s="49">
        <v>0</v>
      </c>
      <c r="F3643" s="29">
        <v>11.518955915492956</v>
      </c>
      <c r="G3643" s="50">
        <v>0</v>
      </c>
      <c r="H3643" s="50">
        <v>0</v>
      </c>
      <c r="I3643" s="50">
        <v>0</v>
      </c>
      <c r="J3643" s="294"/>
      <c r="K3643" s="288">
        <v>272.61528999999996</v>
      </c>
      <c r="L3643" s="51"/>
    </row>
    <row r="3644" spans="1:12" s="52" customFormat="1" ht="18.75" customHeight="1" x14ac:dyDescent="0.25">
      <c r="A3644" s="161" t="s">
        <v>3460</v>
      </c>
      <c r="B3644" s="64"/>
      <c r="C3644" s="43">
        <f t="shared" si="114"/>
        <v>732.40126929577457</v>
      </c>
      <c r="D3644" s="43">
        <f t="shared" si="115"/>
        <v>32.311820704225354</v>
      </c>
      <c r="E3644" s="49">
        <v>0</v>
      </c>
      <c r="F3644" s="29">
        <v>32.311820704225354</v>
      </c>
      <c r="G3644" s="50">
        <v>0</v>
      </c>
      <c r="H3644" s="50">
        <v>0</v>
      </c>
      <c r="I3644" s="50">
        <v>0</v>
      </c>
      <c r="J3644" s="294"/>
      <c r="K3644" s="288">
        <v>764.71308999999997</v>
      </c>
      <c r="L3644" s="51"/>
    </row>
    <row r="3645" spans="1:12" s="52" customFormat="1" ht="18.75" customHeight="1" x14ac:dyDescent="0.25">
      <c r="A3645" s="161" t="s">
        <v>3355</v>
      </c>
      <c r="B3645" s="64"/>
      <c r="C3645" s="43">
        <f t="shared" si="114"/>
        <v>722.01878028169017</v>
      </c>
      <c r="D3645" s="43">
        <f t="shared" si="115"/>
        <v>31.853769718309863</v>
      </c>
      <c r="E3645" s="49">
        <v>0</v>
      </c>
      <c r="F3645" s="29">
        <v>31.853769718309863</v>
      </c>
      <c r="G3645" s="50">
        <v>0</v>
      </c>
      <c r="H3645" s="50">
        <v>0</v>
      </c>
      <c r="I3645" s="50">
        <v>0</v>
      </c>
      <c r="J3645" s="294"/>
      <c r="K3645" s="288">
        <v>753.87255000000005</v>
      </c>
      <c r="L3645" s="51"/>
    </row>
    <row r="3646" spans="1:12" s="52" customFormat="1" ht="27" customHeight="1" x14ac:dyDescent="0.25">
      <c r="A3646" s="161" t="s">
        <v>3395</v>
      </c>
      <c r="B3646" s="64"/>
      <c r="C3646" s="43">
        <f t="shared" si="114"/>
        <v>688.7742890140845</v>
      </c>
      <c r="D3646" s="43">
        <f t="shared" si="115"/>
        <v>30.387100985915488</v>
      </c>
      <c r="E3646" s="49">
        <v>0</v>
      </c>
      <c r="F3646" s="29">
        <v>30.387100985915488</v>
      </c>
      <c r="G3646" s="50">
        <v>0</v>
      </c>
      <c r="H3646" s="50">
        <v>0</v>
      </c>
      <c r="I3646" s="50">
        <v>0</v>
      </c>
      <c r="J3646" s="294"/>
      <c r="K3646" s="288">
        <v>719.16138999999998</v>
      </c>
      <c r="L3646" s="51"/>
    </row>
    <row r="3647" spans="1:12" s="57" customFormat="1" ht="21.75" customHeight="1" x14ac:dyDescent="0.25">
      <c r="A3647" s="161" t="s">
        <v>3446</v>
      </c>
      <c r="B3647" s="64"/>
      <c r="C3647" s="43">
        <f t="shared" si="114"/>
        <v>102.83845915492958</v>
      </c>
      <c r="D3647" s="43">
        <f t="shared" si="115"/>
        <v>4.5369908450704228</v>
      </c>
      <c r="E3647" s="49">
        <v>0</v>
      </c>
      <c r="F3647" s="29">
        <v>4.5369908450704228</v>
      </c>
      <c r="G3647" s="50">
        <v>0</v>
      </c>
      <c r="H3647" s="50">
        <v>0</v>
      </c>
      <c r="I3647" s="50">
        <v>0</v>
      </c>
      <c r="J3647" s="294"/>
      <c r="K3647" s="288">
        <v>107.37545</v>
      </c>
      <c r="L3647" s="51"/>
    </row>
    <row r="3648" spans="1:12" s="54" customFormat="1" ht="22.5" customHeight="1" x14ac:dyDescent="0.25">
      <c r="A3648" s="161" t="s">
        <v>3341</v>
      </c>
      <c r="B3648" s="64"/>
      <c r="C3648" s="43">
        <f t="shared" si="114"/>
        <v>896.55793352112676</v>
      </c>
      <c r="D3648" s="43">
        <f t="shared" si="115"/>
        <v>39.55402647887324</v>
      </c>
      <c r="E3648" s="49">
        <v>0</v>
      </c>
      <c r="F3648" s="29">
        <v>39.55402647887324</v>
      </c>
      <c r="G3648" s="50">
        <v>0</v>
      </c>
      <c r="H3648" s="50">
        <v>0</v>
      </c>
      <c r="I3648" s="50">
        <v>0</v>
      </c>
      <c r="J3648" s="294"/>
      <c r="K3648" s="288">
        <v>936.11195999999995</v>
      </c>
      <c r="L3648" s="51"/>
    </row>
    <row r="3649" spans="1:12" s="54" customFormat="1" ht="22.5" customHeight="1" x14ac:dyDescent="0.25">
      <c r="A3649" s="161" t="s">
        <v>3385</v>
      </c>
      <c r="B3649" s="64"/>
      <c r="C3649" s="43">
        <f t="shared" si="114"/>
        <v>173.91150366197184</v>
      </c>
      <c r="D3649" s="43">
        <f t="shared" si="115"/>
        <v>7.6725663380281688</v>
      </c>
      <c r="E3649" s="49">
        <v>0</v>
      </c>
      <c r="F3649" s="29">
        <v>7.6725663380281688</v>
      </c>
      <c r="G3649" s="50">
        <v>0</v>
      </c>
      <c r="H3649" s="50">
        <v>0</v>
      </c>
      <c r="I3649" s="50">
        <v>0</v>
      </c>
      <c r="J3649" s="294"/>
      <c r="K3649" s="288">
        <v>181.58407</v>
      </c>
      <c r="L3649" s="51"/>
    </row>
    <row r="3650" spans="1:12" s="54" customFormat="1" ht="22.5" customHeight="1" x14ac:dyDescent="0.25">
      <c r="A3650" s="161" t="s">
        <v>3428</v>
      </c>
      <c r="B3650" s="64"/>
      <c r="C3650" s="43">
        <f t="shared" si="114"/>
        <v>1363.1188247887324</v>
      </c>
      <c r="D3650" s="43">
        <f t="shared" si="115"/>
        <v>60.137595211267595</v>
      </c>
      <c r="E3650" s="49">
        <v>0</v>
      </c>
      <c r="F3650" s="29">
        <v>60.137595211267595</v>
      </c>
      <c r="G3650" s="50">
        <v>0</v>
      </c>
      <c r="H3650" s="50">
        <v>0</v>
      </c>
      <c r="I3650" s="50">
        <v>0</v>
      </c>
      <c r="J3650" s="294"/>
      <c r="K3650" s="288">
        <v>1423.2564199999999</v>
      </c>
      <c r="L3650" s="51"/>
    </row>
    <row r="3651" spans="1:12" s="54" customFormat="1" ht="22.5" customHeight="1" x14ac:dyDescent="0.25">
      <c r="A3651" s="161" t="s">
        <v>3472</v>
      </c>
      <c r="B3651" s="64"/>
      <c r="C3651" s="43">
        <f t="shared" si="114"/>
        <v>839.69277070422538</v>
      </c>
      <c r="D3651" s="43">
        <f t="shared" si="115"/>
        <v>37.045269295774645</v>
      </c>
      <c r="E3651" s="49">
        <v>0</v>
      </c>
      <c r="F3651" s="29">
        <v>37.045269295774645</v>
      </c>
      <c r="G3651" s="50">
        <v>0</v>
      </c>
      <c r="H3651" s="50">
        <v>0</v>
      </c>
      <c r="I3651" s="50">
        <v>0</v>
      </c>
      <c r="J3651" s="294"/>
      <c r="K3651" s="288">
        <v>876.73804000000007</v>
      </c>
      <c r="L3651" s="51"/>
    </row>
    <row r="3652" spans="1:12" s="54" customFormat="1" ht="22.5" customHeight="1" x14ac:dyDescent="0.25">
      <c r="A3652" s="161" t="s">
        <v>3368</v>
      </c>
      <c r="B3652" s="64"/>
      <c r="C3652" s="43">
        <f t="shared" si="114"/>
        <v>1332.9911374647888</v>
      </c>
      <c r="D3652" s="43">
        <f t="shared" si="115"/>
        <v>58.808432535211281</v>
      </c>
      <c r="E3652" s="49">
        <v>0</v>
      </c>
      <c r="F3652" s="29">
        <v>58.808432535211281</v>
      </c>
      <c r="G3652" s="50">
        <v>0</v>
      </c>
      <c r="H3652" s="50">
        <v>0</v>
      </c>
      <c r="I3652" s="50">
        <v>0</v>
      </c>
      <c r="J3652" s="294"/>
      <c r="K3652" s="288">
        <v>1391.7995700000001</v>
      </c>
      <c r="L3652" s="51"/>
    </row>
    <row r="3653" spans="1:12" s="54" customFormat="1" ht="22.5" customHeight="1" x14ac:dyDescent="0.25">
      <c r="A3653" s="161" t="s">
        <v>3416</v>
      </c>
      <c r="B3653" s="64"/>
      <c r="C3653" s="43">
        <f t="shared" si="114"/>
        <v>1389.4414811267607</v>
      </c>
      <c r="D3653" s="43">
        <f t="shared" si="115"/>
        <v>61.298888873239449</v>
      </c>
      <c r="E3653" s="49">
        <v>0</v>
      </c>
      <c r="F3653" s="29">
        <v>61.298888873239449</v>
      </c>
      <c r="G3653" s="50">
        <v>0</v>
      </c>
      <c r="H3653" s="50">
        <v>0</v>
      </c>
      <c r="I3653" s="50">
        <v>0</v>
      </c>
      <c r="J3653" s="294"/>
      <c r="K3653" s="288">
        <v>1450.7403700000002</v>
      </c>
      <c r="L3653" s="51"/>
    </row>
    <row r="3654" spans="1:12" s="54" customFormat="1" ht="22.5" customHeight="1" x14ac:dyDescent="0.25">
      <c r="A3654" s="161" t="s">
        <v>3704</v>
      </c>
      <c r="B3654" s="64"/>
      <c r="C3654" s="43">
        <f t="shared" si="114"/>
        <v>51.232540845070424</v>
      </c>
      <c r="D3654" s="43">
        <f t="shared" si="115"/>
        <v>2.2602591549295776</v>
      </c>
      <c r="E3654" s="49">
        <v>0</v>
      </c>
      <c r="F3654" s="29">
        <v>2.2602591549295776</v>
      </c>
      <c r="G3654" s="50">
        <v>0</v>
      </c>
      <c r="H3654" s="50">
        <v>0</v>
      </c>
      <c r="I3654" s="50">
        <v>0</v>
      </c>
      <c r="J3654" s="294"/>
      <c r="K3654" s="288">
        <v>53.492800000000003</v>
      </c>
      <c r="L3654" s="51"/>
    </row>
    <row r="3655" spans="1:12" s="54" customFormat="1" ht="22.5" customHeight="1" x14ac:dyDescent="0.25">
      <c r="A3655" s="161" t="s">
        <v>3396</v>
      </c>
      <c r="B3655" s="64"/>
      <c r="C3655" s="43">
        <f t="shared" si="114"/>
        <v>377.54683211267604</v>
      </c>
      <c r="D3655" s="43">
        <f t="shared" si="115"/>
        <v>16.656477887323945</v>
      </c>
      <c r="E3655" s="49">
        <v>0</v>
      </c>
      <c r="F3655" s="29">
        <v>16.656477887323945</v>
      </c>
      <c r="G3655" s="50">
        <v>0</v>
      </c>
      <c r="H3655" s="50">
        <v>0</v>
      </c>
      <c r="I3655" s="50">
        <v>0</v>
      </c>
      <c r="J3655" s="294"/>
      <c r="K3655" s="288">
        <v>394.20330999999999</v>
      </c>
      <c r="L3655" s="51"/>
    </row>
    <row r="3656" spans="1:12" s="54" customFormat="1" ht="22.5" customHeight="1" x14ac:dyDescent="0.25">
      <c r="A3656" s="161" t="s">
        <v>3397</v>
      </c>
      <c r="B3656" s="64"/>
      <c r="C3656" s="43">
        <f t="shared" si="114"/>
        <v>376.68876788732393</v>
      </c>
      <c r="D3656" s="43">
        <f t="shared" si="115"/>
        <v>16.618622112676057</v>
      </c>
      <c r="E3656" s="49">
        <v>0</v>
      </c>
      <c r="F3656" s="29">
        <v>16.618622112676057</v>
      </c>
      <c r="G3656" s="50">
        <v>0</v>
      </c>
      <c r="H3656" s="50">
        <v>0</v>
      </c>
      <c r="I3656" s="50">
        <v>0</v>
      </c>
      <c r="J3656" s="294"/>
      <c r="K3656" s="288">
        <v>393.30739</v>
      </c>
      <c r="L3656" s="51"/>
    </row>
    <row r="3657" spans="1:12" s="54" customFormat="1" ht="22.5" customHeight="1" x14ac:dyDescent="0.25">
      <c r="A3657" s="161" t="s">
        <v>3447</v>
      </c>
      <c r="B3657" s="64"/>
      <c r="C3657" s="43">
        <f t="shared" si="114"/>
        <v>1684.1170867605636</v>
      </c>
      <c r="D3657" s="43">
        <f t="shared" si="115"/>
        <v>74.299283239436619</v>
      </c>
      <c r="E3657" s="49">
        <v>0</v>
      </c>
      <c r="F3657" s="29">
        <v>74.299283239436619</v>
      </c>
      <c r="G3657" s="50">
        <v>0</v>
      </c>
      <c r="H3657" s="50">
        <v>0</v>
      </c>
      <c r="I3657" s="50">
        <v>0</v>
      </c>
      <c r="J3657" s="294"/>
      <c r="K3657" s="288">
        <v>1758.4163700000001</v>
      </c>
      <c r="L3657" s="51"/>
    </row>
    <row r="3658" spans="1:12" s="54" customFormat="1" ht="22.5" customHeight="1" x14ac:dyDescent="0.25">
      <c r="A3658" s="161" t="s">
        <v>3342</v>
      </c>
      <c r="B3658" s="64"/>
      <c r="C3658" s="43">
        <f t="shared" si="114"/>
        <v>486.40073408450706</v>
      </c>
      <c r="D3658" s="43">
        <f t="shared" si="115"/>
        <v>21.458855915492958</v>
      </c>
      <c r="E3658" s="49">
        <v>0</v>
      </c>
      <c r="F3658" s="29">
        <v>21.458855915492958</v>
      </c>
      <c r="G3658" s="50">
        <v>0</v>
      </c>
      <c r="H3658" s="50">
        <v>0</v>
      </c>
      <c r="I3658" s="50">
        <v>0</v>
      </c>
      <c r="J3658" s="294"/>
      <c r="K3658" s="288">
        <v>507.85959000000003</v>
      </c>
      <c r="L3658" s="51"/>
    </row>
    <row r="3659" spans="1:12" s="54" customFormat="1" ht="22.5" customHeight="1" x14ac:dyDescent="0.25">
      <c r="A3659" s="161" t="s">
        <v>3705</v>
      </c>
      <c r="B3659" s="64"/>
      <c r="C3659" s="43">
        <f t="shared" si="114"/>
        <v>29.979638873239438</v>
      </c>
      <c r="D3659" s="43">
        <f t="shared" si="115"/>
        <v>1.3226311267605635</v>
      </c>
      <c r="E3659" s="49">
        <v>0</v>
      </c>
      <c r="F3659" s="29">
        <v>1.3226311267605635</v>
      </c>
      <c r="G3659" s="50">
        <v>0</v>
      </c>
      <c r="H3659" s="50">
        <v>0</v>
      </c>
      <c r="I3659" s="50">
        <v>0</v>
      </c>
      <c r="J3659" s="294"/>
      <c r="K3659" s="288">
        <v>31.30227</v>
      </c>
      <c r="L3659" s="51"/>
    </row>
    <row r="3660" spans="1:12" s="54" customFormat="1" ht="22.5" customHeight="1" x14ac:dyDescent="0.25">
      <c r="A3660" s="161" t="s">
        <v>3706</v>
      </c>
      <c r="B3660" s="64"/>
      <c r="C3660" s="43">
        <f t="shared" si="114"/>
        <v>6.4361042253521132</v>
      </c>
      <c r="D3660" s="43">
        <f t="shared" si="115"/>
        <v>0.28394577464788734</v>
      </c>
      <c r="E3660" s="49">
        <v>0</v>
      </c>
      <c r="F3660" s="29">
        <v>0.28394577464788734</v>
      </c>
      <c r="G3660" s="50">
        <v>0</v>
      </c>
      <c r="H3660" s="50">
        <v>0</v>
      </c>
      <c r="I3660" s="50">
        <v>0</v>
      </c>
      <c r="J3660" s="294"/>
      <c r="K3660" s="288">
        <v>6.7200500000000005</v>
      </c>
      <c r="L3660" s="51"/>
    </row>
    <row r="3661" spans="1:12" s="54" customFormat="1" ht="22.5" customHeight="1" x14ac:dyDescent="0.25">
      <c r="A3661" s="161" t="s">
        <v>3369</v>
      </c>
      <c r="B3661" s="64"/>
      <c r="C3661" s="43">
        <f t="shared" si="114"/>
        <v>518.39878535211267</v>
      </c>
      <c r="D3661" s="43">
        <f t="shared" si="115"/>
        <v>22.870534647887325</v>
      </c>
      <c r="E3661" s="49">
        <v>0</v>
      </c>
      <c r="F3661" s="29">
        <v>22.870534647887325</v>
      </c>
      <c r="G3661" s="50">
        <v>0</v>
      </c>
      <c r="H3661" s="50">
        <v>0</v>
      </c>
      <c r="I3661" s="50">
        <v>0</v>
      </c>
      <c r="J3661" s="294"/>
      <c r="K3661" s="288">
        <v>541.26931999999999</v>
      </c>
      <c r="L3661" s="51"/>
    </row>
    <row r="3662" spans="1:12" s="54" customFormat="1" ht="22.5" customHeight="1" x14ac:dyDescent="0.25">
      <c r="A3662" s="161" t="s">
        <v>3417</v>
      </c>
      <c r="B3662" s="64"/>
      <c r="C3662" s="43">
        <f t="shared" si="114"/>
        <v>507.12015211267607</v>
      </c>
      <c r="D3662" s="43">
        <f t="shared" si="115"/>
        <v>22.372947887323946</v>
      </c>
      <c r="E3662" s="49">
        <v>0</v>
      </c>
      <c r="F3662" s="29">
        <v>22.372947887323946</v>
      </c>
      <c r="G3662" s="50">
        <v>0</v>
      </c>
      <c r="H3662" s="50">
        <v>0</v>
      </c>
      <c r="I3662" s="50">
        <v>0</v>
      </c>
      <c r="J3662" s="294"/>
      <c r="K3662" s="288">
        <v>529.49310000000003</v>
      </c>
      <c r="L3662" s="51"/>
    </row>
    <row r="3663" spans="1:12" s="54" customFormat="1" ht="22.5" customHeight="1" x14ac:dyDescent="0.25">
      <c r="A3663" s="161" t="s">
        <v>3370</v>
      </c>
      <c r="B3663" s="64"/>
      <c r="C3663" s="43">
        <f t="shared" si="114"/>
        <v>726.46963887323943</v>
      </c>
      <c r="D3663" s="43">
        <f t="shared" si="115"/>
        <v>32.050131126760562</v>
      </c>
      <c r="E3663" s="49">
        <v>0</v>
      </c>
      <c r="F3663" s="29">
        <v>32.050131126760562</v>
      </c>
      <c r="G3663" s="50">
        <v>0</v>
      </c>
      <c r="H3663" s="50">
        <v>0</v>
      </c>
      <c r="I3663" s="50">
        <v>0</v>
      </c>
      <c r="J3663" s="294"/>
      <c r="K3663" s="288">
        <v>758.51976999999999</v>
      </c>
      <c r="L3663" s="51"/>
    </row>
    <row r="3664" spans="1:12" s="54" customFormat="1" ht="22.5" customHeight="1" x14ac:dyDescent="0.25">
      <c r="A3664" s="162" t="s">
        <v>3707</v>
      </c>
      <c r="B3664" s="64"/>
      <c r="C3664" s="43">
        <f t="shared" si="114"/>
        <v>162.64615436619718</v>
      </c>
      <c r="D3664" s="43">
        <f t="shared" si="115"/>
        <v>7.1755656338028171</v>
      </c>
      <c r="E3664" s="49">
        <v>0</v>
      </c>
      <c r="F3664" s="29">
        <v>7.1755656338028171</v>
      </c>
      <c r="G3664" s="50">
        <v>0</v>
      </c>
      <c r="H3664" s="50">
        <v>0</v>
      </c>
      <c r="I3664" s="50">
        <v>0</v>
      </c>
      <c r="J3664" s="294"/>
      <c r="K3664" s="288">
        <v>169.82172</v>
      </c>
      <c r="L3664" s="51"/>
    </row>
    <row r="3665" spans="1:12" s="54" customFormat="1" ht="22.5" customHeight="1" x14ac:dyDescent="0.25">
      <c r="A3665" s="163" t="s">
        <v>3708</v>
      </c>
      <c r="B3665" s="64"/>
      <c r="C3665" s="43">
        <f t="shared" si="114"/>
        <v>919.24245577464785</v>
      </c>
      <c r="D3665" s="43">
        <f t="shared" si="115"/>
        <v>40.554814225352118</v>
      </c>
      <c r="E3665" s="49">
        <v>0</v>
      </c>
      <c r="F3665" s="29">
        <v>40.554814225352118</v>
      </c>
      <c r="G3665" s="50">
        <v>0</v>
      </c>
      <c r="H3665" s="50">
        <v>0</v>
      </c>
      <c r="I3665" s="50">
        <v>0</v>
      </c>
      <c r="J3665" s="294"/>
      <c r="K3665" s="288">
        <v>959.79727000000003</v>
      </c>
      <c r="L3665" s="51"/>
    </row>
    <row r="3666" spans="1:12" s="54" customFormat="1" ht="22.5" customHeight="1" x14ac:dyDescent="0.25">
      <c r="A3666" s="164" t="s">
        <v>3709</v>
      </c>
      <c r="B3666" s="64"/>
      <c r="C3666" s="43">
        <f t="shared" ref="C3666:C3729" si="116">K3666+J3666-F3666</f>
        <v>197.54864845070421</v>
      </c>
      <c r="D3666" s="43">
        <f t="shared" ref="D3666:D3729" si="117">F3666</f>
        <v>8.715381549295774</v>
      </c>
      <c r="E3666" s="49">
        <v>0</v>
      </c>
      <c r="F3666" s="29">
        <v>8.715381549295774</v>
      </c>
      <c r="G3666" s="50">
        <v>0</v>
      </c>
      <c r="H3666" s="50">
        <v>0</v>
      </c>
      <c r="I3666" s="50">
        <v>0</v>
      </c>
      <c r="J3666" s="294"/>
      <c r="K3666" s="288">
        <v>206.26402999999999</v>
      </c>
      <c r="L3666" s="51"/>
    </row>
    <row r="3667" spans="1:12" s="54" customFormat="1" ht="22.5" customHeight="1" x14ac:dyDescent="0.25">
      <c r="A3667" s="164" t="s">
        <v>3710</v>
      </c>
      <c r="B3667" s="64"/>
      <c r="C3667" s="43">
        <f t="shared" si="116"/>
        <v>1612.6649087323942</v>
      </c>
      <c r="D3667" s="43">
        <f t="shared" si="117"/>
        <v>71.146981267605639</v>
      </c>
      <c r="E3667" s="49">
        <v>0</v>
      </c>
      <c r="F3667" s="29">
        <v>71.146981267605639</v>
      </c>
      <c r="G3667" s="50">
        <v>0</v>
      </c>
      <c r="H3667" s="50">
        <v>0</v>
      </c>
      <c r="I3667" s="50">
        <v>0</v>
      </c>
      <c r="J3667" s="294"/>
      <c r="K3667" s="288">
        <v>1683.8118899999999</v>
      </c>
      <c r="L3667" s="51"/>
    </row>
    <row r="3668" spans="1:12" s="54" customFormat="1" ht="22.5" customHeight="1" x14ac:dyDescent="0.25">
      <c r="A3668" s="161" t="s">
        <v>3711</v>
      </c>
      <c r="B3668" s="64"/>
      <c r="C3668" s="43">
        <f t="shared" si="116"/>
        <v>971.58269746478868</v>
      </c>
      <c r="D3668" s="43">
        <f t="shared" si="117"/>
        <v>42.863942535211265</v>
      </c>
      <c r="E3668" s="49">
        <v>0</v>
      </c>
      <c r="F3668" s="29">
        <v>42.863942535211265</v>
      </c>
      <c r="G3668" s="50">
        <v>0</v>
      </c>
      <c r="H3668" s="50">
        <v>0</v>
      </c>
      <c r="I3668" s="50">
        <v>0</v>
      </c>
      <c r="J3668" s="294"/>
      <c r="K3668" s="288">
        <v>1014.44664</v>
      </c>
      <c r="L3668" s="51"/>
    </row>
    <row r="3669" spans="1:12" s="54" customFormat="1" ht="22.5" customHeight="1" x14ac:dyDescent="0.25">
      <c r="A3669" s="163" t="s">
        <v>3712</v>
      </c>
      <c r="B3669" s="64"/>
      <c r="C3669" s="43">
        <f t="shared" si="116"/>
        <v>82.153682816901409</v>
      </c>
      <c r="D3669" s="43">
        <f t="shared" si="117"/>
        <v>3.6244271830985912</v>
      </c>
      <c r="E3669" s="49">
        <v>0</v>
      </c>
      <c r="F3669" s="29">
        <v>3.6244271830985912</v>
      </c>
      <c r="G3669" s="50">
        <v>0</v>
      </c>
      <c r="H3669" s="50">
        <v>0</v>
      </c>
      <c r="I3669" s="50">
        <v>0</v>
      </c>
      <c r="J3669" s="294"/>
      <c r="K3669" s="288">
        <v>85.778109999999998</v>
      </c>
      <c r="L3669" s="51"/>
    </row>
    <row r="3670" spans="1:12" s="54" customFormat="1" ht="22.5" customHeight="1" x14ac:dyDescent="0.25">
      <c r="A3670" s="161" t="s">
        <v>3713</v>
      </c>
      <c r="B3670" s="64"/>
      <c r="C3670" s="43">
        <f t="shared" si="116"/>
        <v>228.28064507042254</v>
      </c>
      <c r="D3670" s="43">
        <f t="shared" si="117"/>
        <v>10.071204929577465</v>
      </c>
      <c r="E3670" s="49">
        <v>0</v>
      </c>
      <c r="F3670" s="29">
        <v>10.071204929577465</v>
      </c>
      <c r="G3670" s="50">
        <v>0</v>
      </c>
      <c r="H3670" s="50">
        <v>0</v>
      </c>
      <c r="I3670" s="50">
        <v>0</v>
      </c>
      <c r="J3670" s="294"/>
      <c r="K3670" s="288">
        <v>238.35185000000001</v>
      </c>
      <c r="L3670" s="51"/>
    </row>
    <row r="3671" spans="1:12" s="54" customFormat="1" ht="22.5" customHeight="1" x14ac:dyDescent="0.25">
      <c r="A3671" s="161" t="s">
        <v>3371</v>
      </c>
      <c r="B3671" s="64"/>
      <c r="C3671" s="43">
        <f t="shared" si="116"/>
        <v>167.65049464788731</v>
      </c>
      <c r="D3671" s="43">
        <f t="shared" si="117"/>
        <v>7.3963453521126761</v>
      </c>
      <c r="E3671" s="49">
        <v>0</v>
      </c>
      <c r="F3671" s="29">
        <v>7.3963453521126761</v>
      </c>
      <c r="G3671" s="50">
        <v>0</v>
      </c>
      <c r="H3671" s="50">
        <v>0</v>
      </c>
      <c r="I3671" s="50">
        <v>0</v>
      </c>
      <c r="J3671" s="294"/>
      <c r="K3671" s="288">
        <v>175.04684</v>
      </c>
      <c r="L3671" s="51"/>
    </row>
    <row r="3672" spans="1:12" s="54" customFormat="1" ht="22.5" customHeight="1" x14ac:dyDescent="0.25">
      <c r="A3672" s="163" t="s">
        <v>3418</v>
      </c>
      <c r="B3672" s="64"/>
      <c r="C3672" s="43">
        <f t="shared" si="116"/>
        <v>64.089683943661967</v>
      </c>
      <c r="D3672" s="43">
        <f t="shared" si="117"/>
        <v>2.827486056338028</v>
      </c>
      <c r="E3672" s="49">
        <v>0</v>
      </c>
      <c r="F3672" s="29">
        <v>2.827486056338028</v>
      </c>
      <c r="G3672" s="50">
        <v>0</v>
      </c>
      <c r="H3672" s="50">
        <v>0</v>
      </c>
      <c r="I3672" s="50">
        <v>0</v>
      </c>
      <c r="J3672" s="294"/>
      <c r="K3672" s="288">
        <v>66.917169999999999</v>
      </c>
      <c r="L3672" s="51"/>
    </row>
    <row r="3673" spans="1:12" s="54" customFormat="1" ht="22.5" customHeight="1" x14ac:dyDescent="0.25">
      <c r="A3673" s="161" t="s">
        <v>3714</v>
      </c>
      <c r="B3673" s="64"/>
      <c r="C3673" s="43">
        <f t="shared" si="116"/>
        <v>927.32062591549288</v>
      </c>
      <c r="D3673" s="43">
        <f t="shared" si="117"/>
        <v>40.911204084507041</v>
      </c>
      <c r="E3673" s="49">
        <v>0</v>
      </c>
      <c r="F3673" s="29">
        <v>40.911204084507041</v>
      </c>
      <c r="G3673" s="50">
        <v>0</v>
      </c>
      <c r="H3673" s="50">
        <v>0</v>
      </c>
      <c r="I3673" s="50">
        <v>0</v>
      </c>
      <c r="J3673" s="294"/>
      <c r="K3673" s="288">
        <v>968.23182999999995</v>
      </c>
      <c r="L3673" s="51"/>
    </row>
    <row r="3674" spans="1:12" s="54" customFormat="1" ht="22.5" customHeight="1" x14ac:dyDescent="0.25">
      <c r="A3674" s="161" t="s">
        <v>3398</v>
      </c>
      <c r="B3674" s="64"/>
      <c r="C3674" s="43">
        <f t="shared" si="116"/>
        <v>421.90645971830986</v>
      </c>
      <c r="D3674" s="43">
        <f t="shared" si="117"/>
        <v>18.613520281690139</v>
      </c>
      <c r="E3674" s="49">
        <v>0</v>
      </c>
      <c r="F3674" s="29">
        <v>18.613520281690139</v>
      </c>
      <c r="G3674" s="50">
        <v>0</v>
      </c>
      <c r="H3674" s="50">
        <v>0</v>
      </c>
      <c r="I3674" s="50">
        <v>0</v>
      </c>
      <c r="J3674" s="294"/>
      <c r="K3674" s="288">
        <v>440.51997999999998</v>
      </c>
      <c r="L3674" s="51"/>
    </row>
    <row r="3675" spans="1:12" s="54" customFormat="1" ht="22.5" customHeight="1" x14ac:dyDescent="0.25">
      <c r="A3675" s="161" t="s">
        <v>3715</v>
      </c>
      <c r="B3675" s="64"/>
      <c r="C3675" s="43">
        <f t="shared" si="116"/>
        <v>267.02574253521124</v>
      </c>
      <c r="D3675" s="43">
        <f t="shared" si="117"/>
        <v>11.780547464788732</v>
      </c>
      <c r="E3675" s="49">
        <v>0</v>
      </c>
      <c r="F3675" s="29">
        <v>11.780547464788732</v>
      </c>
      <c r="G3675" s="50">
        <v>0</v>
      </c>
      <c r="H3675" s="50">
        <v>0</v>
      </c>
      <c r="I3675" s="50">
        <v>0</v>
      </c>
      <c r="J3675" s="294"/>
      <c r="K3675" s="288">
        <v>278.80628999999999</v>
      </c>
      <c r="L3675" s="51"/>
    </row>
    <row r="3676" spans="1:12" s="54" customFormat="1" ht="22.5" customHeight="1" x14ac:dyDescent="0.25">
      <c r="A3676" s="161" t="s">
        <v>3716</v>
      </c>
      <c r="B3676" s="64"/>
      <c r="C3676" s="43">
        <f t="shared" si="116"/>
        <v>1090.5250794366195</v>
      </c>
      <c r="D3676" s="43">
        <f t="shared" si="117"/>
        <v>48.111400563380272</v>
      </c>
      <c r="E3676" s="49">
        <v>0</v>
      </c>
      <c r="F3676" s="29">
        <v>48.111400563380272</v>
      </c>
      <c r="G3676" s="50">
        <v>0</v>
      </c>
      <c r="H3676" s="50">
        <v>0</v>
      </c>
      <c r="I3676" s="50">
        <v>0</v>
      </c>
      <c r="J3676" s="294"/>
      <c r="K3676" s="288">
        <v>1138.6364799999999</v>
      </c>
      <c r="L3676" s="51"/>
    </row>
    <row r="3677" spans="1:12" s="54" customFormat="1" ht="22.5" customHeight="1" x14ac:dyDescent="0.25">
      <c r="A3677" s="161" t="s">
        <v>3717</v>
      </c>
      <c r="B3677" s="64"/>
      <c r="C3677" s="43">
        <f t="shared" si="116"/>
        <v>751.59878028169021</v>
      </c>
      <c r="D3677" s="43">
        <f t="shared" si="117"/>
        <v>33.158769718309856</v>
      </c>
      <c r="E3677" s="49">
        <v>0</v>
      </c>
      <c r="F3677" s="29">
        <v>33.158769718309856</v>
      </c>
      <c r="G3677" s="50">
        <v>0</v>
      </c>
      <c r="H3677" s="50">
        <v>0</v>
      </c>
      <c r="I3677" s="50">
        <v>0</v>
      </c>
      <c r="J3677" s="294"/>
      <c r="K3677" s="288">
        <v>784.75755000000004</v>
      </c>
      <c r="L3677" s="51"/>
    </row>
    <row r="3678" spans="1:12" s="54" customFormat="1" ht="22.5" customHeight="1" x14ac:dyDescent="0.25">
      <c r="A3678" s="161" t="s">
        <v>3718</v>
      </c>
      <c r="B3678" s="64"/>
      <c r="C3678" s="43">
        <f t="shared" si="116"/>
        <v>43.981490140845068</v>
      </c>
      <c r="D3678" s="43">
        <f t="shared" si="117"/>
        <v>1.9403598591549296</v>
      </c>
      <c r="E3678" s="49">
        <v>0</v>
      </c>
      <c r="F3678" s="29">
        <v>1.9403598591549296</v>
      </c>
      <c r="G3678" s="50">
        <v>0</v>
      </c>
      <c r="H3678" s="50">
        <v>0</v>
      </c>
      <c r="I3678" s="50">
        <v>0</v>
      </c>
      <c r="J3678" s="294"/>
      <c r="K3678" s="288">
        <v>45.921849999999999</v>
      </c>
      <c r="L3678" s="51"/>
    </row>
    <row r="3679" spans="1:12" s="54" customFormat="1" ht="22.5" customHeight="1" x14ac:dyDescent="0.25">
      <c r="A3679" s="161" t="s">
        <v>3719</v>
      </c>
      <c r="B3679" s="64"/>
      <c r="C3679" s="43">
        <f t="shared" si="116"/>
        <v>523.52164676056327</v>
      </c>
      <c r="D3679" s="43">
        <f t="shared" si="117"/>
        <v>23.096543239436617</v>
      </c>
      <c r="E3679" s="49">
        <v>0</v>
      </c>
      <c r="F3679" s="29">
        <v>23.096543239436617</v>
      </c>
      <c r="G3679" s="50">
        <v>0</v>
      </c>
      <c r="H3679" s="50">
        <v>0</v>
      </c>
      <c r="I3679" s="50">
        <v>0</v>
      </c>
      <c r="J3679" s="294"/>
      <c r="K3679" s="288">
        <v>546.61818999999991</v>
      </c>
      <c r="L3679" s="51"/>
    </row>
    <row r="3680" spans="1:12" s="54" customFormat="1" ht="22.5" customHeight="1" x14ac:dyDescent="0.25">
      <c r="A3680" s="163" t="s">
        <v>3720</v>
      </c>
      <c r="B3680" s="64"/>
      <c r="C3680" s="43">
        <f t="shared" si="116"/>
        <v>607.29777126760553</v>
      </c>
      <c r="D3680" s="43">
        <f t="shared" si="117"/>
        <v>26.792548732394362</v>
      </c>
      <c r="E3680" s="49">
        <v>0</v>
      </c>
      <c r="F3680" s="29">
        <v>26.792548732394362</v>
      </c>
      <c r="G3680" s="50">
        <v>0</v>
      </c>
      <c r="H3680" s="50">
        <v>0</v>
      </c>
      <c r="I3680" s="50">
        <v>0</v>
      </c>
      <c r="J3680" s="294"/>
      <c r="K3680" s="288">
        <v>634.09031999999991</v>
      </c>
      <c r="L3680" s="51"/>
    </row>
    <row r="3681" spans="1:12" s="54" customFormat="1" ht="22.5" customHeight="1" x14ac:dyDescent="0.25">
      <c r="A3681" s="161" t="s">
        <v>3721</v>
      </c>
      <c r="B3681" s="64"/>
      <c r="C3681" s="43">
        <f t="shared" si="116"/>
        <v>1029.6561819718308</v>
      </c>
      <c r="D3681" s="43">
        <f t="shared" si="117"/>
        <v>45.426008028169008</v>
      </c>
      <c r="E3681" s="49">
        <v>0</v>
      </c>
      <c r="F3681" s="29">
        <v>45.426008028169008</v>
      </c>
      <c r="G3681" s="50">
        <v>0</v>
      </c>
      <c r="H3681" s="50">
        <v>0</v>
      </c>
      <c r="I3681" s="50">
        <v>0</v>
      </c>
      <c r="J3681" s="294"/>
      <c r="K3681" s="288">
        <v>1075.0821899999999</v>
      </c>
      <c r="L3681" s="51"/>
    </row>
    <row r="3682" spans="1:12" s="54" customFormat="1" ht="22.5" customHeight="1" x14ac:dyDescent="0.25">
      <c r="A3682" s="161" t="s">
        <v>3722</v>
      </c>
      <c r="B3682" s="64"/>
      <c r="C3682" s="43">
        <f t="shared" si="116"/>
        <v>189.90217295774647</v>
      </c>
      <c r="D3682" s="43">
        <f t="shared" si="117"/>
        <v>8.3780370422535206</v>
      </c>
      <c r="E3682" s="49">
        <v>0</v>
      </c>
      <c r="F3682" s="29">
        <v>8.3780370422535206</v>
      </c>
      <c r="G3682" s="50">
        <v>0</v>
      </c>
      <c r="H3682" s="50">
        <v>0</v>
      </c>
      <c r="I3682" s="50">
        <v>0</v>
      </c>
      <c r="J3682" s="294"/>
      <c r="K3682" s="288">
        <v>198.28020999999998</v>
      </c>
      <c r="L3682" s="51"/>
    </row>
    <row r="3683" spans="1:12" s="54" customFormat="1" ht="22.5" customHeight="1" x14ac:dyDescent="0.25">
      <c r="A3683" s="163" t="s">
        <v>3723</v>
      </c>
      <c r="B3683" s="64"/>
      <c r="C3683" s="43">
        <f t="shared" si="116"/>
        <v>64.44058309859156</v>
      </c>
      <c r="D3683" s="43">
        <f t="shared" si="117"/>
        <v>2.8429669014084507</v>
      </c>
      <c r="E3683" s="49">
        <v>0</v>
      </c>
      <c r="F3683" s="29">
        <v>2.8429669014084507</v>
      </c>
      <c r="G3683" s="50">
        <v>0</v>
      </c>
      <c r="H3683" s="50">
        <v>0</v>
      </c>
      <c r="I3683" s="50">
        <v>0</v>
      </c>
      <c r="J3683" s="294"/>
      <c r="K3683" s="288">
        <v>67.283550000000005</v>
      </c>
      <c r="L3683" s="51"/>
    </row>
    <row r="3684" spans="1:12" s="54" customFormat="1" ht="22.5" customHeight="1" x14ac:dyDescent="0.25">
      <c r="A3684" s="163" t="s">
        <v>3356</v>
      </c>
      <c r="B3684" s="64"/>
      <c r="C3684" s="43">
        <f t="shared" si="116"/>
        <v>1832.6113684507043</v>
      </c>
      <c r="D3684" s="43">
        <f t="shared" si="117"/>
        <v>80.850501549295785</v>
      </c>
      <c r="E3684" s="49">
        <v>0</v>
      </c>
      <c r="F3684" s="29">
        <v>80.850501549295785</v>
      </c>
      <c r="G3684" s="50">
        <v>0</v>
      </c>
      <c r="H3684" s="50">
        <v>0</v>
      </c>
      <c r="I3684" s="50">
        <v>0</v>
      </c>
      <c r="J3684" s="294"/>
      <c r="K3684" s="288">
        <v>1913.4618700000001</v>
      </c>
      <c r="L3684" s="51"/>
    </row>
    <row r="3685" spans="1:12" s="54" customFormat="1" ht="22.5" customHeight="1" x14ac:dyDescent="0.25">
      <c r="A3685" s="161" t="s">
        <v>3399</v>
      </c>
      <c r="B3685" s="64"/>
      <c r="C3685" s="43">
        <f t="shared" si="116"/>
        <v>851.3254828169014</v>
      </c>
      <c r="D3685" s="43">
        <f t="shared" si="117"/>
        <v>37.558477183098596</v>
      </c>
      <c r="E3685" s="49">
        <v>0</v>
      </c>
      <c r="F3685" s="29">
        <v>37.558477183098596</v>
      </c>
      <c r="G3685" s="50">
        <v>0</v>
      </c>
      <c r="H3685" s="50">
        <v>0</v>
      </c>
      <c r="I3685" s="50">
        <v>0</v>
      </c>
      <c r="J3685" s="294"/>
      <c r="K3685" s="288">
        <v>888.88396</v>
      </c>
      <c r="L3685" s="51"/>
    </row>
    <row r="3686" spans="1:12" s="54" customFormat="1" ht="22.5" customHeight="1" x14ac:dyDescent="0.25">
      <c r="A3686" s="161" t="s">
        <v>3448</v>
      </c>
      <c r="B3686" s="64"/>
      <c r="C3686" s="43">
        <f t="shared" si="116"/>
        <v>166.91837408450704</v>
      </c>
      <c r="D3686" s="43">
        <f t="shared" si="117"/>
        <v>7.364045915492957</v>
      </c>
      <c r="E3686" s="49">
        <v>0</v>
      </c>
      <c r="F3686" s="29">
        <v>7.364045915492957</v>
      </c>
      <c r="G3686" s="50">
        <v>0</v>
      </c>
      <c r="H3686" s="50">
        <v>0</v>
      </c>
      <c r="I3686" s="50">
        <v>0</v>
      </c>
      <c r="J3686" s="294"/>
      <c r="K3686" s="288">
        <v>174.28242</v>
      </c>
      <c r="L3686" s="51"/>
    </row>
    <row r="3687" spans="1:12" s="54" customFormat="1" ht="22.5" customHeight="1" x14ac:dyDescent="0.25">
      <c r="A3687" s="161" t="s">
        <v>3724</v>
      </c>
      <c r="B3687" s="64"/>
      <c r="C3687" s="43">
        <f t="shared" si="116"/>
        <v>64.194365633802818</v>
      </c>
      <c r="D3687" s="43">
        <f t="shared" si="117"/>
        <v>2.8321043661971834</v>
      </c>
      <c r="E3687" s="49">
        <v>0</v>
      </c>
      <c r="F3687" s="29">
        <v>2.8321043661971834</v>
      </c>
      <c r="G3687" s="50">
        <v>0</v>
      </c>
      <c r="H3687" s="50">
        <v>0</v>
      </c>
      <c r="I3687" s="50">
        <v>0</v>
      </c>
      <c r="J3687" s="294"/>
      <c r="K3687" s="288">
        <v>67.026470000000003</v>
      </c>
      <c r="L3687" s="51"/>
    </row>
    <row r="3688" spans="1:12" s="54" customFormat="1" ht="22.5" customHeight="1" x14ac:dyDescent="0.25">
      <c r="A3688" s="161" t="s">
        <v>3725</v>
      </c>
      <c r="B3688" s="64"/>
      <c r="C3688" s="43">
        <f t="shared" si="116"/>
        <v>741.70775887323941</v>
      </c>
      <c r="D3688" s="43">
        <f t="shared" si="117"/>
        <v>32.722401126760559</v>
      </c>
      <c r="E3688" s="49">
        <v>0</v>
      </c>
      <c r="F3688" s="29">
        <v>32.722401126760559</v>
      </c>
      <c r="G3688" s="50">
        <v>0</v>
      </c>
      <c r="H3688" s="50">
        <v>0</v>
      </c>
      <c r="I3688" s="50">
        <v>0</v>
      </c>
      <c r="J3688" s="294"/>
      <c r="K3688" s="288">
        <v>774.43016</v>
      </c>
      <c r="L3688" s="51"/>
    </row>
    <row r="3689" spans="1:12" s="54" customFormat="1" ht="22.5" customHeight="1" x14ac:dyDescent="0.25">
      <c r="A3689" s="161" t="s">
        <v>3372</v>
      </c>
      <c r="B3689" s="64"/>
      <c r="C3689" s="43">
        <f t="shared" si="116"/>
        <v>371.06326197183097</v>
      </c>
      <c r="D3689" s="43">
        <f t="shared" si="117"/>
        <v>16.370438028169016</v>
      </c>
      <c r="E3689" s="49">
        <v>0</v>
      </c>
      <c r="F3689" s="29">
        <v>16.370438028169016</v>
      </c>
      <c r="G3689" s="50">
        <v>0</v>
      </c>
      <c r="H3689" s="50">
        <v>0</v>
      </c>
      <c r="I3689" s="50">
        <v>0</v>
      </c>
      <c r="J3689" s="294"/>
      <c r="K3689" s="288">
        <v>387.43369999999999</v>
      </c>
      <c r="L3689" s="51"/>
    </row>
    <row r="3690" spans="1:12" s="54" customFormat="1" ht="22.5" customHeight="1" x14ac:dyDescent="0.25">
      <c r="A3690" s="161" t="s">
        <v>3429</v>
      </c>
      <c r="B3690" s="64"/>
      <c r="C3690" s="43">
        <f t="shared" si="116"/>
        <v>555.53667887323945</v>
      </c>
      <c r="D3690" s="43">
        <f t="shared" si="117"/>
        <v>24.508971126760564</v>
      </c>
      <c r="E3690" s="49">
        <v>0</v>
      </c>
      <c r="F3690" s="29">
        <v>24.508971126760564</v>
      </c>
      <c r="G3690" s="50">
        <v>0</v>
      </c>
      <c r="H3690" s="50">
        <v>0</v>
      </c>
      <c r="I3690" s="50">
        <v>0</v>
      </c>
      <c r="J3690" s="294"/>
      <c r="K3690" s="288">
        <v>580.04565000000002</v>
      </c>
      <c r="L3690" s="51"/>
    </row>
    <row r="3691" spans="1:12" s="54" customFormat="1" ht="22.5" customHeight="1" x14ac:dyDescent="0.25">
      <c r="A3691" s="161" t="s">
        <v>4011</v>
      </c>
      <c r="B3691" s="64"/>
      <c r="C3691" s="43">
        <f t="shared" si="116"/>
        <v>504.83280450704223</v>
      </c>
      <c r="D3691" s="43">
        <f t="shared" si="117"/>
        <v>22.272035492957745</v>
      </c>
      <c r="E3691" s="49">
        <v>0</v>
      </c>
      <c r="F3691" s="29">
        <v>22.272035492957745</v>
      </c>
      <c r="G3691" s="50">
        <v>0</v>
      </c>
      <c r="H3691" s="50">
        <v>0</v>
      </c>
      <c r="I3691" s="50">
        <v>0</v>
      </c>
      <c r="J3691" s="294"/>
      <c r="K3691" s="288">
        <v>527.10483999999997</v>
      </c>
      <c r="L3691" s="51"/>
    </row>
    <row r="3692" spans="1:12" s="54" customFormat="1" ht="22.5" customHeight="1" x14ac:dyDescent="0.25">
      <c r="A3692" s="161" t="s">
        <v>3373</v>
      </c>
      <c r="B3692" s="64"/>
      <c r="C3692" s="43">
        <f t="shared" si="116"/>
        <v>283.99465408450709</v>
      </c>
      <c r="D3692" s="43">
        <f t="shared" si="117"/>
        <v>12.529175915492958</v>
      </c>
      <c r="E3692" s="49">
        <v>0</v>
      </c>
      <c r="F3692" s="29">
        <v>12.529175915492958</v>
      </c>
      <c r="G3692" s="50">
        <v>0</v>
      </c>
      <c r="H3692" s="50">
        <v>0</v>
      </c>
      <c r="I3692" s="50">
        <v>0</v>
      </c>
      <c r="J3692" s="294"/>
      <c r="K3692" s="288">
        <v>296.52383000000003</v>
      </c>
      <c r="L3692" s="51"/>
    </row>
    <row r="3693" spans="1:12" s="54" customFormat="1" ht="22.5" customHeight="1" x14ac:dyDescent="0.25">
      <c r="A3693" s="161" t="s">
        <v>3947</v>
      </c>
      <c r="B3693" s="64"/>
      <c r="C3693" s="43">
        <f t="shared" si="116"/>
        <v>338.09785802816901</v>
      </c>
      <c r="D3693" s="43">
        <f t="shared" si="117"/>
        <v>14.916081971830986</v>
      </c>
      <c r="E3693" s="49">
        <v>0</v>
      </c>
      <c r="F3693" s="29">
        <v>14.916081971830986</v>
      </c>
      <c r="G3693" s="50">
        <v>0</v>
      </c>
      <c r="H3693" s="50">
        <v>0</v>
      </c>
      <c r="I3693" s="50">
        <v>0</v>
      </c>
      <c r="J3693" s="294"/>
      <c r="K3693" s="288">
        <v>353.01393999999999</v>
      </c>
      <c r="L3693" s="51"/>
    </row>
    <row r="3694" spans="1:12" s="54" customFormat="1" ht="22.5" customHeight="1" x14ac:dyDescent="0.25">
      <c r="A3694" s="161" t="s">
        <v>3726</v>
      </c>
      <c r="B3694" s="64"/>
      <c r="C3694" s="43">
        <f t="shared" si="116"/>
        <v>1055.9117098591548</v>
      </c>
      <c r="D3694" s="43">
        <f t="shared" si="117"/>
        <v>46.584340140845072</v>
      </c>
      <c r="E3694" s="49">
        <v>0</v>
      </c>
      <c r="F3694" s="29">
        <v>46.584340140845072</v>
      </c>
      <c r="G3694" s="50">
        <v>0</v>
      </c>
      <c r="H3694" s="50">
        <v>0</v>
      </c>
      <c r="I3694" s="50">
        <v>0</v>
      </c>
      <c r="J3694" s="294"/>
      <c r="K3694" s="288">
        <v>1102.49605</v>
      </c>
      <c r="L3694" s="51"/>
    </row>
    <row r="3695" spans="1:12" s="54" customFormat="1" ht="22.5" customHeight="1" x14ac:dyDescent="0.25">
      <c r="A3695" s="161" t="s">
        <v>3948</v>
      </c>
      <c r="B3695" s="64"/>
      <c r="C3695" s="43">
        <f t="shared" si="116"/>
        <v>177.97206140845071</v>
      </c>
      <c r="D3695" s="43">
        <f t="shared" si="117"/>
        <v>7.8517085915492952</v>
      </c>
      <c r="E3695" s="49">
        <v>0</v>
      </c>
      <c r="F3695" s="29">
        <v>7.8517085915492952</v>
      </c>
      <c r="G3695" s="50">
        <v>0</v>
      </c>
      <c r="H3695" s="50">
        <v>0</v>
      </c>
      <c r="I3695" s="50">
        <v>0</v>
      </c>
      <c r="J3695" s="294"/>
      <c r="K3695" s="288">
        <v>185.82377</v>
      </c>
      <c r="L3695" s="51"/>
    </row>
    <row r="3696" spans="1:12" s="54" customFormat="1" ht="22.5" customHeight="1" x14ac:dyDescent="0.25">
      <c r="A3696" s="161" t="s">
        <v>3727</v>
      </c>
      <c r="B3696" s="64"/>
      <c r="C3696" s="43">
        <f t="shared" si="116"/>
        <v>728.97002760563373</v>
      </c>
      <c r="D3696" s="43">
        <f t="shared" si="117"/>
        <v>32.160442394366193</v>
      </c>
      <c r="E3696" s="49">
        <v>0</v>
      </c>
      <c r="F3696" s="29">
        <v>32.160442394366193</v>
      </c>
      <c r="G3696" s="50">
        <v>0</v>
      </c>
      <c r="H3696" s="50">
        <v>0</v>
      </c>
      <c r="I3696" s="50">
        <v>0</v>
      </c>
      <c r="J3696" s="294"/>
      <c r="K3696" s="288">
        <v>761.13046999999995</v>
      </c>
      <c r="L3696" s="51"/>
    </row>
    <row r="3697" spans="1:12" s="54" customFormat="1" ht="22.5" customHeight="1" x14ac:dyDescent="0.25">
      <c r="A3697" s="161" t="s">
        <v>3949</v>
      </c>
      <c r="B3697" s="64"/>
      <c r="C3697" s="43">
        <f t="shared" si="116"/>
        <v>633.6006997183099</v>
      </c>
      <c r="D3697" s="43">
        <f t="shared" si="117"/>
        <v>12.948560281690142</v>
      </c>
      <c r="E3697" s="49">
        <v>0</v>
      </c>
      <c r="F3697" s="29">
        <v>12.948560281690142</v>
      </c>
      <c r="G3697" s="50">
        <v>0</v>
      </c>
      <c r="H3697" s="50">
        <v>0</v>
      </c>
      <c r="I3697" s="50">
        <v>0</v>
      </c>
      <c r="J3697" s="294">
        <v>340.1</v>
      </c>
      <c r="K3697" s="288">
        <v>306.44925999999998</v>
      </c>
      <c r="L3697" s="51"/>
    </row>
    <row r="3698" spans="1:12" s="54" customFormat="1" ht="22.5" customHeight="1" x14ac:dyDescent="0.25">
      <c r="A3698" s="161" t="s">
        <v>3449</v>
      </c>
      <c r="B3698" s="64"/>
      <c r="C3698" s="43">
        <f t="shared" si="116"/>
        <v>433.30505070422532</v>
      </c>
      <c r="D3698" s="43">
        <f t="shared" si="117"/>
        <v>19.116399295774649</v>
      </c>
      <c r="E3698" s="49">
        <v>0</v>
      </c>
      <c r="F3698" s="29">
        <v>19.116399295774649</v>
      </c>
      <c r="G3698" s="50">
        <v>0</v>
      </c>
      <c r="H3698" s="50">
        <v>0</v>
      </c>
      <c r="I3698" s="50">
        <v>0</v>
      </c>
      <c r="J3698" s="294"/>
      <c r="K3698" s="288">
        <v>452.42144999999999</v>
      </c>
      <c r="L3698" s="51"/>
    </row>
    <row r="3699" spans="1:12" s="54" customFormat="1" ht="22.5" customHeight="1" x14ac:dyDescent="0.25">
      <c r="A3699" s="161" t="s">
        <v>3343</v>
      </c>
      <c r="B3699" s="64"/>
      <c r="C3699" s="43">
        <f t="shared" si="116"/>
        <v>516.51973464788728</v>
      </c>
      <c r="D3699" s="43">
        <f t="shared" si="117"/>
        <v>22.787635352112673</v>
      </c>
      <c r="E3699" s="49">
        <v>0</v>
      </c>
      <c r="F3699" s="29">
        <v>22.787635352112673</v>
      </c>
      <c r="G3699" s="50">
        <v>0</v>
      </c>
      <c r="H3699" s="50">
        <v>0</v>
      </c>
      <c r="I3699" s="50">
        <v>0</v>
      </c>
      <c r="J3699" s="294"/>
      <c r="K3699" s="288">
        <v>539.30736999999999</v>
      </c>
      <c r="L3699" s="51"/>
    </row>
    <row r="3700" spans="1:12" s="54" customFormat="1" ht="22.5" customHeight="1" x14ac:dyDescent="0.25">
      <c r="A3700" s="161" t="s">
        <v>3728</v>
      </c>
      <c r="B3700" s="64"/>
      <c r="C3700" s="43">
        <f t="shared" si="116"/>
        <v>1138.7102338028169</v>
      </c>
      <c r="D3700" s="43">
        <f t="shared" si="117"/>
        <v>50.237216197183095</v>
      </c>
      <c r="E3700" s="49">
        <v>0</v>
      </c>
      <c r="F3700" s="29">
        <v>50.237216197183095</v>
      </c>
      <c r="G3700" s="50">
        <v>0</v>
      </c>
      <c r="H3700" s="50">
        <v>0</v>
      </c>
      <c r="I3700" s="50">
        <v>0</v>
      </c>
      <c r="J3700" s="294"/>
      <c r="K3700" s="288">
        <v>1188.9474499999999</v>
      </c>
      <c r="L3700" s="51"/>
    </row>
    <row r="3701" spans="1:12" s="54" customFormat="1" ht="22.5" customHeight="1" x14ac:dyDescent="0.25">
      <c r="A3701" s="161" t="s">
        <v>3430</v>
      </c>
      <c r="B3701" s="64"/>
      <c r="C3701" s="43">
        <f t="shared" si="116"/>
        <v>1456.2953650704226</v>
      </c>
      <c r="D3701" s="43">
        <f t="shared" si="117"/>
        <v>64.248324929577464</v>
      </c>
      <c r="E3701" s="49">
        <v>0</v>
      </c>
      <c r="F3701" s="29">
        <v>64.248324929577464</v>
      </c>
      <c r="G3701" s="50">
        <v>0</v>
      </c>
      <c r="H3701" s="50">
        <v>0</v>
      </c>
      <c r="I3701" s="50">
        <v>0</v>
      </c>
      <c r="J3701" s="294"/>
      <c r="K3701" s="288">
        <v>1520.54369</v>
      </c>
      <c r="L3701" s="51"/>
    </row>
    <row r="3702" spans="1:12" s="54" customFormat="1" ht="22.5" customHeight="1" x14ac:dyDescent="0.25">
      <c r="A3702" s="161" t="s">
        <v>3374</v>
      </c>
      <c r="B3702" s="64"/>
      <c r="C3702" s="43">
        <f t="shared" si="116"/>
        <v>188.1888985915493</v>
      </c>
      <c r="D3702" s="43">
        <f t="shared" si="117"/>
        <v>8.3024514084507057</v>
      </c>
      <c r="E3702" s="49">
        <v>0</v>
      </c>
      <c r="F3702" s="29">
        <v>8.3024514084507057</v>
      </c>
      <c r="G3702" s="50">
        <v>0</v>
      </c>
      <c r="H3702" s="50">
        <v>0</v>
      </c>
      <c r="I3702" s="50">
        <v>0</v>
      </c>
      <c r="J3702" s="294"/>
      <c r="K3702" s="288">
        <v>196.49135000000001</v>
      </c>
      <c r="L3702" s="51"/>
    </row>
    <row r="3703" spans="1:12" s="54" customFormat="1" ht="22.5" customHeight="1" x14ac:dyDescent="0.25">
      <c r="A3703" s="161" t="s">
        <v>3419</v>
      </c>
      <c r="B3703" s="64"/>
      <c r="C3703" s="43">
        <f t="shared" si="116"/>
        <v>1239.7029047887322</v>
      </c>
      <c r="D3703" s="43">
        <f t="shared" si="117"/>
        <v>54.692775211267602</v>
      </c>
      <c r="E3703" s="49">
        <v>0</v>
      </c>
      <c r="F3703" s="29">
        <v>54.692775211267602</v>
      </c>
      <c r="G3703" s="50">
        <v>0</v>
      </c>
      <c r="H3703" s="50">
        <v>0</v>
      </c>
      <c r="I3703" s="50">
        <v>0</v>
      </c>
      <c r="J3703" s="294"/>
      <c r="K3703" s="288">
        <v>1294.3956799999999</v>
      </c>
      <c r="L3703" s="51"/>
    </row>
    <row r="3704" spans="1:12" s="54" customFormat="1" ht="22.5" customHeight="1" x14ac:dyDescent="0.25">
      <c r="A3704" s="161" t="s">
        <v>3400</v>
      </c>
      <c r="B3704" s="64"/>
      <c r="C3704" s="43">
        <f t="shared" si="116"/>
        <v>204.38720732394367</v>
      </c>
      <c r="D3704" s="43">
        <f t="shared" si="117"/>
        <v>9.0170826760563383</v>
      </c>
      <c r="E3704" s="49">
        <v>0</v>
      </c>
      <c r="F3704" s="29">
        <v>9.0170826760563383</v>
      </c>
      <c r="G3704" s="50">
        <v>0</v>
      </c>
      <c r="H3704" s="50">
        <v>0</v>
      </c>
      <c r="I3704" s="50">
        <v>0</v>
      </c>
      <c r="J3704" s="294"/>
      <c r="K3704" s="288">
        <v>213.40429</v>
      </c>
      <c r="L3704" s="51"/>
    </row>
    <row r="3705" spans="1:12" s="54" customFormat="1" ht="22.5" customHeight="1" x14ac:dyDescent="0.25">
      <c r="A3705" s="161" t="s">
        <v>3461</v>
      </c>
      <c r="B3705" s="64"/>
      <c r="C3705" s="43">
        <f t="shared" si="116"/>
        <v>327.7846428169014</v>
      </c>
      <c r="D3705" s="43">
        <f t="shared" si="117"/>
        <v>14.461087183098591</v>
      </c>
      <c r="E3705" s="49">
        <v>0</v>
      </c>
      <c r="F3705" s="29">
        <v>14.461087183098591</v>
      </c>
      <c r="G3705" s="50">
        <v>0</v>
      </c>
      <c r="H3705" s="50">
        <v>0</v>
      </c>
      <c r="I3705" s="50">
        <v>0</v>
      </c>
      <c r="J3705" s="294"/>
      <c r="K3705" s="288">
        <v>342.24572999999998</v>
      </c>
      <c r="L3705" s="51"/>
    </row>
    <row r="3706" spans="1:12" s="54" customFormat="1" ht="23.25" customHeight="1" x14ac:dyDescent="0.25">
      <c r="A3706" s="161" t="s">
        <v>3357</v>
      </c>
      <c r="B3706" s="64"/>
      <c r="C3706" s="43">
        <f t="shared" si="116"/>
        <v>1161.9190647887324</v>
      </c>
      <c r="D3706" s="43">
        <f t="shared" si="117"/>
        <v>51.261135211267614</v>
      </c>
      <c r="E3706" s="49">
        <v>0</v>
      </c>
      <c r="F3706" s="29">
        <v>51.261135211267614</v>
      </c>
      <c r="G3706" s="50">
        <v>0</v>
      </c>
      <c r="H3706" s="50">
        <v>0</v>
      </c>
      <c r="I3706" s="50">
        <v>0</v>
      </c>
      <c r="J3706" s="294"/>
      <c r="K3706" s="288">
        <v>1213.1802</v>
      </c>
      <c r="L3706" s="51"/>
    </row>
    <row r="3707" spans="1:12" s="54" customFormat="1" ht="22.5" customHeight="1" x14ac:dyDescent="0.25">
      <c r="A3707" s="161" t="s">
        <v>3401</v>
      </c>
      <c r="B3707" s="64"/>
      <c r="C3707" s="43">
        <f t="shared" si="116"/>
        <v>198.18545408450703</v>
      </c>
      <c r="D3707" s="43">
        <f t="shared" si="117"/>
        <v>8.743475915492958</v>
      </c>
      <c r="E3707" s="49">
        <v>0</v>
      </c>
      <c r="F3707" s="29">
        <v>8.743475915492958</v>
      </c>
      <c r="G3707" s="50">
        <v>0</v>
      </c>
      <c r="H3707" s="50">
        <v>0</v>
      </c>
      <c r="I3707" s="50">
        <v>0</v>
      </c>
      <c r="J3707" s="294"/>
      <c r="K3707" s="288">
        <v>206.92892999999998</v>
      </c>
      <c r="L3707" s="51"/>
    </row>
    <row r="3708" spans="1:12" s="54" customFormat="1" ht="22.5" customHeight="1" x14ac:dyDescent="0.25">
      <c r="A3708" s="161" t="s">
        <v>3450</v>
      </c>
      <c r="B3708" s="64"/>
      <c r="C3708" s="43">
        <f t="shared" si="116"/>
        <v>926.94205746478883</v>
      </c>
      <c r="D3708" s="43">
        <f t="shared" si="117"/>
        <v>40.894502535211274</v>
      </c>
      <c r="E3708" s="49">
        <v>0</v>
      </c>
      <c r="F3708" s="29">
        <v>40.894502535211274</v>
      </c>
      <c r="G3708" s="50">
        <v>0</v>
      </c>
      <c r="H3708" s="50">
        <v>0</v>
      </c>
      <c r="I3708" s="50">
        <v>0</v>
      </c>
      <c r="J3708" s="294"/>
      <c r="K3708" s="288">
        <v>967.83656000000008</v>
      </c>
      <c r="L3708" s="51"/>
    </row>
    <row r="3709" spans="1:12" s="54" customFormat="1" ht="22.5" customHeight="1" x14ac:dyDescent="0.25">
      <c r="A3709" s="161" t="s">
        <v>3386</v>
      </c>
      <c r="B3709" s="64"/>
      <c r="C3709" s="43">
        <f t="shared" si="116"/>
        <v>921.52256281690143</v>
      </c>
      <c r="D3709" s="43">
        <f t="shared" si="117"/>
        <v>40.655407183098589</v>
      </c>
      <c r="E3709" s="49">
        <v>0</v>
      </c>
      <c r="F3709" s="29">
        <v>40.655407183098589</v>
      </c>
      <c r="G3709" s="50">
        <v>0</v>
      </c>
      <c r="H3709" s="50">
        <v>0</v>
      </c>
      <c r="I3709" s="50">
        <v>0</v>
      </c>
      <c r="J3709" s="294"/>
      <c r="K3709" s="288">
        <v>962.17796999999996</v>
      </c>
      <c r="L3709" s="51"/>
    </row>
    <row r="3710" spans="1:12" s="54" customFormat="1" ht="22.5" customHeight="1" x14ac:dyDescent="0.25">
      <c r="A3710" s="161" t="s">
        <v>3431</v>
      </c>
      <c r="B3710" s="64"/>
      <c r="C3710" s="43">
        <f t="shared" si="116"/>
        <v>307.15458253521132</v>
      </c>
      <c r="D3710" s="43">
        <f t="shared" si="117"/>
        <v>13.550937464788733</v>
      </c>
      <c r="E3710" s="49">
        <v>0</v>
      </c>
      <c r="F3710" s="29">
        <v>13.550937464788733</v>
      </c>
      <c r="G3710" s="50">
        <v>0</v>
      </c>
      <c r="H3710" s="50">
        <v>0</v>
      </c>
      <c r="I3710" s="50">
        <v>0</v>
      </c>
      <c r="J3710" s="294"/>
      <c r="K3710" s="288">
        <v>320.70552000000004</v>
      </c>
      <c r="L3710" s="51"/>
    </row>
    <row r="3711" spans="1:12" s="54" customFormat="1" ht="22.5" customHeight="1" x14ac:dyDescent="0.25">
      <c r="A3711" s="161" t="s">
        <v>3473</v>
      </c>
      <c r="B3711" s="64"/>
      <c r="C3711" s="43">
        <f t="shared" si="116"/>
        <v>712.77538704225356</v>
      </c>
      <c r="D3711" s="43">
        <f t="shared" si="117"/>
        <v>31.445972957746477</v>
      </c>
      <c r="E3711" s="49">
        <v>0</v>
      </c>
      <c r="F3711" s="29">
        <v>31.445972957746477</v>
      </c>
      <c r="G3711" s="50">
        <v>0</v>
      </c>
      <c r="H3711" s="50">
        <v>0</v>
      </c>
      <c r="I3711" s="50">
        <v>0</v>
      </c>
      <c r="J3711" s="294"/>
      <c r="K3711" s="288">
        <v>744.22136</v>
      </c>
      <c r="L3711" s="51"/>
    </row>
    <row r="3712" spans="1:12" s="54" customFormat="1" ht="22.5" customHeight="1" x14ac:dyDescent="0.25">
      <c r="A3712" s="161" t="s">
        <v>3375</v>
      </c>
      <c r="B3712" s="64"/>
      <c r="C3712" s="43">
        <f t="shared" si="116"/>
        <v>56.312150422535218</v>
      </c>
      <c r="D3712" s="43">
        <f t="shared" si="117"/>
        <v>2.4843595774647893</v>
      </c>
      <c r="E3712" s="49">
        <v>0</v>
      </c>
      <c r="F3712" s="29">
        <v>2.4843595774647893</v>
      </c>
      <c r="G3712" s="50">
        <v>0</v>
      </c>
      <c r="H3712" s="50">
        <v>0</v>
      </c>
      <c r="I3712" s="50">
        <v>0</v>
      </c>
      <c r="J3712" s="294"/>
      <c r="K3712" s="288">
        <v>58.796510000000005</v>
      </c>
      <c r="L3712" s="51"/>
    </row>
    <row r="3713" spans="1:12" s="54" customFormat="1" ht="22.5" customHeight="1" x14ac:dyDescent="0.25">
      <c r="A3713" s="161" t="s">
        <v>3482</v>
      </c>
      <c r="B3713" s="64"/>
      <c r="C3713" s="43">
        <f t="shared" si="116"/>
        <v>359.49478591549297</v>
      </c>
      <c r="D3713" s="43">
        <f t="shared" si="117"/>
        <v>15.860064084507044</v>
      </c>
      <c r="E3713" s="49">
        <v>0</v>
      </c>
      <c r="F3713" s="29">
        <v>15.860064084507044</v>
      </c>
      <c r="G3713" s="50">
        <v>0</v>
      </c>
      <c r="H3713" s="50">
        <v>0</v>
      </c>
      <c r="I3713" s="50">
        <v>0</v>
      </c>
      <c r="J3713" s="294"/>
      <c r="K3713" s="288">
        <v>375.35485</v>
      </c>
      <c r="L3713" s="51"/>
    </row>
    <row r="3714" spans="1:12" s="54" customFormat="1" ht="22.5" customHeight="1" x14ac:dyDescent="0.25">
      <c r="A3714" s="161" t="s">
        <v>3474</v>
      </c>
      <c r="B3714" s="64"/>
      <c r="C3714" s="43">
        <f t="shared" si="116"/>
        <v>2280.1062760563382</v>
      </c>
      <c r="D3714" s="43">
        <f t="shared" si="117"/>
        <v>100.59292394366199</v>
      </c>
      <c r="E3714" s="49">
        <v>0</v>
      </c>
      <c r="F3714" s="29">
        <v>100.59292394366199</v>
      </c>
      <c r="G3714" s="50">
        <v>0</v>
      </c>
      <c r="H3714" s="50">
        <v>0</v>
      </c>
      <c r="I3714" s="50">
        <v>0</v>
      </c>
      <c r="J3714" s="294"/>
      <c r="K3714" s="288">
        <v>2380.6992</v>
      </c>
      <c r="L3714" s="51"/>
    </row>
    <row r="3715" spans="1:12" s="54" customFormat="1" ht="22.5" customHeight="1" x14ac:dyDescent="0.25">
      <c r="A3715" s="161" t="s">
        <v>3479</v>
      </c>
      <c r="B3715" s="64"/>
      <c r="C3715" s="43">
        <f t="shared" si="116"/>
        <v>1056.8343740845069</v>
      </c>
      <c r="D3715" s="43">
        <f t="shared" si="117"/>
        <v>46.625045915492954</v>
      </c>
      <c r="E3715" s="49">
        <v>0</v>
      </c>
      <c r="F3715" s="29">
        <v>46.625045915492954</v>
      </c>
      <c r="G3715" s="50">
        <v>0</v>
      </c>
      <c r="H3715" s="50">
        <v>0</v>
      </c>
      <c r="I3715" s="50">
        <v>0</v>
      </c>
      <c r="J3715" s="294"/>
      <c r="K3715" s="288">
        <v>1103.4594199999999</v>
      </c>
      <c r="L3715" s="51"/>
    </row>
    <row r="3716" spans="1:12" s="54" customFormat="1" ht="22.5" customHeight="1" x14ac:dyDescent="0.25">
      <c r="A3716" s="161" t="s">
        <v>3483</v>
      </c>
      <c r="B3716" s="64"/>
      <c r="C3716" s="43">
        <f t="shared" si="116"/>
        <v>279.71968563380284</v>
      </c>
      <c r="D3716" s="43">
        <f t="shared" si="117"/>
        <v>12.340574366197185</v>
      </c>
      <c r="E3716" s="49">
        <v>0</v>
      </c>
      <c r="F3716" s="29">
        <v>12.340574366197185</v>
      </c>
      <c r="G3716" s="50">
        <v>0</v>
      </c>
      <c r="H3716" s="50">
        <v>0</v>
      </c>
      <c r="I3716" s="50">
        <v>0</v>
      </c>
      <c r="J3716" s="294"/>
      <c r="K3716" s="288">
        <v>292.06026000000003</v>
      </c>
      <c r="L3716" s="51"/>
    </row>
    <row r="3717" spans="1:12" s="54" customFormat="1" ht="22.5" customHeight="1" x14ac:dyDescent="0.25">
      <c r="A3717" s="161" t="s">
        <v>3462</v>
      </c>
      <c r="B3717" s="64"/>
      <c r="C3717" s="43">
        <f t="shared" si="116"/>
        <v>604.41373802816906</v>
      </c>
      <c r="D3717" s="43">
        <f t="shared" si="117"/>
        <v>26.665311971830988</v>
      </c>
      <c r="E3717" s="49">
        <v>0</v>
      </c>
      <c r="F3717" s="29">
        <v>26.665311971830988</v>
      </c>
      <c r="G3717" s="50">
        <v>0</v>
      </c>
      <c r="H3717" s="50">
        <v>0</v>
      </c>
      <c r="I3717" s="50">
        <v>0</v>
      </c>
      <c r="J3717" s="294"/>
      <c r="K3717" s="288">
        <v>631.07905000000005</v>
      </c>
      <c r="L3717" s="51"/>
    </row>
    <row r="3718" spans="1:12" s="54" customFormat="1" ht="22.5" customHeight="1" x14ac:dyDescent="0.25">
      <c r="A3718" s="161" t="s">
        <v>3476</v>
      </c>
      <c r="B3718" s="64"/>
      <c r="C3718" s="43">
        <f t="shared" si="116"/>
        <v>1322.6438456338028</v>
      </c>
      <c r="D3718" s="43">
        <f t="shared" si="117"/>
        <v>58.351934366197185</v>
      </c>
      <c r="E3718" s="49">
        <v>0</v>
      </c>
      <c r="F3718" s="29">
        <v>58.351934366197185</v>
      </c>
      <c r="G3718" s="50">
        <v>0</v>
      </c>
      <c r="H3718" s="50">
        <v>0</v>
      </c>
      <c r="I3718" s="50">
        <v>0</v>
      </c>
      <c r="J3718" s="294"/>
      <c r="K3718" s="288">
        <v>1380.99578</v>
      </c>
      <c r="L3718" s="51"/>
    </row>
    <row r="3719" spans="1:12" s="54" customFormat="1" ht="22.5" customHeight="1" x14ac:dyDescent="0.25">
      <c r="A3719" s="161" t="s">
        <v>3402</v>
      </c>
      <c r="B3719" s="64"/>
      <c r="C3719" s="43">
        <f t="shared" si="116"/>
        <v>727.01102422535212</v>
      </c>
      <c r="D3719" s="43">
        <f t="shared" si="117"/>
        <v>32.07401577464789</v>
      </c>
      <c r="E3719" s="49">
        <v>0</v>
      </c>
      <c r="F3719" s="29">
        <v>32.07401577464789</v>
      </c>
      <c r="G3719" s="50">
        <v>0</v>
      </c>
      <c r="H3719" s="50">
        <v>0</v>
      </c>
      <c r="I3719" s="50">
        <v>0</v>
      </c>
      <c r="J3719" s="294"/>
      <c r="K3719" s="288">
        <v>759.08504000000005</v>
      </c>
      <c r="L3719" s="51"/>
    </row>
    <row r="3720" spans="1:12" s="54" customFormat="1" ht="22.5" customHeight="1" x14ac:dyDescent="0.25">
      <c r="A3720" s="161" t="s">
        <v>3487</v>
      </c>
      <c r="B3720" s="64"/>
      <c r="C3720" s="43">
        <f t="shared" si="116"/>
        <v>185.8104309859155</v>
      </c>
      <c r="D3720" s="43">
        <f t="shared" si="117"/>
        <v>8.1975190140845076</v>
      </c>
      <c r="E3720" s="49">
        <v>0</v>
      </c>
      <c r="F3720" s="29">
        <v>8.1975190140845076</v>
      </c>
      <c r="G3720" s="50">
        <v>0</v>
      </c>
      <c r="H3720" s="50">
        <v>0</v>
      </c>
      <c r="I3720" s="50">
        <v>0</v>
      </c>
      <c r="J3720" s="294"/>
      <c r="K3720" s="288">
        <v>194.00795000000002</v>
      </c>
      <c r="L3720" s="51"/>
    </row>
    <row r="3721" spans="1:12" s="54" customFormat="1" ht="22.5" customHeight="1" x14ac:dyDescent="0.25">
      <c r="A3721" s="161" t="s">
        <v>3729</v>
      </c>
      <c r="B3721" s="64"/>
      <c r="C3721" s="43">
        <f t="shared" si="116"/>
        <v>281.76094985915495</v>
      </c>
      <c r="D3721" s="43">
        <f t="shared" si="117"/>
        <v>12.430630140845071</v>
      </c>
      <c r="E3721" s="49">
        <v>0</v>
      </c>
      <c r="F3721" s="29">
        <v>12.430630140845071</v>
      </c>
      <c r="G3721" s="50">
        <v>0</v>
      </c>
      <c r="H3721" s="50">
        <v>0</v>
      </c>
      <c r="I3721" s="50">
        <v>0</v>
      </c>
      <c r="J3721" s="294"/>
      <c r="K3721" s="288">
        <v>294.19158000000004</v>
      </c>
      <c r="L3721" s="51"/>
    </row>
    <row r="3722" spans="1:12" s="54" customFormat="1" ht="22.5" customHeight="1" x14ac:dyDescent="0.25">
      <c r="A3722" s="161" t="s">
        <v>3480</v>
      </c>
      <c r="B3722" s="64"/>
      <c r="C3722" s="43">
        <f t="shared" si="116"/>
        <v>87.717308732394372</v>
      </c>
      <c r="D3722" s="43">
        <f t="shared" si="117"/>
        <v>3.869881267605634</v>
      </c>
      <c r="E3722" s="49">
        <v>0</v>
      </c>
      <c r="F3722" s="29">
        <v>3.869881267605634</v>
      </c>
      <c r="G3722" s="50">
        <v>0</v>
      </c>
      <c r="H3722" s="50">
        <v>0</v>
      </c>
      <c r="I3722" s="50">
        <v>0</v>
      </c>
      <c r="J3722" s="294"/>
      <c r="K3722" s="288">
        <v>91.587190000000007</v>
      </c>
      <c r="L3722" s="51"/>
    </row>
    <row r="3723" spans="1:12" s="54" customFormat="1" ht="22.5" customHeight="1" x14ac:dyDescent="0.25">
      <c r="A3723" s="161" t="s">
        <v>3485</v>
      </c>
      <c r="B3723" s="64"/>
      <c r="C3723" s="43">
        <f t="shared" si="116"/>
        <v>990.2463701408451</v>
      </c>
      <c r="D3723" s="43">
        <f t="shared" si="117"/>
        <v>43.687339859154932</v>
      </c>
      <c r="E3723" s="49">
        <v>0</v>
      </c>
      <c r="F3723" s="29">
        <v>43.687339859154932</v>
      </c>
      <c r="G3723" s="50">
        <v>0</v>
      </c>
      <c r="H3723" s="50">
        <v>0</v>
      </c>
      <c r="I3723" s="50">
        <v>0</v>
      </c>
      <c r="J3723" s="294"/>
      <c r="K3723" s="288">
        <v>1033.93371</v>
      </c>
      <c r="L3723" s="51"/>
    </row>
    <row r="3724" spans="1:12" s="54" customFormat="1" ht="22.5" customHeight="1" x14ac:dyDescent="0.25">
      <c r="A3724" s="161" t="s">
        <v>3489</v>
      </c>
      <c r="B3724" s="64"/>
      <c r="C3724" s="43">
        <f t="shared" si="116"/>
        <v>519.8677577464789</v>
      </c>
      <c r="D3724" s="43">
        <f t="shared" si="117"/>
        <v>22.935342253521124</v>
      </c>
      <c r="E3724" s="49">
        <v>0</v>
      </c>
      <c r="F3724" s="29">
        <v>22.935342253521124</v>
      </c>
      <c r="G3724" s="50">
        <v>0</v>
      </c>
      <c r="H3724" s="50">
        <v>0</v>
      </c>
      <c r="I3724" s="50">
        <v>0</v>
      </c>
      <c r="J3724" s="294"/>
      <c r="K3724" s="288">
        <v>542.80309999999997</v>
      </c>
      <c r="L3724" s="51"/>
    </row>
    <row r="3725" spans="1:12" s="54" customFormat="1" ht="22.5" customHeight="1" x14ac:dyDescent="0.25">
      <c r="A3725" s="161" t="s">
        <v>3478</v>
      </c>
      <c r="B3725" s="64"/>
      <c r="C3725" s="43">
        <f t="shared" si="116"/>
        <v>1407.6388749295775</v>
      </c>
      <c r="D3725" s="43">
        <f t="shared" si="117"/>
        <v>62.101715070422543</v>
      </c>
      <c r="E3725" s="49">
        <v>0</v>
      </c>
      <c r="F3725" s="29">
        <v>62.101715070422543</v>
      </c>
      <c r="G3725" s="50">
        <v>0</v>
      </c>
      <c r="H3725" s="50">
        <v>0</v>
      </c>
      <c r="I3725" s="50">
        <v>0</v>
      </c>
      <c r="J3725" s="294"/>
      <c r="K3725" s="288">
        <v>1469.7405900000001</v>
      </c>
      <c r="L3725" s="51"/>
    </row>
    <row r="3726" spans="1:12" s="54" customFormat="1" ht="22.5" customHeight="1" x14ac:dyDescent="0.25">
      <c r="A3726" s="161" t="s">
        <v>3484</v>
      </c>
      <c r="B3726" s="64"/>
      <c r="C3726" s="43">
        <f t="shared" si="116"/>
        <v>178.32845802816902</v>
      </c>
      <c r="D3726" s="43">
        <f t="shared" si="117"/>
        <v>7.8674319718309862</v>
      </c>
      <c r="E3726" s="49">
        <v>0</v>
      </c>
      <c r="F3726" s="29">
        <v>7.8674319718309862</v>
      </c>
      <c r="G3726" s="50">
        <v>0</v>
      </c>
      <c r="H3726" s="50">
        <v>0</v>
      </c>
      <c r="I3726" s="50">
        <v>0</v>
      </c>
      <c r="J3726" s="294"/>
      <c r="K3726" s="288">
        <v>186.19589000000002</v>
      </c>
      <c r="L3726" s="51"/>
    </row>
    <row r="3727" spans="1:12" s="54" customFormat="1" ht="22.5" customHeight="1" x14ac:dyDescent="0.25">
      <c r="A3727" s="161" t="s">
        <v>3463</v>
      </c>
      <c r="B3727" s="64"/>
      <c r="C3727" s="43">
        <f t="shared" si="116"/>
        <v>87.538076056338042</v>
      </c>
      <c r="D3727" s="43">
        <f t="shared" si="117"/>
        <v>3.8619739436619724</v>
      </c>
      <c r="E3727" s="49">
        <v>0</v>
      </c>
      <c r="F3727" s="29">
        <v>3.8619739436619724</v>
      </c>
      <c r="G3727" s="50">
        <v>0</v>
      </c>
      <c r="H3727" s="50">
        <v>0</v>
      </c>
      <c r="I3727" s="50">
        <v>0</v>
      </c>
      <c r="J3727" s="294"/>
      <c r="K3727" s="288">
        <v>91.400050000000007</v>
      </c>
      <c r="L3727" s="51"/>
    </row>
    <row r="3728" spans="1:12" s="54" customFormat="1" ht="22.5" customHeight="1" x14ac:dyDescent="0.25">
      <c r="A3728" s="165" t="s">
        <v>3477</v>
      </c>
      <c r="B3728" s="64"/>
      <c r="C3728" s="43">
        <f t="shared" si="116"/>
        <v>616.8770653521126</v>
      </c>
      <c r="D3728" s="43">
        <f t="shared" si="117"/>
        <v>27.21516464788732</v>
      </c>
      <c r="E3728" s="49">
        <v>0</v>
      </c>
      <c r="F3728" s="29">
        <v>27.21516464788732</v>
      </c>
      <c r="G3728" s="50">
        <v>0</v>
      </c>
      <c r="H3728" s="50">
        <v>0</v>
      </c>
      <c r="I3728" s="50">
        <v>0</v>
      </c>
      <c r="J3728" s="294"/>
      <c r="K3728" s="288">
        <v>644.09222999999997</v>
      </c>
      <c r="L3728" s="51"/>
    </row>
    <row r="3729" spans="1:12" s="54" customFormat="1" ht="22.5" customHeight="1" x14ac:dyDescent="0.25">
      <c r="A3729" s="161" t="s">
        <v>3488</v>
      </c>
      <c r="B3729" s="64"/>
      <c r="C3729" s="43">
        <f t="shared" si="116"/>
        <v>1662.474554366197</v>
      </c>
      <c r="D3729" s="43">
        <f t="shared" si="117"/>
        <v>73.344465633802812</v>
      </c>
      <c r="E3729" s="49">
        <v>0</v>
      </c>
      <c r="F3729" s="29">
        <v>73.344465633802812</v>
      </c>
      <c r="G3729" s="50">
        <v>0</v>
      </c>
      <c r="H3729" s="50">
        <v>0</v>
      </c>
      <c r="I3729" s="50">
        <v>0</v>
      </c>
      <c r="J3729" s="294"/>
      <c r="K3729" s="288">
        <v>1735.8190199999999</v>
      </c>
      <c r="L3729" s="51"/>
    </row>
    <row r="3730" spans="1:12" s="54" customFormat="1" ht="22.5" customHeight="1" x14ac:dyDescent="0.25">
      <c r="A3730" s="161" t="s">
        <v>3475</v>
      </c>
      <c r="B3730" s="64"/>
      <c r="C3730" s="43">
        <f t="shared" ref="C3730:C3792" si="118">K3730+J3730-F3730</f>
        <v>65.696610140845081</v>
      </c>
      <c r="D3730" s="43">
        <f t="shared" ref="D3730:D3792" si="119">F3730</f>
        <v>2.8983798591549301</v>
      </c>
      <c r="E3730" s="49">
        <v>0</v>
      </c>
      <c r="F3730" s="29">
        <v>2.8983798591549301</v>
      </c>
      <c r="G3730" s="50">
        <v>0</v>
      </c>
      <c r="H3730" s="50">
        <v>0</v>
      </c>
      <c r="I3730" s="50">
        <v>0</v>
      </c>
      <c r="J3730" s="294"/>
      <c r="K3730" s="288">
        <v>68.59499000000001</v>
      </c>
      <c r="L3730" s="51"/>
    </row>
    <row r="3731" spans="1:12" s="54" customFormat="1" ht="22.5" customHeight="1" x14ac:dyDescent="0.25">
      <c r="A3731" s="161" t="s">
        <v>3481</v>
      </c>
      <c r="B3731" s="64"/>
      <c r="C3731" s="43">
        <f t="shared" si="118"/>
        <v>515.5233335211268</v>
      </c>
      <c r="D3731" s="43">
        <f t="shared" si="119"/>
        <v>22.74367647887324</v>
      </c>
      <c r="E3731" s="49">
        <v>0</v>
      </c>
      <c r="F3731" s="29">
        <v>22.74367647887324</v>
      </c>
      <c r="G3731" s="50">
        <v>0</v>
      </c>
      <c r="H3731" s="50">
        <v>0</v>
      </c>
      <c r="I3731" s="50">
        <v>0</v>
      </c>
      <c r="J3731" s="294"/>
      <c r="K3731" s="288">
        <v>538.26701000000003</v>
      </c>
      <c r="L3731" s="51"/>
    </row>
    <row r="3732" spans="1:12" s="54" customFormat="1" ht="22.5" customHeight="1" x14ac:dyDescent="0.25">
      <c r="A3732" s="161" t="s">
        <v>3486</v>
      </c>
      <c r="B3732" s="64"/>
      <c r="C3732" s="43">
        <f t="shared" si="118"/>
        <v>1043.7448050704227</v>
      </c>
      <c r="D3732" s="43">
        <f t="shared" si="119"/>
        <v>46.047564929577469</v>
      </c>
      <c r="E3732" s="49">
        <v>0</v>
      </c>
      <c r="F3732" s="29">
        <v>46.047564929577469</v>
      </c>
      <c r="G3732" s="50">
        <v>0</v>
      </c>
      <c r="H3732" s="50">
        <v>0</v>
      </c>
      <c r="I3732" s="50">
        <v>0</v>
      </c>
      <c r="J3732" s="294"/>
      <c r="K3732" s="288">
        <v>1089.7923700000001</v>
      </c>
      <c r="L3732" s="51"/>
    </row>
    <row r="3733" spans="1:12" s="54" customFormat="1" ht="22.5" customHeight="1" x14ac:dyDescent="0.25">
      <c r="A3733" s="161" t="s">
        <v>3730</v>
      </c>
      <c r="B3733" s="64"/>
      <c r="C3733" s="43">
        <f t="shared" si="118"/>
        <v>136.84681070422536</v>
      </c>
      <c r="D3733" s="43">
        <f t="shared" si="119"/>
        <v>6.0373592957746478</v>
      </c>
      <c r="E3733" s="49">
        <v>0</v>
      </c>
      <c r="F3733" s="29">
        <v>6.0373592957746478</v>
      </c>
      <c r="G3733" s="50">
        <v>0</v>
      </c>
      <c r="H3733" s="50">
        <v>0</v>
      </c>
      <c r="I3733" s="50">
        <v>0</v>
      </c>
      <c r="J3733" s="294"/>
      <c r="K3733" s="288">
        <v>142.88417000000001</v>
      </c>
      <c r="L3733" s="51"/>
    </row>
    <row r="3734" spans="1:12" s="54" customFormat="1" ht="22.5" customHeight="1" x14ac:dyDescent="0.25">
      <c r="A3734" s="161" t="s">
        <v>3731</v>
      </c>
      <c r="B3734" s="64"/>
      <c r="C3734" s="43">
        <f t="shared" si="118"/>
        <v>315.36473971830986</v>
      </c>
      <c r="D3734" s="43">
        <f t="shared" si="119"/>
        <v>13.913150281690141</v>
      </c>
      <c r="E3734" s="49">
        <v>0</v>
      </c>
      <c r="F3734" s="29">
        <v>13.913150281690141</v>
      </c>
      <c r="G3734" s="50">
        <v>0</v>
      </c>
      <c r="H3734" s="50">
        <v>0</v>
      </c>
      <c r="I3734" s="50">
        <v>0</v>
      </c>
      <c r="J3734" s="294"/>
      <c r="K3734" s="288">
        <v>329.27789000000001</v>
      </c>
      <c r="L3734" s="51"/>
    </row>
    <row r="3735" spans="1:12" s="54" customFormat="1" ht="22.5" customHeight="1" x14ac:dyDescent="0.25">
      <c r="A3735" s="161" t="s">
        <v>3732</v>
      </c>
      <c r="B3735" s="64"/>
      <c r="C3735" s="43">
        <f t="shared" si="118"/>
        <v>200.81561746478872</v>
      </c>
      <c r="D3735" s="43">
        <f t="shared" si="119"/>
        <v>8.8595125352112678</v>
      </c>
      <c r="E3735" s="49">
        <v>0</v>
      </c>
      <c r="F3735" s="29">
        <v>8.8595125352112678</v>
      </c>
      <c r="G3735" s="50">
        <v>0</v>
      </c>
      <c r="H3735" s="50">
        <v>0</v>
      </c>
      <c r="I3735" s="50">
        <v>0</v>
      </c>
      <c r="J3735" s="294"/>
      <c r="K3735" s="288">
        <v>209.67513</v>
      </c>
      <c r="L3735" s="51"/>
    </row>
    <row r="3736" spans="1:12" s="54" customFormat="1" ht="22.5" customHeight="1" x14ac:dyDescent="0.25">
      <c r="A3736" s="161" t="s">
        <v>3733</v>
      </c>
      <c r="B3736" s="64"/>
      <c r="C3736" s="43">
        <f t="shared" si="118"/>
        <v>870.44747549295766</v>
      </c>
      <c r="D3736" s="43">
        <f t="shared" si="119"/>
        <v>38.40209450704225</v>
      </c>
      <c r="E3736" s="49">
        <v>0</v>
      </c>
      <c r="F3736" s="29">
        <v>38.40209450704225</v>
      </c>
      <c r="G3736" s="50">
        <v>0</v>
      </c>
      <c r="H3736" s="50">
        <v>0</v>
      </c>
      <c r="I3736" s="50">
        <v>0</v>
      </c>
      <c r="J3736" s="294"/>
      <c r="K3736" s="288">
        <v>908.84956999999997</v>
      </c>
    </row>
    <row r="3737" spans="1:12" s="54" customFormat="1" ht="22.5" customHeight="1" x14ac:dyDescent="0.25">
      <c r="A3737" s="161" t="s">
        <v>3734</v>
      </c>
      <c r="B3737" s="64"/>
      <c r="C3737" s="43">
        <f t="shared" si="118"/>
        <v>292.89934028169012</v>
      </c>
      <c r="D3737" s="43">
        <f t="shared" si="119"/>
        <v>12.922029718309858</v>
      </c>
      <c r="E3737" s="49">
        <v>0</v>
      </c>
      <c r="F3737" s="29">
        <v>12.922029718309858</v>
      </c>
      <c r="G3737" s="50">
        <v>0</v>
      </c>
      <c r="H3737" s="50">
        <v>0</v>
      </c>
      <c r="I3737" s="50">
        <v>0</v>
      </c>
      <c r="J3737" s="294"/>
      <c r="K3737" s="288">
        <v>305.82137</v>
      </c>
    </row>
    <row r="3738" spans="1:12" s="54" customFormat="1" ht="22.5" customHeight="1" x14ac:dyDescent="0.25">
      <c r="A3738" s="161" t="s">
        <v>3735</v>
      </c>
      <c r="B3738" s="64"/>
      <c r="C3738" s="43">
        <f t="shared" si="118"/>
        <v>469.13295774647884</v>
      </c>
      <c r="D3738" s="43">
        <f t="shared" si="119"/>
        <v>20.697042253521126</v>
      </c>
      <c r="E3738" s="49">
        <v>0</v>
      </c>
      <c r="F3738" s="29">
        <v>20.697042253521126</v>
      </c>
      <c r="G3738" s="50">
        <v>0</v>
      </c>
      <c r="H3738" s="50">
        <v>0</v>
      </c>
      <c r="I3738" s="50">
        <v>0</v>
      </c>
      <c r="J3738" s="294"/>
      <c r="K3738" s="288">
        <v>489.83</v>
      </c>
    </row>
    <row r="3739" spans="1:12" s="54" customFormat="1" ht="22.5" customHeight="1" x14ac:dyDescent="0.25">
      <c r="A3739" s="161" t="s">
        <v>3736</v>
      </c>
      <c r="B3739" s="64"/>
      <c r="C3739" s="43">
        <f t="shared" si="118"/>
        <v>1090.4269391549296</v>
      </c>
      <c r="D3739" s="43">
        <f t="shared" si="119"/>
        <v>48.107070845070425</v>
      </c>
      <c r="E3739" s="49">
        <v>0</v>
      </c>
      <c r="F3739" s="29">
        <v>48.107070845070425</v>
      </c>
      <c r="G3739" s="50">
        <v>0</v>
      </c>
      <c r="H3739" s="50">
        <v>0</v>
      </c>
      <c r="I3739" s="50">
        <v>0</v>
      </c>
      <c r="J3739" s="294"/>
      <c r="K3739" s="288">
        <v>1138.5340100000001</v>
      </c>
    </row>
    <row r="3740" spans="1:12" s="54" customFormat="1" ht="22.5" customHeight="1" x14ac:dyDescent="0.25">
      <c r="A3740" s="161" t="s">
        <v>3737</v>
      </c>
      <c r="B3740" s="64"/>
      <c r="C3740" s="43">
        <f t="shared" si="118"/>
        <v>253.49829183098589</v>
      </c>
      <c r="D3740" s="43">
        <f t="shared" si="119"/>
        <v>11.183748169014082</v>
      </c>
      <c r="E3740" s="49">
        <v>0</v>
      </c>
      <c r="F3740" s="29">
        <v>11.183748169014082</v>
      </c>
      <c r="G3740" s="50">
        <v>0</v>
      </c>
      <c r="H3740" s="50">
        <v>0</v>
      </c>
      <c r="I3740" s="50">
        <v>0</v>
      </c>
      <c r="J3740" s="294"/>
      <c r="K3740" s="288">
        <v>264.68203999999997</v>
      </c>
    </row>
    <row r="3741" spans="1:12" s="54" customFormat="1" ht="22.5" customHeight="1" x14ac:dyDescent="0.25">
      <c r="A3741" s="161" t="s">
        <v>3950</v>
      </c>
      <c r="B3741" s="64"/>
      <c r="C3741" s="43">
        <f t="shared" si="118"/>
        <v>1012.4454394366196</v>
      </c>
      <c r="D3741" s="43">
        <f t="shared" si="119"/>
        <v>44.666710563380278</v>
      </c>
      <c r="E3741" s="49">
        <v>0</v>
      </c>
      <c r="F3741" s="29">
        <v>44.666710563380278</v>
      </c>
      <c r="G3741" s="50">
        <v>0</v>
      </c>
      <c r="H3741" s="50">
        <v>0</v>
      </c>
      <c r="I3741" s="50">
        <v>0</v>
      </c>
      <c r="J3741" s="294"/>
      <c r="K3741" s="288">
        <v>1057.1121499999999</v>
      </c>
    </row>
    <row r="3742" spans="1:12" s="54" customFormat="1" ht="22.5" customHeight="1" x14ac:dyDescent="0.25">
      <c r="A3742" s="161" t="s">
        <v>3738</v>
      </c>
      <c r="B3742" s="64"/>
      <c r="C3742" s="43">
        <f t="shared" si="118"/>
        <v>309.21582535211269</v>
      </c>
      <c r="D3742" s="43">
        <f t="shared" si="119"/>
        <v>13.641874647887324</v>
      </c>
      <c r="E3742" s="49">
        <v>0</v>
      </c>
      <c r="F3742" s="29">
        <v>13.641874647887324</v>
      </c>
      <c r="G3742" s="50">
        <v>0</v>
      </c>
      <c r="H3742" s="50">
        <v>0</v>
      </c>
      <c r="I3742" s="50">
        <v>0</v>
      </c>
      <c r="J3742" s="294"/>
      <c r="K3742" s="288">
        <v>322.85770000000002</v>
      </c>
    </row>
    <row r="3743" spans="1:12" s="54" customFormat="1" ht="22.5" customHeight="1" x14ac:dyDescent="0.25">
      <c r="A3743" s="161" t="s">
        <v>3739</v>
      </c>
      <c r="B3743" s="64"/>
      <c r="C3743" s="43">
        <f t="shared" si="118"/>
        <v>2008.6083650704222</v>
      </c>
      <c r="D3743" s="43">
        <f t="shared" si="119"/>
        <v>88.61507492957746</v>
      </c>
      <c r="E3743" s="49">
        <v>0</v>
      </c>
      <c r="F3743" s="29">
        <v>88.61507492957746</v>
      </c>
      <c r="G3743" s="50">
        <v>0</v>
      </c>
      <c r="H3743" s="50">
        <v>0</v>
      </c>
      <c r="I3743" s="50">
        <v>0</v>
      </c>
      <c r="J3743" s="294"/>
      <c r="K3743" s="288">
        <v>2097.2234399999998</v>
      </c>
    </row>
    <row r="3744" spans="1:12" s="54" customFormat="1" ht="22.5" customHeight="1" x14ac:dyDescent="0.25">
      <c r="A3744" s="161" t="s">
        <v>3740</v>
      </c>
      <c r="B3744" s="64"/>
      <c r="C3744" s="43">
        <f t="shared" si="118"/>
        <v>1429.5692484507042</v>
      </c>
      <c r="D3744" s="43">
        <f t="shared" si="119"/>
        <v>63.069231549295779</v>
      </c>
      <c r="E3744" s="49">
        <v>0</v>
      </c>
      <c r="F3744" s="29">
        <v>63.069231549295779</v>
      </c>
      <c r="G3744" s="50">
        <v>0</v>
      </c>
      <c r="H3744" s="50">
        <v>0</v>
      </c>
      <c r="I3744" s="50">
        <v>0</v>
      </c>
      <c r="J3744" s="294"/>
      <c r="K3744" s="288">
        <v>1492.6384800000001</v>
      </c>
    </row>
    <row r="3745" spans="1:11" s="54" customFormat="1" ht="22.5" customHeight="1" x14ac:dyDescent="0.25">
      <c r="A3745" s="161" t="s">
        <v>3741</v>
      </c>
      <c r="B3745" s="64"/>
      <c r="C3745" s="43">
        <f t="shared" si="118"/>
        <v>215.04480901408448</v>
      </c>
      <c r="D3745" s="43">
        <f t="shared" si="119"/>
        <v>9.487270985915492</v>
      </c>
      <c r="E3745" s="49">
        <v>0</v>
      </c>
      <c r="F3745" s="29">
        <v>9.487270985915492</v>
      </c>
      <c r="G3745" s="50">
        <v>0</v>
      </c>
      <c r="H3745" s="50">
        <v>0</v>
      </c>
      <c r="I3745" s="50">
        <v>0</v>
      </c>
      <c r="J3745" s="294"/>
      <c r="K3745" s="288">
        <v>224.53207999999998</v>
      </c>
    </row>
    <row r="3746" spans="1:11" s="54" customFormat="1" ht="22.5" customHeight="1" x14ac:dyDescent="0.25">
      <c r="A3746" s="161" t="s">
        <v>3742</v>
      </c>
      <c r="B3746" s="64"/>
      <c r="C3746" s="43">
        <f t="shared" si="118"/>
        <v>512.51138929577462</v>
      </c>
      <c r="D3746" s="43">
        <f t="shared" si="119"/>
        <v>9.5960907042253538</v>
      </c>
      <c r="E3746" s="49">
        <v>0</v>
      </c>
      <c r="F3746" s="29">
        <v>9.5960907042253538</v>
      </c>
      <c r="G3746" s="50">
        <v>0</v>
      </c>
      <c r="H3746" s="50">
        <v>0</v>
      </c>
      <c r="I3746" s="50">
        <v>0</v>
      </c>
      <c r="J3746" s="294">
        <f>231.4+63.6</f>
        <v>295</v>
      </c>
      <c r="K3746" s="288">
        <v>227.10748000000001</v>
      </c>
    </row>
    <row r="3747" spans="1:11" s="54" customFormat="1" ht="22.5" customHeight="1" x14ac:dyDescent="0.25">
      <c r="A3747" s="161" t="s">
        <v>3743</v>
      </c>
      <c r="B3747" s="64"/>
      <c r="C3747" s="43">
        <f t="shared" si="118"/>
        <v>790.71415211267606</v>
      </c>
      <c r="D3747" s="43">
        <f t="shared" si="119"/>
        <v>34.884447887323944</v>
      </c>
      <c r="E3747" s="49">
        <v>0</v>
      </c>
      <c r="F3747" s="29">
        <v>34.884447887323944</v>
      </c>
      <c r="G3747" s="50">
        <v>0</v>
      </c>
      <c r="H3747" s="50">
        <v>0</v>
      </c>
      <c r="I3747" s="50">
        <v>0</v>
      </c>
      <c r="J3747" s="294"/>
      <c r="K3747" s="288">
        <v>825.59860000000003</v>
      </c>
    </row>
    <row r="3748" spans="1:11" s="54" customFormat="1" ht="22.5" customHeight="1" x14ac:dyDescent="0.25">
      <c r="A3748" s="161" t="s">
        <v>3744</v>
      </c>
      <c r="B3748" s="64"/>
      <c r="C3748" s="43">
        <f t="shared" si="118"/>
        <v>1164.2943909859155</v>
      </c>
      <c r="D3748" s="43">
        <f t="shared" si="119"/>
        <v>51.365929014084507</v>
      </c>
      <c r="E3748" s="49">
        <v>0</v>
      </c>
      <c r="F3748" s="29">
        <v>51.365929014084507</v>
      </c>
      <c r="G3748" s="50">
        <v>0</v>
      </c>
      <c r="H3748" s="50">
        <v>0</v>
      </c>
      <c r="I3748" s="50">
        <v>0</v>
      </c>
      <c r="J3748" s="294"/>
      <c r="K3748" s="288">
        <v>1215.66032</v>
      </c>
    </row>
    <row r="3749" spans="1:11" s="54" customFormat="1" ht="22.5" customHeight="1" x14ac:dyDescent="0.25">
      <c r="A3749" s="161" t="s">
        <v>3745</v>
      </c>
      <c r="B3749" s="64"/>
      <c r="C3749" s="43">
        <f t="shared" si="118"/>
        <v>1397.9201425352114</v>
      </c>
      <c r="D3749" s="43">
        <f t="shared" si="119"/>
        <v>61.672947464788734</v>
      </c>
      <c r="E3749" s="49">
        <v>0</v>
      </c>
      <c r="F3749" s="29">
        <v>61.672947464788734</v>
      </c>
      <c r="G3749" s="50">
        <v>0</v>
      </c>
      <c r="H3749" s="50">
        <v>0</v>
      </c>
      <c r="I3749" s="50">
        <v>0</v>
      </c>
      <c r="J3749" s="294"/>
      <c r="K3749" s="288">
        <v>1459.5930900000001</v>
      </c>
    </row>
    <row r="3750" spans="1:11" s="54" customFormat="1" ht="22.5" customHeight="1" x14ac:dyDescent="0.25">
      <c r="A3750" s="161" t="s">
        <v>3746</v>
      </c>
      <c r="B3750" s="64"/>
      <c r="C3750" s="43">
        <f t="shared" si="118"/>
        <v>261.20392732394362</v>
      </c>
      <c r="D3750" s="43">
        <f t="shared" si="119"/>
        <v>11.523702676056338</v>
      </c>
      <c r="E3750" s="49">
        <v>0</v>
      </c>
      <c r="F3750" s="29">
        <v>11.523702676056338</v>
      </c>
      <c r="G3750" s="50">
        <v>0</v>
      </c>
      <c r="H3750" s="50">
        <v>0</v>
      </c>
      <c r="I3750" s="50">
        <v>0</v>
      </c>
      <c r="J3750" s="294"/>
      <c r="K3750" s="288">
        <v>272.72762999999998</v>
      </c>
    </row>
    <row r="3751" spans="1:11" s="54" customFormat="1" ht="22.5" customHeight="1" x14ac:dyDescent="0.25">
      <c r="A3751" s="161" t="s">
        <v>3747</v>
      </c>
      <c r="B3751" s="64"/>
      <c r="C3751" s="43">
        <f t="shared" si="118"/>
        <v>496.87764732394368</v>
      </c>
      <c r="D3751" s="43">
        <f t="shared" si="119"/>
        <v>21.92107267605634</v>
      </c>
      <c r="E3751" s="49">
        <v>0</v>
      </c>
      <c r="F3751" s="29">
        <v>21.92107267605634</v>
      </c>
      <c r="G3751" s="50">
        <v>0</v>
      </c>
      <c r="H3751" s="50">
        <v>0</v>
      </c>
      <c r="I3751" s="50">
        <v>0</v>
      </c>
      <c r="J3751" s="294"/>
      <c r="K3751" s="288">
        <v>518.79872</v>
      </c>
    </row>
    <row r="3752" spans="1:11" s="54" customFormat="1" ht="22.5" customHeight="1" x14ac:dyDescent="0.25">
      <c r="A3752" s="161" t="s">
        <v>3748</v>
      </c>
      <c r="B3752" s="64"/>
      <c r="C3752" s="43">
        <f t="shared" si="118"/>
        <v>450.02059887323952</v>
      </c>
      <c r="D3752" s="43">
        <f t="shared" si="119"/>
        <v>10.156791126760563</v>
      </c>
      <c r="E3752" s="49">
        <v>0</v>
      </c>
      <c r="F3752" s="29">
        <v>10.156791126760563</v>
      </c>
      <c r="G3752" s="50">
        <v>0</v>
      </c>
      <c r="H3752" s="50">
        <v>0</v>
      </c>
      <c r="I3752" s="50">
        <v>0</v>
      </c>
      <c r="J3752" s="294">
        <v>219.8</v>
      </c>
      <c r="K3752" s="288">
        <v>240.37739000000002</v>
      </c>
    </row>
    <row r="3753" spans="1:11" s="54" customFormat="1" ht="22.5" customHeight="1" x14ac:dyDescent="0.25">
      <c r="A3753" s="161" t="s">
        <v>3496</v>
      </c>
      <c r="B3753" s="64"/>
      <c r="C3753" s="43">
        <f t="shared" si="118"/>
        <v>121.40249746478874</v>
      </c>
      <c r="D3753" s="43">
        <f t="shared" si="119"/>
        <v>5.3559925352112678</v>
      </c>
      <c r="E3753" s="49">
        <v>0</v>
      </c>
      <c r="F3753" s="29">
        <v>5.3559925352112678</v>
      </c>
      <c r="G3753" s="50">
        <v>0</v>
      </c>
      <c r="H3753" s="50">
        <v>0</v>
      </c>
      <c r="I3753" s="50">
        <v>0</v>
      </c>
      <c r="J3753" s="294"/>
      <c r="K3753" s="288">
        <v>126.75849000000001</v>
      </c>
    </row>
    <row r="3754" spans="1:11" s="54" customFormat="1" ht="22.5" customHeight="1" x14ac:dyDescent="0.25">
      <c r="A3754" s="161" t="s">
        <v>3503</v>
      </c>
      <c r="B3754" s="64"/>
      <c r="C3754" s="43">
        <f t="shared" si="118"/>
        <v>117.83440338028169</v>
      </c>
      <c r="D3754" s="43">
        <f t="shared" si="119"/>
        <v>5.1985766197183096</v>
      </c>
      <c r="E3754" s="49">
        <v>0</v>
      </c>
      <c r="F3754" s="29">
        <v>5.1985766197183096</v>
      </c>
      <c r="G3754" s="50">
        <v>0</v>
      </c>
      <c r="H3754" s="50">
        <v>0</v>
      </c>
      <c r="I3754" s="50">
        <v>0</v>
      </c>
      <c r="J3754" s="294"/>
      <c r="K3754" s="288">
        <v>123.03297999999999</v>
      </c>
    </row>
    <row r="3755" spans="1:11" s="54" customFormat="1" ht="22.5" customHeight="1" x14ac:dyDescent="0.25">
      <c r="A3755" s="161" t="s">
        <v>3749</v>
      </c>
      <c r="B3755" s="64"/>
      <c r="C3755" s="43">
        <f t="shared" si="118"/>
        <v>476.56956225352116</v>
      </c>
      <c r="D3755" s="43">
        <f t="shared" si="119"/>
        <v>21.025127746478873</v>
      </c>
      <c r="E3755" s="49">
        <v>0</v>
      </c>
      <c r="F3755" s="29">
        <v>21.025127746478873</v>
      </c>
      <c r="G3755" s="50">
        <v>0</v>
      </c>
      <c r="H3755" s="50">
        <v>0</v>
      </c>
      <c r="I3755" s="50">
        <v>0</v>
      </c>
      <c r="J3755" s="294"/>
      <c r="K3755" s="288">
        <v>497.59469000000001</v>
      </c>
    </row>
    <row r="3756" spans="1:11" s="54" customFormat="1" ht="22.5" customHeight="1" x14ac:dyDescent="0.25">
      <c r="A3756" s="161" t="s">
        <v>3494</v>
      </c>
      <c r="B3756" s="64"/>
      <c r="C3756" s="43">
        <f t="shared" si="118"/>
        <v>1201.0177526760565</v>
      </c>
      <c r="D3756" s="43">
        <f t="shared" si="119"/>
        <v>52.986077323943675</v>
      </c>
      <c r="E3756" s="49">
        <v>0</v>
      </c>
      <c r="F3756" s="29">
        <v>52.986077323943675</v>
      </c>
      <c r="G3756" s="50">
        <v>0</v>
      </c>
      <c r="H3756" s="50">
        <v>0</v>
      </c>
      <c r="I3756" s="50">
        <v>0</v>
      </c>
      <c r="J3756" s="294"/>
      <c r="K3756" s="288">
        <v>1254.0038300000001</v>
      </c>
    </row>
    <row r="3757" spans="1:11" s="54" customFormat="1" ht="22.5" customHeight="1" x14ac:dyDescent="0.25">
      <c r="A3757" s="161" t="s">
        <v>3500</v>
      </c>
      <c r="B3757" s="64"/>
      <c r="C3757" s="43">
        <f t="shared" si="118"/>
        <v>688.21802985915485</v>
      </c>
      <c r="D3757" s="43">
        <f t="shared" si="119"/>
        <v>30.362560140845069</v>
      </c>
      <c r="E3757" s="49">
        <v>0</v>
      </c>
      <c r="F3757" s="29">
        <v>30.362560140845069</v>
      </c>
      <c r="G3757" s="50">
        <v>0</v>
      </c>
      <c r="H3757" s="50">
        <v>0</v>
      </c>
      <c r="I3757" s="50">
        <v>0</v>
      </c>
      <c r="J3757" s="294"/>
      <c r="K3757" s="288">
        <v>718.58058999999992</v>
      </c>
    </row>
    <row r="3758" spans="1:11" s="54" customFormat="1" ht="22.5" customHeight="1" x14ac:dyDescent="0.25">
      <c r="A3758" s="161" t="s">
        <v>3506</v>
      </c>
      <c r="B3758" s="64"/>
      <c r="C3758" s="43">
        <f t="shared" si="118"/>
        <v>501.74494366197189</v>
      </c>
      <c r="D3758" s="43">
        <f t="shared" si="119"/>
        <v>22.135806338028171</v>
      </c>
      <c r="E3758" s="49">
        <v>0</v>
      </c>
      <c r="F3758" s="29">
        <v>22.135806338028171</v>
      </c>
      <c r="G3758" s="50">
        <v>0</v>
      </c>
      <c r="H3758" s="50">
        <v>0</v>
      </c>
      <c r="I3758" s="50">
        <v>0</v>
      </c>
      <c r="J3758" s="294"/>
      <c r="K3758" s="288">
        <v>523.88075000000003</v>
      </c>
    </row>
    <row r="3759" spans="1:11" s="54" customFormat="1" ht="22.5" customHeight="1" x14ac:dyDescent="0.25">
      <c r="A3759" s="161" t="s">
        <v>3490</v>
      </c>
      <c r="B3759" s="64"/>
      <c r="C3759" s="43">
        <f t="shared" si="118"/>
        <v>730.89045295774645</v>
      </c>
      <c r="D3759" s="43">
        <f t="shared" si="119"/>
        <v>32.24516704225352</v>
      </c>
      <c r="E3759" s="49">
        <v>0</v>
      </c>
      <c r="F3759" s="29">
        <v>32.24516704225352</v>
      </c>
      <c r="G3759" s="50">
        <v>0</v>
      </c>
      <c r="H3759" s="50">
        <v>0</v>
      </c>
      <c r="I3759" s="50">
        <v>0</v>
      </c>
      <c r="J3759" s="294"/>
      <c r="K3759" s="288">
        <v>763.13562000000002</v>
      </c>
    </row>
    <row r="3760" spans="1:11" s="54" customFormat="1" ht="22.5" customHeight="1" x14ac:dyDescent="0.25">
      <c r="A3760" s="161" t="s">
        <v>3498</v>
      </c>
      <c r="B3760" s="64"/>
      <c r="C3760" s="43">
        <f t="shared" si="118"/>
        <v>319.00083380281694</v>
      </c>
      <c r="D3760" s="43">
        <f t="shared" si="119"/>
        <v>14.073566197183101</v>
      </c>
      <c r="E3760" s="49">
        <v>0</v>
      </c>
      <c r="F3760" s="29">
        <v>14.073566197183101</v>
      </c>
      <c r="G3760" s="50">
        <v>0</v>
      </c>
      <c r="H3760" s="50">
        <v>0</v>
      </c>
      <c r="I3760" s="50">
        <v>0</v>
      </c>
      <c r="J3760" s="294"/>
      <c r="K3760" s="288">
        <v>333.07440000000003</v>
      </c>
    </row>
    <row r="3761" spans="1:11" s="54" customFormat="1" ht="22.5" customHeight="1" x14ac:dyDescent="0.25">
      <c r="A3761" s="161" t="s">
        <v>3505</v>
      </c>
      <c r="B3761" s="64"/>
      <c r="C3761" s="43">
        <f t="shared" si="118"/>
        <v>543.82336281690141</v>
      </c>
      <c r="D3761" s="43">
        <f t="shared" si="119"/>
        <v>23.992207183098589</v>
      </c>
      <c r="E3761" s="49">
        <v>0</v>
      </c>
      <c r="F3761" s="29">
        <v>23.992207183098589</v>
      </c>
      <c r="G3761" s="50">
        <v>0</v>
      </c>
      <c r="H3761" s="50">
        <v>0</v>
      </c>
      <c r="I3761" s="50">
        <v>0</v>
      </c>
      <c r="J3761" s="294"/>
      <c r="K3761" s="288">
        <v>567.81556999999998</v>
      </c>
    </row>
    <row r="3762" spans="1:11" s="54" customFormat="1" ht="22.5" customHeight="1" x14ac:dyDescent="0.25">
      <c r="A3762" s="161" t="s">
        <v>3750</v>
      </c>
      <c r="B3762" s="64"/>
      <c r="C3762" s="43">
        <f t="shared" si="118"/>
        <v>318.09232507042253</v>
      </c>
      <c r="D3762" s="43">
        <f t="shared" si="119"/>
        <v>14.033484929577465</v>
      </c>
      <c r="E3762" s="49">
        <v>0</v>
      </c>
      <c r="F3762" s="29">
        <v>14.033484929577465</v>
      </c>
      <c r="G3762" s="50">
        <v>0</v>
      </c>
      <c r="H3762" s="50">
        <v>0</v>
      </c>
      <c r="I3762" s="50">
        <v>0</v>
      </c>
      <c r="J3762" s="294"/>
      <c r="K3762" s="288">
        <v>332.12581</v>
      </c>
    </row>
    <row r="3763" spans="1:11" s="54" customFormat="1" ht="22.5" customHeight="1" x14ac:dyDescent="0.25">
      <c r="A3763" s="161" t="s">
        <v>3499</v>
      </c>
      <c r="B3763" s="64"/>
      <c r="C3763" s="43">
        <f t="shared" si="118"/>
        <v>1083.6290270422535</v>
      </c>
      <c r="D3763" s="43">
        <f t="shared" si="119"/>
        <v>47.807162957746471</v>
      </c>
      <c r="E3763" s="49">
        <v>0</v>
      </c>
      <c r="F3763" s="29">
        <v>47.807162957746471</v>
      </c>
      <c r="G3763" s="50">
        <v>0</v>
      </c>
      <c r="H3763" s="50">
        <v>0</v>
      </c>
      <c r="I3763" s="50">
        <v>0</v>
      </c>
      <c r="J3763" s="294"/>
      <c r="K3763" s="288">
        <v>1131.4361899999999</v>
      </c>
    </row>
    <row r="3764" spans="1:11" s="54" customFormat="1" ht="22.5" customHeight="1" x14ac:dyDescent="0.25">
      <c r="A3764" s="161" t="s">
        <v>3751</v>
      </c>
      <c r="B3764" s="64"/>
      <c r="C3764" s="43">
        <f t="shared" si="118"/>
        <v>93.848456901408454</v>
      </c>
      <c r="D3764" s="43">
        <f t="shared" si="119"/>
        <v>4.1403730985915495</v>
      </c>
      <c r="E3764" s="49">
        <v>0</v>
      </c>
      <c r="F3764" s="29">
        <v>4.1403730985915495</v>
      </c>
      <c r="G3764" s="50">
        <v>0</v>
      </c>
      <c r="H3764" s="50">
        <v>0</v>
      </c>
      <c r="I3764" s="50">
        <v>0</v>
      </c>
      <c r="J3764" s="294"/>
      <c r="K3764" s="288">
        <v>97.988830000000007</v>
      </c>
    </row>
    <row r="3765" spans="1:11" s="54" customFormat="1" ht="22.5" customHeight="1" x14ac:dyDescent="0.25">
      <c r="A3765" s="161" t="s">
        <v>3510</v>
      </c>
      <c r="B3765" s="64"/>
      <c r="C3765" s="43">
        <f t="shared" si="118"/>
        <v>634.59388112676061</v>
      </c>
      <c r="D3765" s="43">
        <f t="shared" si="119"/>
        <v>27.996788873239439</v>
      </c>
      <c r="E3765" s="49">
        <v>0</v>
      </c>
      <c r="F3765" s="29">
        <v>27.996788873239439</v>
      </c>
      <c r="G3765" s="50">
        <v>0</v>
      </c>
      <c r="H3765" s="50">
        <v>0</v>
      </c>
      <c r="I3765" s="50">
        <v>0</v>
      </c>
      <c r="J3765" s="294"/>
      <c r="K3765" s="288">
        <v>662.59067000000005</v>
      </c>
    </row>
    <row r="3766" spans="1:11" s="54" customFormat="1" ht="22.5" customHeight="1" x14ac:dyDescent="0.25">
      <c r="A3766" s="161" t="s">
        <v>3497</v>
      </c>
      <c r="B3766" s="64"/>
      <c r="C3766" s="43">
        <f t="shared" si="118"/>
        <v>355.1710585915493</v>
      </c>
      <c r="D3766" s="43">
        <f t="shared" si="119"/>
        <v>15.669311408450707</v>
      </c>
      <c r="E3766" s="49">
        <v>0</v>
      </c>
      <c r="F3766" s="29">
        <v>15.669311408450707</v>
      </c>
      <c r="G3766" s="50">
        <v>0</v>
      </c>
      <c r="H3766" s="50">
        <v>0</v>
      </c>
      <c r="I3766" s="50">
        <v>0</v>
      </c>
      <c r="J3766" s="294"/>
      <c r="K3766" s="288">
        <v>370.84037000000001</v>
      </c>
    </row>
    <row r="3767" spans="1:11" s="54" customFormat="1" ht="22.5" customHeight="1" x14ac:dyDescent="0.25">
      <c r="A3767" s="161" t="s">
        <v>3504</v>
      </c>
      <c r="B3767" s="64"/>
      <c r="C3767" s="43">
        <f t="shared" si="118"/>
        <v>414.37805521126762</v>
      </c>
      <c r="D3767" s="43">
        <f t="shared" si="119"/>
        <v>18.281384788732396</v>
      </c>
      <c r="E3767" s="49">
        <v>0</v>
      </c>
      <c r="F3767" s="29">
        <v>18.281384788732396</v>
      </c>
      <c r="G3767" s="50">
        <v>0</v>
      </c>
      <c r="H3767" s="50">
        <v>0</v>
      </c>
      <c r="I3767" s="50">
        <v>0</v>
      </c>
      <c r="J3767" s="294"/>
      <c r="K3767" s="288">
        <v>432.65944000000002</v>
      </c>
    </row>
    <row r="3768" spans="1:11" s="54" customFormat="1" ht="22.5" customHeight="1" x14ac:dyDescent="0.25">
      <c r="A3768" s="161" t="s">
        <v>3509</v>
      </c>
      <c r="B3768" s="64"/>
      <c r="C3768" s="43">
        <f t="shared" si="118"/>
        <v>754.30251774647888</v>
      </c>
      <c r="D3768" s="43">
        <f t="shared" si="119"/>
        <v>33.278052253521125</v>
      </c>
      <c r="E3768" s="49">
        <v>0</v>
      </c>
      <c r="F3768" s="29">
        <v>33.278052253521125</v>
      </c>
      <c r="G3768" s="50">
        <v>0</v>
      </c>
      <c r="H3768" s="50">
        <v>0</v>
      </c>
      <c r="I3768" s="50">
        <v>0</v>
      </c>
      <c r="J3768" s="294"/>
      <c r="K3768" s="288">
        <v>787.58056999999997</v>
      </c>
    </row>
    <row r="3769" spans="1:11" s="54" customFormat="1" ht="22.5" customHeight="1" x14ac:dyDescent="0.25">
      <c r="A3769" s="161" t="s">
        <v>3495</v>
      </c>
      <c r="B3769" s="64"/>
      <c r="C3769" s="43">
        <f t="shared" si="118"/>
        <v>982.33767098591545</v>
      </c>
      <c r="D3769" s="43">
        <f t="shared" si="119"/>
        <v>15.244309014084507</v>
      </c>
      <c r="E3769" s="49">
        <v>0</v>
      </c>
      <c r="F3769" s="29">
        <v>15.244309014084507</v>
      </c>
      <c r="G3769" s="50">
        <v>0</v>
      </c>
      <c r="H3769" s="50">
        <v>0</v>
      </c>
      <c r="I3769" s="50">
        <v>0</v>
      </c>
      <c r="J3769" s="294">
        <v>636.79999999999995</v>
      </c>
      <c r="K3769" s="288">
        <v>360.78197999999998</v>
      </c>
    </row>
    <row r="3770" spans="1:11" s="54" customFormat="1" ht="22.5" customHeight="1" x14ac:dyDescent="0.25">
      <c r="A3770" s="161" t="s">
        <v>3501</v>
      </c>
      <c r="B3770" s="64"/>
      <c r="C3770" s="43">
        <f t="shared" si="118"/>
        <v>792.37379267605638</v>
      </c>
      <c r="D3770" s="43">
        <f t="shared" si="119"/>
        <v>34.95766732394366</v>
      </c>
      <c r="E3770" s="49">
        <v>0</v>
      </c>
      <c r="F3770" s="29">
        <v>34.95766732394366</v>
      </c>
      <c r="G3770" s="50">
        <v>0</v>
      </c>
      <c r="H3770" s="50">
        <v>0</v>
      </c>
      <c r="I3770" s="50">
        <v>0</v>
      </c>
      <c r="J3770" s="294"/>
      <c r="K3770" s="288">
        <v>827.33145999999999</v>
      </c>
    </row>
    <row r="3771" spans="1:11" s="54" customFormat="1" ht="22.5" customHeight="1" x14ac:dyDescent="0.25">
      <c r="A3771" s="161" t="s">
        <v>3752</v>
      </c>
      <c r="B3771" s="64"/>
      <c r="C3771" s="43">
        <f t="shared" si="118"/>
        <v>116.65303267605634</v>
      </c>
      <c r="D3771" s="43">
        <f t="shared" si="119"/>
        <v>5.146457323943662</v>
      </c>
      <c r="E3771" s="49">
        <v>0</v>
      </c>
      <c r="F3771" s="29">
        <v>5.146457323943662</v>
      </c>
      <c r="G3771" s="50">
        <v>0</v>
      </c>
      <c r="H3771" s="50">
        <v>0</v>
      </c>
      <c r="I3771" s="50">
        <v>0</v>
      </c>
      <c r="J3771" s="294"/>
      <c r="K3771" s="288">
        <v>121.79949000000001</v>
      </c>
    </row>
    <row r="3772" spans="1:11" s="54" customFormat="1" ht="22.5" customHeight="1" x14ac:dyDescent="0.25">
      <c r="A3772" s="161" t="s">
        <v>3491</v>
      </c>
      <c r="B3772" s="64"/>
      <c r="C3772" s="43">
        <f t="shared" si="118"/>
        <v>213.82393126760564</v>
      </c>
      <c r="D3772" s="43">
        <f t="shared" si="119"/>
        <v>9.4334087323943656</v>
      </c>
      <c r="E3772" s="49">
        <v>0</v>
      </c>
      <c r="F3772" s="29">
        <v>9.4334087323943656</v>
      </c>
      <c r="G3772" s="50">
        <v>0</v>
      </c>
      <c r="H3772" s="50">
        <v>0</v>
      </c>
      <c r="I3772" s="50">
        <v>0</v>
      </c>
      <c r="J3772" s="294"/>
      <c r="K3772" s="288">
        <v>223.25734</v>
      </c>
    </row>
    <row r="3773" spans="1:11" s="54" customFormat="1" ht="22.5" customHeight="1" x14ac:dyDescent="0.25">
      <c r="A3773" s="161" t="s">
        <v>3507</v>
      </c>
      <c r="B3773" s="64"/>
      <c r="C3773" s="43">
        <f t="shared" si="118"/>
        <v>806.85753859154931</v>
      </c>
      <c r="D3773" s="43">
        <f t="shared" si="119"/>
        <v>13.709891408450705</v>
      </c>
      <c r="E3773" s="49">
        <v>0</v>
      </c>
      <c r="F3773" s="29">
        <v>13.709891408450705</v>
      </c>
      <c r="G3773" s="50">
        <v>0</v>
      </c>
      <c r="H3773" s="50">
        <v>0</v>
      </c>
      <c r="I3773" s="50">
        <v>0</v>
      </c>
      <c r="J3773" s="294">
        <v>496.1</v>
      </c>
      <c r="K3773" s="288">
        <v>324.46742999999998</v>
      </c>
    </row>
    <row r="3774" spans="1:11" s="54" customFormat="1" ht="22.5" customHeight="1" x14ac:dyDescent="0.25">
      <c r="A3774" s="161" t="s">
        <v>3492</v>
      </c>
      <c r="B3774" s="64"/>
      <c r="C3774" s="43">
        <f t="shared" si="118"/>
        <v>1301.2647273239436</v>
      </c>
      <c r="D3774" s="43">
        <f t="shared" si="119"/>
        <v>10.895502676056338</v>
      </c>
      <c r="E3774" s="49">
        <v>0</v>
      </c>
      <c r="F3774" s="29">
        <v>10.895502676056338</v>
      </c>
      <c r="G3774" s="50">
        <v>0</v>
      </c>
      <c r="H3774" s="50">
        <v>0</v>
      </c>
      <c r="I3774" s="50">
        <v>0</v>
      </c>
      <c r="J3774" s="294">
        <v>1054.3</v>
      </c>
      <c r="K3774" s="288">
        <v>257.86023</v>
      </c>
    </row>
    <row r="3775" spans="1:11" s="54" customFormat="1" ht="22.5" customHeight="1" x14ac:dyDescent="0.25">
      <c r="A3775" s="161" t="s">
        <v>3753</v>
      </c>
      <c r="B3775" s="64"/>
      <c r="C3775" s="43">
        <f t="shared" si="118"/>
        <v>794.83243323943657</v>
      </c>
      <c r="D3775" s="43">
        <f t="shared" si="119"/>
        <v>35.066136760563381</v>
      </c>
      <c r="E3775" s="49">
        <v>0</v>
      </c>
      <c r="F3775" s="29">
        <v>35.066136760563381</v>
      </c>
      <c r="G3775" s="50">
        <v>0</v>
      </c>
      <c r="H3775" s="50">
        <v>0</v>
      </c>
      <c r="I3775" s="50">
        <v>0</v>
      </c>
      <c r="J3775" s="294"/>
      <c r="K3775" s="288">
        <v>829.89856999999995</v>
      </c>
    </row>
    <row r="3776" spans="1:11" s="54" customFormat="1" ht="22.5" customHeight="1" x14ac:dyDescent="0.25">
      <c r="A3776" s="161" t="s">
        <v>3951</v>
      </c>
      <c r="B3776" s="64"/>
      <c r="C3776" s="43">
        <f t="shared" si="118"/>
        <v>643.00870873239444</v>
      </c>
      <c r="D3776" s="43">
        <f t="shared" si="119"/>
        <v>28.368031267605634</v>
      </c>
      <c r="E3776" s="49">
        <v>0</v>
      </c>
      <c r="F3776" s="29">
        <v>28.368031267605634</v>
      </c>
      <c r="G3776" s="50">
        <v>0</v>
      </c>
      <c r="H3776" s="50">
        <v>0</v>
      </c>
      <c r="I3776" s="50">
        <v>0</v>
      </c>
      <c r="J3776" s="294"/>
      <c r="K3776" s="288">
        <v>671.37674000000004</v>
      </c>
    </row>
    <row r="3777" spans="1:11" s="54" customFormat="1" ht="22.5" customHeight="1" x14ac:dyDescent="0.25">
      <c r="A3777" s="163" t="s">
        <v>3754</v>
      </c>
      <c r="B3777" s="64"/>
      <c r="C3777" s="43">
        <f t="shared" si="118"/>
        <v>91.077983661971828</v>
      </c>
      <c r="D3777" s="43">
        <f t="shared" si="119"/>
        <v>4.0181463380281688</v>
      </c>
      <c r="E3777" s="49">
        <v>0</v>
      </c>
      <c r="F3777" s="29">
        <v>4.0181463380281688</v>
      </c>
      <c r="G3777" s="50">
        <v>0</v>
      </c>
      <c r="H3777" s="50">
        <v>0</v>
      </c>
      <c r="I3777" s="50">
        <v>0</v>
      </c>
      <c r="J3777" s="294"/>
      <c r="K3777" s="288">
        <v>95.096130000000002</v>
      </c>
    </row>
    <row r="3778" spans="1:11" s="54" customFormat="1" ht="22.5" customHeight="1" x14ac:dyDescent="0.25">
      <c r="A3778" s="161" t="s">
        <v>3755</v>
      </c>
      <c r="B3778" s="64"/>
      <c r="C3778" s="43">
        <f t="shared" si="118"/>
        <v>1555.868071549296</v>
      </c>
      <c r="D3778" s="43">
        <f t="shared" si="119"/>
        <v>68.641238450704236</v>
      </c>
      <c r="E3778" s="49">
        <v>0</v>
      </c>
      <c r="F3778" s="29">
        <v>68.641238450704236</v>
      </c>
      <c r="G3778" s="50">
        <v>0</v>
      </c>
      <c r="H3778" s="50">
        <v>0</v>
      </c>
      <c r="I3778" s="50">
        <v>0</v>
      </c>
      <c r="J3778" s="294"/>
      <c r="K3778" s="288">
        <v>1624.5093100000001</v>
      </c>
    </row>
    <row r="3779" spans="1:11" s="54" customFormat="1" ht="22.5" customHeight="1" x14ac:dyDescent="0.25">
      <c r="A3779" s="161" t="s">
        <v>3756</v>
      </c>
      <c r="B3779" s="64"/>
      <c r="C3779" s="43">
        <f t="shared" si="118"/>
        <v>448.35187999999999</v>
      </c>
      <c r="D3779" s="43">
        <f t="shared" si="119"/>
        <v>19.780230000000003</v>
      </c>
      <c r="E3779" s="49">
        <v>0</v>
      </c>
      <c r="F3779" s="29">
        <v>19.780230000000003</v>
      </c>
      <c r="G3779" s="50">
        <v>0</v>
      </c>
      <c r="H3779" s="50">
        <v>0</v>
      </c>
      <c r="I3779" s="50">
        <v>0</v>
      </c>
      <c r="J3779" s="294"/>
      <c r="K3779" s="288">
        <v>468.13211000000001</v>
      </c>
    </row>
    <row r="3780" spans="1:11" s="54" customFormat="1" ht="22.5" customHeight="1" x14ac:dyDescent="0.25">
      <c r="A3780" s="161" t="s">
        <v>3757</v>
      </c>
      <c r="B3780" s="64"/>
      <c r="C3780" s="43">
        <f t="shared" si="118"/>
        <v>1799.8626642253521</v>
      </c>
      <c r="D3780" s="43">
        <f t="shared" si="119"/>
        <v>79.405705774647885</v>
      </c>
      <c r="E3780" s="49">
        <v>0</v>
      </c>
      <c r="F3780" s="29">
        <v>79.405705774647885</v>
      </c>
      <c r="G3780" s="50">
        <v>0</v>
      </c>
      <c r="H3780" s="50">
        <v>0</v>
      </c>
      <c r="I3780" s="50">
        <v>0</v>
      </c>
      <c r="J3780" s="294"/>
      <c r="K3780" s="288">
        <v>1879.26837</v>
      </c>
    </row>
    <row r="3781" spans="1:11" s="54" customFormat="1" ht="22.5" customHeight="1" x14ac:dyDescent="0.25">
      <c r="A3781" s="161" t="s">
        <v>3758</v>
      </c>
      <c r="B3781" s="64"/>
      <c r="C3781" s="43">
        <f t="shared" si="118"/>
        <v>340.70988169014083</v>
      </c>
      <c r="D3781" s="43">
        <f t="shared" si="119"/>
        <v>15.031318309859154</v>
      </c>
      <c r="E3781" s="49">
        <v>0</v>
      </c>
      <c r="F3781" s="29">
        <v>15.031318309859154</v>
      </c>
      <c r="G3781" s="50">
        <v>0</v>
      </c>
      <c r="H3781" s="50">
        <v>0</v>
      </c>
      <c r="I3781" s="50">
        <v>0</v>
      </c>
      <c r="J3781" s="294"/>
      <c r="K3781" s="288">
        <v>355.74119999999999</v>
      </c>
    </row>
    <row r="3782" spans="1:11" s="54" customFormat="1" ht="22.5" customHeight="1" x14ac:dyDescent="0.25">
      <c r="A3782" s="161" t="s">
        <v>3759</v>
      </c>
      <c r="B3782" s="64"/>
      <c r="C3782" s="43">
        <f t="shared" si="118"/>
        <v>972.11188112676064</v>
      </c>
      <c r="D3782" s="43">
        <f t="shared" si="119"/>
        <v>42.887288873239442</v>
      </c>
      <c r="E3782" s="49">
        <v>0</v>
      </c>
      <c r="F3782" s="29">
        <v>42.887288873239442</v>
      </c>
      <c r="G3782" s="50">
        <v>0</v>
      </c>
      <c r="H3782" s="50">
        <v>0</v>
      </c>
      <c r="I3782" s="50">
        <v>0</v>
      </c>
      <c r="J3782" s="294"/>
      <c r="K3782" s="288">
        <v>1014.99917</v>
      </c>
    </row>
    <row r="3783" spans="1:11" s="54" customFormat="1" ht="22.5" customHeight="1" x14ac:dyDescent="0.25">
      <c r="A3783" s="161" t="s">
        <v>3760</v>
      </c>
      <c r="B3783" s="64"/>
      <c r="C3783" s="43">
        <f t="shared" si="118"/>
        <v>544.72827042253516</v>
      </c>
      <c r="D3783" s="43">
        <f t="shared" si="119"/>
        <v>24.032129577464787</v>
      </c>
      <c r="E3783" s="49">
        <v>0</v>
      </c>
      <c r="F3783" s="29">
        <v>24.032129577464787</v>
      </c>
      <c r="G3783" s="50">
        <v>0</v>
      </c>
      <c r="H3783" s="50">
        <v>0</v>
      </c>
      <c r="I3783" s="50">
        <v>0</v>
      </c>
      <c r="J3783" s="294"/>
      <c r="K3783" s="288">
        <v>568.7604</v>
      </c>
    </row>
    <row r="3784" spans="1:11" s="54" customFormat="1" ht="22.5" customHeight="1" x14ac:dyDescent="0.25">
      <c r="A3784" s="161" t="s">
        <v>3761</v>
      </c>
      <c r="B3784" s="64"/>
      <c r="C3784" s="43">
        <f t="shared" si="118"/>
        <v>682.26801070422539</v>
      </c>
      <c r="D3784" s="43">
        <f t="shared" si="119"/>
        <v>30.100059295774649</v>
      </c>
      <c r="E3784" s="49">
        <v>0</v>
      </c>
      <c r="F3784" s="29">
        <v>30.100059295774649</v>
      </c>
      <c r="G3784" s="50">
        <v>0</v>
      </c>
      <c r="H3784" s="50">
        <v>0</v>
      </c>
      <c r="I3784" s="50">
        <v>0</v>
      </c>
      <c r="J3784" s="294"/>
      <c r="K3784" s="288">
        <v>712.36806999999999</v>
      </c>
    </row>
    <row r="3785" spans="1:11" s="54" customFormat="1" ht="22.5" customHeight="1" x14ac:dyDescent="0.25">
      <c r="A3785" s="161" t="s">
        <v>3762</v>
      </c>
      <c r="B3785" s="64"/>
      <c r="C3785" s="43">
        <f t="shared" si="118"/>
        <v>516.92864450704212</v>
      </c>
      <c r="D3785" s="43">
        <f t="shared" si="119"/>
        <v>22.805675492957743</v>
      </c>
      <c r="E3785" s="49">
        <v>0</v>
      </c>
      <c r="F3785" s="29">
        <v>22.805675492957743</v>
      </c>
      <c r="G3785" s="50">
        <v>0</v>
      </c>
      <c r="H3785" s="50">
        <v>0</v>
      </c>
      <c r="I3785" s="50">
        <v>0</v>
      </c>
      <c r="J3785" s="294"/>
      <c r="K3785" s="288">
        <v>539.73431999999991</v>
      </c>
    </row>
    <row r="3786" spans="1:11" s="54" customFormat="1" ht="22.5" customHeight="1" x14ac:dyDescent="0.25">
      <c r="A3786" s="163" t="s">
        <v>3763</v>
      </c>
      <c r="B3786" s="64"/>
      <c r="C3786" s="43">
        <f t="shared" si="118"/>
        <v>533.7558383098592</v>
      </c>
      <c r="D3786" s="43">
        <f t="shared" si="119"/>
        <v>23.548051690140845</v>
      </c>
      <c r="E3786" s="49">
        <v>0</v>
      </c>
      <c r="F3786" s="29">
        <v>23.548051690140845</v>
      </c>
      <c r="G3786" s="50">
        <v>0</v>
      </c>
      <c r="H3786" s="50">
        <v>0</v>
      </c>
      <c r="I3786" s="50">
        <v>0</v>
      </c>
      <c r="J3786" s="294"/>
      <c r="K3786" s="288">
        <v>557.30389000000002</v>
      </c>
    </row>
    <row r="3787" spans="1:11" s="54" customFormat="1" ht="22.5" customHeight="1" x14ac:dyDescent="0.25">
      <c r="A3787" s="163" t="s">
        <v>3764</v>
      </c>
      <c r="B3787" s="64"/>
      <c r="C3787" s="43">
        <f t="shared" si="118"/>
        <v>1364.1092687323944</v>
      </c>
      <c r="D3787" s="43">
        <f t="shared" si="119"/>
        <v>60.181291267605637</v>
      </c>
      <c r="E3787" s="49">
        <v>0</v>
      </c>
      <c r="F3787" s="29">
        <v>60.181291267605637</v>
      </c>
      <c r="G3787" s="50">
        <v>0</v>
      </c>
      <c r="H3787" s="50">
        <v>0</v>
      </c>
      <c r="I3787" s="50">
        <v>0</v>
      </c>
      <c r="J3787" s="294"/>
      <c r="K3787" s="288">
        <v>1424.2905600000001</v>
      </c>
    </row>
    <row r="3788" spans="1:11" s="54" customFormat="1" ht="22.5" customHeight="1" x14ac:dyDescent="0.25">
      <c r="A3788" s="165" t="s">
        <v>3765</v>
      </c>
      <c r="B3788" s="64"/>
      <c r="C3788" s="43">
        <f t="shared" si="118"/>
        <v>289.69974873239437</v>
      </c>
      <c r="D3788" s="43">
        <f t="shared" si="119"/>
        <v>12.780871267605633</v>
      </c>
      <c r="E3788" s="49">
        <v>0</v>
      </c>
      <c r="F3788" s="29">
        <v>12.780871267605633</v>
      </c>
      <c r="G3788" s="50">
        <v>0</v>
      </c>
      <c r="H3788" s="50">
        <v>0</v>
      </c>
      <c r="I3788" s="50">
        <v>0</v>
      </c>
      <c r="J3788" s="294"/>
      <c r="K3788" s="288">
        <v>302.48061999999999</v>
      </c>
    </row>
    <row r="3789" spans="1:11" s="54" customFormat="1" ht="22.5" customHeight="1" x14ac:dyDescent="0.25">
      <c r="A3789" s="163" t="s">
        <v>3766</v>
      </c>
      <c r="B3789" s="64"/>
      <c r="C3789" s="43">
        <f t="shared" si="118"/>
        <v>1009.6344535211267</v>
      </c>
      <c r="D3789" s="43">
        <f t="shared" si="119"/>
        <v>44.542696478873239</v>
      </c>
      <c r="E3789" s="49">
        <v>0</v>
      </c>
      <c r="F3789" s="29">
        <v>44.542696478873239</v>
      </c>
      <c r="G3789" s="50">
        <v>0</v>
      </c>
      <c r="H3789" s="50">
        <v>0</v>
      </c>
      <c r="I3789" s="50">
        <v>0</v>
      </c>
      <c r="J3789" s="294"/>
      <c r="K3789" s="288">
        <v>1054.17715</v>
      </c>
    </row>
    <row r="3790" spans="1:11" s="54" customFormat="1" ht="22.5" customHeight="1" x14ac:dyDescent="0.25">
      <c r="A3790" s="163" t="s">
        <v>3767</v>
      </c>
      <c r="B3790" s="64"/>
      <c r="C3790" s="43">
        <f t="shared" si="118"/>
        <v>2693.2930861971827</v>
      </c>
      <c r="D3790" s="43">
        <f t="shared" si="119"/>
        <v>118.8217538028169</v>
      </c>
      <c r="E3790" s="49">
        <v>0</v>
      </c>
      <c r="F3790" s="29">
        <v>118.8217538028169</v>
      </c>
      <c r="G3790" s="50">
        <v>0</v>
      </c>
      <c r="H3790" s="50">
        <v>0</v>
      </c>
      <c r="I3790" s="50">
        <v>0</v>
      </c>
      <c r="J3790" s="294"/>
      <c r="K3790" s="288">
        <v>2812.1148399999997</v>
      </c>
    </row>
    <row r="3791" spans="1:11" s="54" customFormat="1" ht="22.5" customHeight="1" x14ac:dyDescent="0.25">
      <c r="A3791" s="163" t="s">
        <v>3768</v>
      </c>
      <c r="B3791" s="64"/>
      <c r="C3791" s="43">
        <f t="shared" si="118"/>
        <v>1013.1810749295774</v>
      </c>
      <c r="D3791" s="43">
        <f t="shared" si="119"/>
        <v>44.699165070422538</v>
      </c>
      <c r="E3791" s="49">
        <v>0</v>
      </c>
      <c r="F3791" s="29">
        <v>44.699165070422538</v>
      </c>
      <c r="G3791" s="50">
        <v>0</v>
      </c>
      <c r="H3791" s="50">
        <v>0</v>
      </c>
      <c r="I3791" s="50">
        <v>0</v>
      </c>
      <c r="J3791" s="294"/>
      <c r="K3791" s="288">
        <v>1057.88024</v>
      </c>
    </row>
    <row r="3792" spans="1:11" s="54" customFormat="1" ht="22.5" customHeight="1" x14ac:dyDescent="0.25">
      <c r="A3792" s="163" t="s">
        <v>3769</v>
      </c>
      <c r="B3792" s="64"/>
      <c r="C3792" s="43">
        <f t="shared" si="118"/>
        <v>24.175072676056335</v>
      </c>
      <c r="D3792" s="43">
        <f t="shared" si="119"/>
        <v>1.066547323943662</v>
      </c>
      <c r="E3792" s="49">
        <v>0</v>
      </c>
      <c r="F3792" s="29">
        <v>1.066547323943662</v>
      </c>
      <c r="G3792" s="50">
        <v>0</v>
      </c>
      <c r="H3792" s="50">
        <v>0</v>
      </c>
      <c r="I3792" s="50">
        <v>0</v>
      </c>
      <c r="J3792" s="294"/>
      <c r="K3792" s="288">
        <v>25.241619999999998</v>
      </c>
    </row>
    <row r="3793" spans="1:11" s="54" customFormat="1" ht="22.5" customHeight="1" x14ac:dyDescent="0.25">
      <c r="A3793" s="163" t="s">
        <v>3770</v>
      </c>
      <c r="B3793" s="64"/>
      <c r="C3793" s="43">
        <f t="shared" ref="C3793:C3856" si="120">K3793+J3793-F3793</f>
        <v>880.85027830985916</v>
      </c>
      <c r="D3793" s="43">
        <f t="shared" ref="D3793:D3856" si="121">F3793</f>
        <v>38.861041690140844</v>
      </c>
      <c r="E3793" s="49">
        <v>0</v>
      </c>
      <c r="F3793" s="29">
        <v>38.861041690140844</v>
      </c>
      <c r="G3793" s="50">
        <v>0</v>
      </c>
      <c r="H3793" s="50">
        <v>0</v>
      </c>
      <c r="I3793" s="50">
        <v>0</v>
      </c>
      <c r="J3793" s="294"/>
      <c r="K3793" s="288">
        <v>919.71132</v>
      </c>
    </row>
    <row r="3794" spans="1:11" s="54" customFormat="1" ht="22.5" customHeight="1" x14ac:dyDescent="0.25">
      <c r="A3794" s="163" t="s">
        <v>3771</v>
      </c>
      <c r="B3794" s="64"/>
      <c r="C3794" s="43">
        <f t="shared" si="120"/>
        <v>58.763406760563385</v>
      </c>
      <c r="D3794" s="43">
        <f t="shared" si="121"/>
        <v>2.5925032394366196</v>
      </c>
      <c r="E3794" s="49">
        <v>0</v>
      </c>
      <c r="F3794" s="29">
        <v>2.5925032394366196</v>
      </c>
      <c r="G3794" s="50">
        <v>0</v>
      </c>
      <c r="H3794" s="50">
        <v>0</v>
      </c>
      <c r="I3794" s="50">
        <v>0</v>
      </c>
      <c r="J3794" s="294"/>
      <c r="K3794" s="288">
        <v>61.355910000000002</v>
      </c>
    </row>
    <row r="3795" spans="1:11" s="54" customFormat="1" ht="22.5" customHeight="1" x14ac:dyDescent="0.25">
      <c r="A3795" s="163" t="s">
        <v>3772</v>
      </c>
      <c r="B3795" s="64"/>
      <c r="C3795" s="43">
        <f t="shared" si="120"/>
        <v>117.50649014084507</v>
      </c>
      <c r="D3795" s="43">
        <f t="shared" si="121"/>
        <v>5.1841098591549297</v>
      </c>
      <c r="E3795" s="49">
        <v>0</v>
      </c>
      <c r="F3795" s="29">
        <v>5.1841098591549297</v>
      </c>
      <c r="G3795" s="50">
        <v>0</v>
      </c>
      <c r="H3795" s="50">
        <v>0</v>
      </c>
      <c r="I3795" s="50">
        <v>0</v>
      </c>
      <c r="J3795" s="294"/>
      <c r="K3795" s="288">
        <v>122.6906</v>
      </c>
    </row>
    <row r="3796" spans="1:11" s="54" customFormat="1" ht="22.5" customHeight="1" x14ac:dyDescent="0.25">
      <c r="A3796" s="161" t="s">
        <v>3773</v>
      </c>
      <c r="B3796" s="64"/>
      <c r="C3796" s="43">
        <f t="shared" si="120"/>
        <v>566.96269014084498</v>
      </c>
      <c r="D3796" s="43">
        <f t="shared" si="121"/>
        <v>25.013059859154925</v>
      </c>
      <c r="E3796" s="49">
        <v>0</v>
      </c>
      <c r="F3796" s="29">
        <v>25.013059859154925</v>
      </c>
      <c r="G3796" s="50">
        <v>0</v>
      </c>
      <c r="H3796" s="50">
        <v>0</v>
      </c>
      <c r="I3796" s="50">
        <v>0</v>
      </c>
      <c r="J3796" s="294"/>
      <c r="K3796" s="288">
        <v>591.97574999999995</v>
      </c>
    </row>
    <row r="3797" spans="1:11" s="54" customFormat="1" ht="22.5" customHeight="1" x14ac:dyDescent="0.25">
      <c r="A3797" s="161" t="s">
        <v>3774</v>
      </c>
      <c r="B3797" s="64"/>
      <c r="C3797" s="43">
        <f t="shared" si="120"/>
        <v>2511.8695447887321</v>
      </c>
      <c r="D3797" s="43">
        <f t="shared" si="121"/>
        <v>8.1957152112676059</v>
      </c>
      <c r="E3797" s="49">
        <v>0</v>
      </c>
      <c r="F3797" s="29">
        <v>8.1957152112676059</v>
      </c>
      <c r="G3797" s="50">
        <v>0</v>
      </c>
      <c r="H3797" s="50">
        <v>0</v>
      </c>
      <c r="I3797" s="50">
        <v>0</v>
      </c>
      <c r="J3797" s="294">
        <v>2326.1</v>
      </c>
      <c r="K3797" s="288">
        <v>193.96526</v>
      </c>
    </row>
    <row r="3798" spans="1:11" s="54" customFormat="1" ht="22.5" customHeight="1" x14ac:dyDescent="0.25">
      <c r="A3798" s="161" t="s">
        <v>3775</v>
      </c>
      <c r="B3798" s="64"/>
      <c r="C3798" s="43">
        <f t="shared" si="120"/>
        <v>740.74944732394351</v>
      </c>
      <c r="D3798" s="43">
        <f t="shared" si="121"/>
        <v>32.680122676056335</v>
      </c>
      <c r="E3798" s="49">
        <v>0</v>
      </c>
      <c r="F3798" s="29">
        <v>32.680122676056335</v>
      </c>
      <c r="G3798" s="50">
        <v>0</v>
      </c>
      <c r="H3798" s="50">
        <v>0</v>
      </c>
      <c r="I3798" s="50">
        <v>0</v>
      </c>
      <c r="J3798" s="294"/>
      <c r="K3798" s="288">
        <v>773.4295699999999</v>
      </c>
    </row>
    <row r="3799" spans="1:11" s="54" customFormat="1" ht="22.5" customHeight="1" x14ac:dyDescent="0.25">
      <c r="A3799" s="161" t="s">
        <v>3613</v>
      </c>
      <c r="B3799" s="64"/>
      <c r="C3799" s="43">
        <f t="shared" si="120"/>
        <v>939.0512647887324</v>
      </c>
      <c r="D3799" s="43">
        <f t="shared" si="121"/>
        <v>7.8110852112676046</v>
      </c>
      <c r="E3799" s="49">
        <v>0</v>
      </c>
      <c r="F3799" s="29">
        <v>7.8110852112676046</v>
      </c>
      <c r="G3799" s="50">
        <v>0</v>
      </c>
      <c r="H3799" s="50">
        <v>0</v>
      </c>
      <c r="I3799" s="50">
        <v>0</v>
      </c>
      <c r="J3799" s="294">
        <v>762</v>
      </c>
      <c r="K3799" s="288">
        <v>184.86234999999999</v>
      </c>
    </row>
    <row r="3800" spans="1:11" s="54" customFormat="1" ht="22.5" customHeight="1" x14ac:dyDescent="0.25">
      <c r="A3800" s="161" t="s">
        <v>3609</v>
      </c>
      <c r="B3800" s="64"/>
      <c r="C3800" s="43">
        <f t="shared" si="120"/>
        <v>780.27620957746478</v>
      </c>
      <c r="D3800" s="43">
        <f t="shared" si="121"/>
        <v>34.423950422535206</v>
      </c>
      <c r="E3800" s="49">
        <v>0</v>
      </c>
      <c r="F3800" s="29">
        <v>34.423950422535206</v>
      </c>
      <c r="G3800" s="50">
        <v>0</v>
      </c>
      <c r="H3800" s="50">
        <v>0</v>
      </c>
      <c r="I3800" s="50">
        <v>0</v>
      </c>
      <c r="J3800" s="294"/>
      <c r="K3800" s="288">
        <v>814.70015999999998</v>
      </c>
    </row>
    <row r="3801" spans="1:11" s="54" customFormat="1" ht="22.5" customHeight="1" x14ac:dyDescent="0.25">
      <c r="A3801" s="161" t="s">
        <v>3611</v>
      </c>
      <c r="B3801" s="64"/>
      <c r="C3801" s="43">
        <f t="shared" si="120"/>
        <v>711.81978591549296</v>
      </c>
      <c r="D3801" s="43">
        <f t="shared" si="121"/>
        <v>31.40381408450704</v>
      </c>
      <c r="E3801" s="49">
        <v>0</v>
      </c>
      <c r="F3801" s="29">
        <v>31.40381408450704</v>
      </c>
      <c r="G3801" s="50">
        <v>0</v>
      </c>
      <c r="H3801" s="50">
        <v>0</v>
      </c>
      <c r="I3801" s="50">
        <v>0</v>
      </c>
      <c r="J3801" s="294"/>
      <c r="K3801" s="288">
        <v>743.22360000000003</v>
      </c>
    </row>
    <row r="3802" spans="1:11" s="54" customFormat="1" ht="22.5" customHeight="1" x14ac:dyDescent="0.25">
      <c r="A3802" s="161" t="s">
        <v>3614</v>
      </c>
      <c r="B3802" s="64"/>
      <c r="C3802" s="43">
        <f t="shared" si="120"/>
        <v>256.1199121126761</v>
      </c>
      <c r="D3802" s="43">
        <f t="shared" si="121"/>
        <v>11.299407887323945</v>
      </c>
      <c r="E3802" s="49">
        <v>0</v>
      </c>
      <c r="F3802" s="29">
        <v>11.299407887323945</v>
      </c>
      <c r="G3802" s="50">
        <v>0</v>
      </c>
      <c r="H3802" s="50">
        <v>0</v>
      </c>
      <c r="I3802" s="50">
        <v>0</v>
      </c>
      <c r="J3802" s="294"/>
      <c r="K3802" s="288">
        <v>267.41932000000003</v>
      </c>
    </row>
    <row r="3803" spans="1:11" s="54" customFormat="1" ht="22.5" customHeight="1" x14ac:dyDescent="0.25">
      <c r="A3803" s="161" t="s">
        <v>3610</v>
      </c>
      <c r="B3803" s="64"/>
      <c r="C3803" s="43">
        <f t="shared" si="120"/>
        <v>200.10288169014086</v>
      </c>
      <c r="D3803" s="43">
        <f t="shared" si="121"/>
        <v>8.8280683098591552</v>
      </c>
      <c r="E3803" s="49">
        <v>0</v>
      </c>
      <c r="F3803" s="29">
        <v>8.8280683098591552</v>
      </c>
      <c r="G3803" s="50">
        <v>0</v>
      </c>
      <c r="H3803" s="50">
        <v>0</v>
      </c>
      <c r="I3803" s="50">
        <v>0</v>
      </c>
      <c r="J3803" s="294"/>
      <c r="K3803" s="288">
        <v>208.93095000000002</v>
      </c>
    </row>
    <row r="3804" spans="1:11" s="54" customFormat="1" ht="22.5" customHeight="1" x14ac:dyDescent="0.25">
      <c r="A3804" s="163" t="s">
        <v>3612</v>
      </c>
      <c r="B3804" s="64"/>
      <c r="C3804" s="43">
        <f t="shared" si="120"/>
        <v>1195.9780630985917</v>
      </c>
      <c r="D3804" s="43">
        <f t="shared" si="121"/>
        <v>6.5107969014084492</v>
      </c>
      <c r="E3804" s="49">
        <v>0</v>
      </c>
      <c r="F3804" s="29">
        <v>6.5107969014084492</v>
      </c>
      <c r="G3804" s="50">
        <v>0</v>
      </c>
      <c r="H3804" s="50">
        <v>0</v>
      </c>
      <c r="I3804" s="50">
        <v>0</v>
      </c>
      <c r="J3804" s="294">
        <v>1048.4000000000001</v>
      </c>
      <c r="K3804" s="288">
        <v>154.08885999999998</v>
      </c>
    </row>
    <row r="3805" spans="1:11" s="54" customFormat="1" ht="22.5" customHeight="1" x14ac:dyDescent="0.25">
      <c r="A3805" s="163" t="s">
        <v>3776</v>
      </c>
      <c r="B3805" s="64"/>
      <c r="C3805" s="43">
        <f t="shared" si="120"/>
        <v>852.28765633802823</v>
      </c>
      <c r="D3805" s="43">
        <f t="shared" si="121"/>
        <v>16.570043661971834</v>
      </c>
      <c r="E3805" s="49">
        <v>0</v>
      </c>
      <c r="F3805" s="29">
        <v>16.570043661971834</v>
      </c>
      <c r="G3805" s="50">
        <v>0</v>
      </c>
      <c r="H3805" s="50">
        <v>0</v>
      </c>
      <c r="I3805" s="50">
        <v>0</v>
      </c>
      <c r="J3805" s="294">
        <v>476.7</v>
      </c>
      <c r="K3805" s="288">
        <v>392.15770000000003</v>
      </c>
    </row>
    <row r="3806" spans="1:11" s="54" customFormat="1" ht="22.5" customHeight="1" x14ac:dyDescent="0.25">
      <c r="A3806" s="163" t="s">
        <v>3777</v>
      </c>
      <c r="B3806" s="64"/>
      <c r="C3806" s="43">
        <f t="shared" si="120"/>
        <v>396.57227436619718</v>
      </c>
      <c r="D3806" s="43">
        <f t="shared" si="121"/>
        <v>17.495835633802816</v>
      </c>
      <c r="E3806" s="49">
        <v>0</v>
      </c>
      <c r="F3806" s="29">
        <v>17.495835633802816</v>
      </c>
      <c r="G3806" s="50">
        <v>0</v>
      </c>
      <c r="H3806" s="50">
        <v>0</v>
      </c>
      <c r="I3806" s="50">
        <v>0</v>
      </c>
      <c r="J3806" s="294"/>
      <c r="K3806" s="288">
        <v>414.06810999999999</v>
      </c>
    </row>
    <row r="3807" spans="1:11" s="54" customFormat="1" ht="22.5" customHeight="1" x14ac:dyDescent="0.25">
      <c r="A3807" s="163" t="s">
        <v>3778</v>
      </c>
      <c r="B3807" s="64"/>
      <c r="C3807" s="43">
        <f t="shared" si="120"/>
        <v>674.26839492957743</v>
      </c>
      <c r="D3807" s="43">
        <f t="shared" si="121"/>
        <v>29.747135070422537</v>
      </c>
      <c r="E3807" s="49">
        <v>0</v>
      </c>
      <c r="F3807" s="29">
        <v>29.747135070422537</v>
      </c>
      <c r="G3807" s="50">
        <v>0</v>
      </c>
      <c r="H3807" s="50">
        <v>0</v>
      </c>
      <c r="I3807" s="50">
        <v>0</v>
      </c>
      <c r="J3807" s="294"/>
      <c r="K3807" s="288">
        <v>704.01553000000001</v>
      </c>
    </row>
    <row r="3808" spans="1:11" s="54" customFormat="1" ht="22.5" customHeight="1" x14ac:dyDescent="0.25">
      <c r="A3808" s="163" t="s">
        <v>3779</v>
      </c>
      <c r="B3808" s="64"/>
      <c r="C3808" s="43">
        <f t="shared" si="120"/>
        <v>1506.9714642253523</v>
      </c>
      <c r="D3808" s="43">
        <f t="shared" si="121"/>
        <v>16.710505774647885</v>
      </c>
      <c r="E3808" s="49">
        <v>0</v>
      </c>
      <c r="F3808" s="29">
        <v>16.710505774647885</v>
      </c>
      <c r="G3808" s="50">
        <v>0</v>
      </c>
      <c r="H3808" s="50">
        <v>0</v>
      </c>
      <c r="I3808" s="50">
        <v>0</v>
      </c>
      <c r="J3808" s="294">
        <v>1128.2</v>
      </c>
      <c r="K3808" s="288">
        <v>395.48196999999999</v>
      </c>
    </row>
    <row r="3809" spans="1:11" s="54" customFormat="1" ht="22.5" customHeight="1" x14ac:dyDescent="0.25">
      <c r="A3809" s="163" t="s">
        <v>3780</v>
      </c>
      <c r="B3809" s="64"/>
      <c r="C3809" s="43">
        <f t="shared" si="120"/>
        <v>838.85476169014089</v>
      </c>
      <c r="D3809" s="43">
        <f t="shared" si="121"/>
        <v>37.008298309859157</v>
      </c>
      <c r="E3809" s="49">
        <v>0</v>
      </c>
      <c r="F3809" s="29">
        <v>37.008298309859157</v>
      </c>
      <c r="G3809" s="50">
        <v>0</v>
      </c>
      <c r="H3809" s="50">
        <v>0</v>
      </c>
      <c r="I3809" s="50">
        <v>0</v>
      </c>
      <c r="J3809" s="294"/>
      <c r="K3809" s="288">
        <v>875.86306000000002</v>
      </c>
    </row>
    <row r="3810" spans="1:11" s="54" customFormat="1" ht="22.5" customHeight="1" x14ac:dyDescent="0.25">
      <c r="A3810" s="163" t="s">
        <v>3781</v>
      </c>
      <c r="B3810" s="64"/>
      <c r="C3810" s="43">
        <f t="shared" si="120"/>
        <v>389.45212845070427</v>
      </c>
      <c r="D3810" s="43">
        <f t="shared" si="121"/>
        <v>17.181711549295777</v>
      </c>
      <c r="E3810" s="49">
        <v>0</v>
      </c>
      <c r="F3810" s="29">
        <v>17.181711549295777</v>
      </c>
      <c r="G3810" s="50">
        <v>0</v>
      </c>
      <c r="H3810" s="50">
        <v>0</v>
      </c>
      <c r="I3810" s="50">
        <v>0</v>
      </c>
      <c r="J3810" s="294"/>
      <c r="K3810" s="288">
        <v>406.63384000000002</v>
      </c>
    </row>
    <row r="3811" spans="1:11" s="54" customFormat="1" ht="22.5" customHeight="1" x14ac:dyDescent="0.25">
      <c r="A3811" s="163" t="s">
        <v>3782</v>
      </c>
      <c r="B3811" s="64"/>
      <c r="C3811" s="43">
        <f t="shared" si="120"/>
        <v>1796.912421971831</v>
      </c>
      <c r="D3811" s="43">
        <f t="shared" si="121"/>
        <v>79.275548028169013</v>
      </c>
      <c r="E3811" s="49">
        <v>0</v>
      </c>
      <c r="F3811" s="29">
        <v>79.275548028169013</v>
      </c>
      <c r="G3811" s="50">
        <v>0</v>
      </c>
      <c r="H3811" s="50">
        <v>0</v>
      </c>
      <c r="I3811" s="50">
        <v>0</v>
      </c>
      <c r="J3811" s="294"/>
      <c r="K3811" s="288">
        <v>1876.18797</v>
      </c>
    </row>
    <row r="3812" spans="1:11" s="54" customFormat="1" ht="22.5" customHeight="1" x14ac:dyDescent="0.25">
      <c r="A3812" s="189" t="s">
        <v>3783</v>
      </c>
      <c r="B3812" s="64"/>
      <c r="C3812" s="43">
        <f t="shared" si="120"/>
        <v>360.55721408450705</v>
      </c>
      <c r="D3812" s="43">
        <f t="shared" si="121"/>
        <v>15.906935915492959</v>
      </c>
      <c r="E3812" s="49">
        <v>0</v>
      </c>
      <c r="F3812" s="29">
        <v>15.906935915492959</v>
      </c>
      <c r="G3812" s="50">
        <v>0</v>
      </c>
      <c r="H3812" s="50">
        <v>0</v>
      </c>
      <c r="I3812" s="50">
        <v>0</v>
      </c>
      <c r="J3812" s="295"/>
      <c r="K3812" s="288">
        <v>376.46415000000002</v>
      </c>
    </row>
    <row r="3813" spans="1:11" s="54" customFormat="1" ht="22.5" customHeight="1" x14ac:dyDescent="0.25">
      <c r="A3813" s="189" t="s">
        <v>3952</v>
      </c>
      <c r="B3813" s="64"/>
      <c r="C3813" s="43">
        <f t="shared" si="120"/>
        <v>81.28514084507043</v>
      </c>
      <c r="D3813" s="43">
        <f t="shared" si="121"/>
        <v>3.586109154929578</v>
      </c>
      <c r="E3813" s="49">
        <v>0</v>
      </c>
      <c r="F3813" s="29">
        <v>3.586109154929578</v>
      </c>
      <c r="G3813" s="50">
        <v>0</v>
      </c>
      <c r="H3813" s="50">
        <v>0</v>
      </c>
      <c r="I3813" s="50">
        <v>0</v>
      </c>
      <c r="J3813" s="295"/>
      <c r="K3813" s="288">
        <v>84.871250000000003</v>
      </c>
    </row>
    <row r="3814" spans="1:11" s="54" customFormat="1" ht="22.5" customHeight="1" x14ac:dyDescent="0.25">
      <c r="A3814" s="189" t="s">
        <v>3953</v>
      </c>
      <c r="B3814" s="64"/>
      <c r="C3814" s="43">
        <f t="shared" si="120"/>
        <v>24.615760563380281</v>
      </c>
      <c r="D3814" s="43">
        <f t="shared" si="121"/>
        <v>1.0859894366197183</v>
      </c>
      <c r="E3814" s="49">
        <v>0</v>
      </c>
      <c r="F3814" s="29">
        <v>1.0859894366197183</v>
      </c>
      <c r="G3814" s="50">
        <v>0</v>
      </c>
      <c r="H3814" s="50">
        <v>0</v>
      </c>
      <c r="I3814" s="50">
        <v>0</v>
      </c>
      <c r="J3814" s="295"/>
      <c r="K3814" s="288">
        <v>25.701750000000001</v>
      </c>
    </row>
    <row r="3815" spans="1:11" s="54" customFormat="1" ht="22.5" customHeight="1" x14ac:dyDescent="0.25">
      <c r="A3815" s="189" t="s">
        <v>3954</v>
      </c>
      <c r="B3815" s="64"/>
      <c r="C3815" s="43">
        <f t="shared" si="120"/>
        <v>1333.2564332394368</v>
      </c>
      <c r="D3815" s="43">
        <f t="shared" si="121"/>
        <v>58.820136760563386</v>
      </c>
      <c r="E3815" s="49">
        <v>0</v>
      </c>
      <c r="F3815" s="29">
        <v>58.820136760563386</v>
      </c>
      <c r="G3815" s="50">
        <v>0</v>
      </c>
      <c r="H3815" s="50">
        <v>0</v>
      </c>
      <c r="I3815" s="50">
        <v>0</v>
      </c>
      <c r="J3815" s="295"/>
      <c r="K3815" s="288">
        <v>1392.0765700000002</v>
      </c>
    </row>
    <row r="3816" spans="1:11" s="54" customFormat="1" ht="22.5" customHeight="1" x14ac:dyDescent="0.25">
      <c r="A3816" s="189" t="s">
        <v>3955</v>
      </c>
      <c r="B3816" s="64"/>
      <c r="C3816" s="43">
        <f t="shared" si="120"/>
        <v>2468.2792569014086</v>
      </c>
      <c r="D3816" s="43">
        <f t="shared" si="121"/>
        <v>108.89467309859157</v>
      </c>
      <c r="E3816" s="49">
        <v>0</v>
      </c>
      <c r="F3816" s="29">
        <v>108.89467309859157</v>
      </c>
      <c r="G3816" s="50">
        <v>0</v>
      </c>
      <c r="H3816" s="50">
        <v>0</v>
      </c>
      <c r="I3816" s="50">
        <v>0</v>
      </c>
      <c r="J3816" s="295"/>
      <c r="K3816" s="288">
        <v>2577.1739300000004</v>
      </c>
    </row>
    <row r="3817" spans="1:11" s="54" customFormat="1" ht="22.5" customHeight="1" x14ac:dyDescent="0.25">
      <c r="A3817" s="189" t="s">
        <v>3956</v>
      </c>
      <c r="B3817" s="64"/>
      <c r="C3817" s="43">
        <f t="shared" si="120"/>
        <v>1016.891633802817</v>
      </c>
      <c r="D3817" s="43">
        <f t="shared" si="121"/>
        <v>44.862866197183095</v>
      </c>
      <c r="E3817" s="49">
        <v>0</v>
      </c>
      <c r="F3817" s="29">
        <v>44.862866197183095</v>
      </c>
      <c r="G3817" s="50">
        <v>0</v>
      </c>
      <c r="H3817" s="50">
        <v>0</v>
      </c>
      <c r="I3817" s="50">
        <v>0</v>
      </c>
      <c r="J3817" s="295"/>
      <c r="K3817" s="288">
        <v>1061.7545</v>
      </c>
    </row>
    <row r="3818" spans="1:11" s="54" customFormat="1" ht="22.5" customHeight="1" x14ac:dyDescent="0.25">
      <c r="A3818" s="189" t="s">
        <v>3957</v>
      </c>
      <c r="B3818" s="64"/>
      <c r="C3818" s="43">
        <f t="shared" si="120"/>
        <v>1085.5737312676056</v>
      </c>
      <c r="D3818" s="43">
        <f t="shared" si="121"/>
        <v>47.892958732394362</v>
      </c>
      <c r="E3818" s="49">
        <v>0</v>
      </c>
      <c r="F3818" s="29">
        <v>47.892958732394362</v>
      </c>
      <c r="G3818" s="50">
        <v>0</v>
      </c>
      <c r="H3818" s="50">
        <v>0</v>
      </c>
      <c r="I3818" s="50">
        <v>0</v>
      </c>
      <c r="J3818" s="295"/>
      <c r="K3818" s="288">
        <v>1133.46669</v>
      </c>
    </row>
    <row r="3819" spans="1:11" s="54" customFormat="1" ht="22.5" customHeight="1" x14ac:dyDescent="0.25">
      <c r="A3819" s="189" t="s">
        <v>3958</v>
      </c>
      <c r="B3819" s="64"/>
      <c r="C3819" s="43">
        <f t="shared" si="120"/>
        <v>309.06589971830982</v>
      </c>
      <c r="D3819" s="43">
        <f t="shared" si="121"/>
        <v>13.63526028169014</v>
      </c>
      <c r="E3819" s="49">
        <v>0</v>
      </c>
      <c r="F3819" s="29">
        <v>13.63526028169014</v>
      </c>
      <c r="G3819" s="50">
        <v>0</v>
      </c>
      <c r="H3819" s="50">
        <v>0</v>
      </c>
      <c r="I3819" s="50">
        <v>0</v>
      </c>
      <c r="J3819" s="295"/>
      <c r="K3819" s="288">
        <v>322.70115999999996</v>
      </c>
    </row>
    <row r="3820" spans="1:11" s="54" customFormat="1" ht="22.5" customHeight="1" x14ac:dyDescent="0.25">
      <c r="A3820" s="161" t="s">
        <v>4012</v>
      </c>
      <c r="B3820" s="64"/>
      <c r="C3820" s="43">
        <f t="shared" si="120"/>
        <v>9.5683278873239423</v>
      </c>
      <c r="D3820" s="43">
        <f t="shared" si="121"/>
        <v>0.42213211267605627</v>
      </c>
      <c r="E3820" s="49">
        <v>0</v>
      </c>
      <c r="F3820" s="29">
        <v>0.42213211267605627</v>
      </c>
      <c r="G3820" s="50">
        <v>0</v>
      </c>
      <c r="H3820" s="50">
        <v>0</v>
      </c>
      <c r="I3820" s="50">
        <v>0</v>
      </c>
      <c r="J3820" s="295"/>
      <c r="K3820" s="288">
        <v>9.9904599999999988</v>
      </c>
    </row>
    <row r="3821" spans="1:11" s="54" customFormat="1" ht="22.5" customHeight="1" x14ac:dyDescent="0.25">
      <c r="A3821" s="161" t="s">
        <v>4013</v>
      </c>
      <c r="B3821" s="64"/>
      <c r="C3821" s="43">
        <f t="shared" si="120"/>
        <v>467.06878422535209</v>
      </c>
      <c r="D3821" s="43">
        <f t="shared" si="121"/>
        <v>20.605975774647888</v>
      </c>
      <c r="E3821" s="49">
        <v>0</v>
      </c>
      <c r="F3821" s="29">
        <v>20.605975774647888</v>
      </c>
      <c r="G3821" s="50">
        <v>0</v>
      </c>
      <c r="H3821" s="50">
        <v>0</v>
      </c>
      <c r="I3821" s="50">
        <v>0</v>
      </c>
      <c r="J3821" s="295"/>
      <c r="K3821" s="288">
        <v>487.67475999999999</v>
      </c>
    </row>
    <row r="3822" spans="1:11" s="54" customFormat="1" ht="22.5" customHeight="1" x14ac:dyDescent="0.25">
      <c r="A3822" s="161" t="s">
        <v>4014</v>
      </c>
      <c r="B3822" s="64"/>
      <c r="C3822" s="43">
        <f t="shared" si="120"/>
        <v>701.78138647887317</v>
      </c>
      <c r="D3822" s="43">
        <f t="shared" si="121"/>
        <v>30.960943521126758</v>
      </c>
      <c r="E3822" s="49">
        <v>0</v>
      </c>
      <c r="F3822" s="29">
        <v>30.960943521126758</v>
      </c>
      <c r="G3822" s="50">
        <v>0</v>
      </c>
      <c r="H3822" s="50">
        <v>0</v>
      </c>
      <c r="I3822" s="50">
        <v>0</v>
      </c>
      <c r="J3822" s="295"/>
      <c r="K3822" s="288">
        <v>732.74232999999992</v>
      </c>
    </row>
    <row r="3823" spans="1:11" s="54" customFormat="1" ht="22.5" customHeight="1" x14ac:dyDescent="0.25">
      <c r="A3823" s="91" t="s">
        <v>4015</v>
      </c>
      <c r="B3823" s="64"/>
      <c r="C3823" s="43">
        <f t="shared" si="120"/>
        <v>717.91335211267608</v>
      </c>
      <c r="D3823" s="43">
        <f t="shared" si="121"/>
        <v>31.67264788732394</v>
      </c>
      <c r="E3823" s="49">
        <v>0</v>
      </c>
      <c r="F3823" s="29">
        <v>31.67264788732394</v>
      </c>
      <c r="G3823" s="50">
        <v>0</v>
      </c>
      <c r="H3823" s="50">
        <v>0</v>
      </c>
      <c r="I3823" s="50">
        <v>0</v>
      </c>
      <c r="J3823" s="295"/>
      <c r="K3823" s="288">
        <v>749.58600000000001</v>
      </c>
    </row>
    <row r="3824" spans="1:11" s="54" customFormat="1" ht="22.5" customHeight="1" x14ac:dyDescent="0.25">
      <c r="A3824" s="91" t="s">
        <v>4016</v>
      </c>
      <c r="B3824" s="64"/>
      <c r="C3824" s="43">
        <f t="shared" si="120"/>
        <v>1217.9525876056339</v>
      </c>
      <c r="D3824" s="43">
        <f t="shared" si="121"/>
        <v>53.733202394366202</v>
      </c>
      <c r="E3824" s="49">
        <v>0</v>
      </c>
      <c r="F3824" s="29">
        <v>53.733202394366202</v>
      </c>
      <c r="G3824" s="50">
        <v>0</v>
      </c>
      <c r="H3824" s="50">
        <v>0</v>
      </c>
      <c r="I3824" s="50">
        <v>0</v>
      </c>
      <c r="J3824" s="295"/>
      <c r="K3824" s="288">
        <v>1271.68579</v>
      </c>
    </row>
    <row r="3825" spans="1:11" s="54" customFormat="1" ht="22.5" customHeight="1" x14ac:dyDescent="0.25">
      <c r="A3825" s="166" t="s">
        <v>3784</v>
      </c>
      <c r="B3825" s="64"/>
      <c r="C3825" s="43">
        <f t="shared" si="120"/>
        <v>1039.2426399999999</v>
      </c>
      <c r="D3825" s="43">
        <f t="shared" si="121"/>
        <v>45.848939999999999</v>
      </c>
      <c r="E3825" s="49">
        <v>0</v>
      </c>
      <c r="F3825" s="29">
        <v>45.848939999999999</v>
      </c>
      <c r="G3825" s="50">
        <v>0</v>
      </c>
      <c r="H3825" s="50">
        <v>0</v>
      </c>
      <c r="I3825" s="50">
        <v>0</v>
      </c>
      <c r="J3825" s="294"/>
      <c r="K3825" s="288">
        <v>1085.09158</v>
      </c>
    </row>
    <row r="3826" spans="1:11" s="54" customFormat="1" ht="22.5" customHeight="1" x14ac:dyDescent="0.25">
      <c r="A3826" s="166" t="s">
        <v>3785</v>
      </c>
      <c r="B3826" s="64"/>
      <c r="C3826" s="43">
        <f t="shared" si="120"/>
        <v>1275.8657836619718</v>
      </c>
      <c r="D3826" s="43">
        <f t="shared" si="121"/>
        <v>56.288196338028172</v>
      </c>
      <c r="E3826" s="49">
        <v>0</v>
      </c>
      <c r="F3826" s="29">
        <v>56.288196338028172</v>
      </c>
      <c r="G3826" s="50">
        <v>0</v>
      </c>
      <c r="H3826" s="50">
        <v>0</v>
      </c>
      <c r="I3826" s="50">
        <v>0</v>
      </c>
      <c r="J3826" s="294"/>
      <c r="K3826" s="288">
        <v>1332.15398</v>
      </c>
    </row>
    <row r="3827" spans="1:11" s="54" customFormat="1" ht="22.5" customHeight="1" x14ac:dyDescent="0.25">
      <c r="A3827" s="166" t="s">
        <v>3786</v>
      </c>
      <c r="B3827" s="64"/>
      <c r="C3827" s="43">
        <f t="shared" si="120"/>
        <v>343.57786309859159</v>
      </c>
      <c r="D3827" s="43">
        <f t="shared" si="121"/>
        <v>15.157846901408453</v>
      </c>
      <c r="E3827" s="49">
        <v>0</v>
      </c>
      <c r="F3827" s="29">
        <v>15.157846901408453</v>
      </c>
      <c r="G3827" s="50">
        <v>0</v>
      </c>
      <c r="H3827" s="50">
        <v>0</v>
      </c>
      <c r="I3827" s="50">
        <v>0</v>
      </c>
      <c r="J3827" s="294"/>
      <c r="K3827" s="288">
        <v>358.73571000000004</v>
      </c>
    </row>
    <row r="3828" spans="1:11" s="54" customFormat="1" ht="22.5" customHeight="1" x14ac:dyDescent="0.25">
      <c r="A3828" s="166" t="s">
        <v>3787</v>
      </c>
      <c r="B3828" s="64"/>
      <c r="C3828" s="43">
        <f t="shared" si="120"/>
        <v>1379.1197526760566</v>
      </c>
      <c r="D3828" s="43">
        <f t="shared" si="121"/>
        <v>33.415577323943658</v>
      </c>
      <c r="E3828" s="49">
        <v>0</v>
      </c>
      <c r="F3828" s="29">
        <v>33.415577323943658</v>
      </c>
      <c r="G3828" s="50">
        <v>0</v>
      </c>
      <c r="H3828" s="50">
        <v>0</v>
      </c>
      <c r="I3828" s="50">
        <v>0</v>
      </c>
      <c r="J3828" s="294">
        <v>621.70000000000005</v>
      </c>
      <c r="K3828" s="288">
        <v>790.83533</v>
      </c>
    </row>
    <row r="3829" spans="1:11" s="54" customFormat="1" ht="22.5" customHeight="1" x14ac:dyDescent="0.25">
      <c r="A3829" s="166" t="s">
        <v>3788</v>
      </c>
      <c r="B3829" s="64"/>
      <c r="C3829" s="43">
        <f t="shared" si="120"/>
        <v>1124.2032095774646</v>
      </c>
      <c r="D3829" s="43">
        <f t="shared" si="121"/>
        <v>49.597200422535195</v>
      </c>
      <c r="E3829" s="49">
        <v>0</v>
      </c>
      <c r="F3829" s="29">
        <v>49.597200422535195</v>
      </c>
      <c r="G3829" s="50">
        <v>0</v>
      </c>
      <c r="H3829" s="50">
        <v>0</v>
      </c>
      <c r="I3829" s="50">
        <v>0</v>
      </c>
      <c r="J3829" s="294"/>
      <c r="K3829" s="288">
        <v>1173.8004099999998</v>
      </c>
    </row>
    <row r="3830" spans="1:11" s="54" customFormat="1" ht="22.5" customHeight="1" x14ac:dyDescent="0.25">
      <c r="A3830" s="166" t="s">
        <v>3789</v>
      </c>
      <c r="B3830" s="64"/>
      <c r="C3830" s="43">
        <f t="shared" si="120"/>
        <v>667.48610366197181</v>
      </c>
      <c r="D3830" s="43">
        <f t="shared" si="121"/>
        <v>29.447916338028172</v>
      </c>
      <c r="E3830" s="49">
        <v>0</v>
      </c>
      <c r="F3830" s="29">
        <v>29.447916338028172</v>
      </c>
      <c r="G3830" s="50">
        <v>0</v>
      </c>
      <c r="H3830" s="50">
        <v>0</v>
      </c>
      <c r="I3830" s="50">
        <v>0</v>
      </c>
      <c r="J3830" s="294"/>
      <c r="K3830" s="288">
        <v>696.93402000000003</v>
      </c>
    </row>
    <row r="3831" spans="1:11" s="54" customFormat="1" ht="22.5" customHeight="1" x14ac:dyDescent="0.25">
      <c r="A3831" s="166" t="s">
        <v>3790</v>
      </c>
      <c r="B3831" s="64"/>
      <c r="C3831" s="43">
        <f t="shared" si="120"/>
        <v>1341.0532461971832</v>
      </c>
      <c r="D3831" s="43">
        <f t="shared" si="121"/>
        <v>59.164113802816914</v>
      </c>
      <c r="E3831" s="49">
        <v>0</v>
      </c>
      <c r="F3831" s="29">
        <v>59.164113802816914</v>
      </c>
      <c r="G3831" s="50">
        <v>0</v>
      </c>
      <c r="H3831" s="50">
        <v>0</v>
      </c>
      <c r="I3831" s="50">
        <v>0</v>
      </c>
      <c r="J3831" s="294"/>
      <c r="K3831" s="288">
        <v>1400.2173600000001</v>
      </c>
    </row>
    <row r="3832" spans="1:11" s="54" customFormat="1" ht="22.5" customHeight="1" x14ac:dyDescent="0.25">
      <c r="A3832" s="166" t="s">
        <v>3791</v>
      </c>
      <c r="B3832" s="64"/>
      <c r="C3832" s="43">
        <f t="shared" si="120"/>
        <v>330.41026647887321</v>
      </c>
      <c r="D3832" s="43">
        <f t="shared" si="121"/>
        <v>14.57692352112676</v>
      </c>
      <c r="E3832" s="49">
        <v>0</v>
      </c>
      <c r="F3832" s="29">
        <v>14.57692352112676</v>
      </c>
      <c r="G3832" s="50">
        <v>0</v>
      </c>
      <c r="H3832" s="50">
        <v>0</v>
      </c>
      <c r="I3832" s="50">
        <v>0</v>
      </c>
      <c r="J3832" s="294"/>
      <c r="K3832" s="288">
        <v>344.98719</v>
      </c>
    </row>
    <row r="3833" spans="1:11" s="54" customFormat="1" ht="22.5" customHeight="1" x14ac:dyDescent="0.25">
      <c r="A3833" s="166" t="s">
        <v>3792</v>
      </c>
      <c r="B3833" s="64"/>
      <c r="C3833" s="43">
        <f t="shared" si="120"/>
        <v>1169.0165695774649</v>
      </c>
      <c r="D3833" s="43">
        <f t="shared" si="121"/>
        <v>51.574260422535218</v>
      </c>
      <c r="E3833" s="49">
        <v>0</v>
      </c>
      <c r="F3833" s="29">
        <v>51.574260422535218</v>
      </c>
      <c r="G3833" s="50">
        <v>0</v>
      </c>
      <c r="H3833" s="50">
        <v>0</v>
      </c>
      <c r="I3833" s="50">
        <v>0</v>
      </c>
      <c r="J3833" s="294"/>
      <c r="K3833" s="288">
        <v>1220.5908300000001</v>
      </c>
    </row>
    <row r="3834" spans="1:11" s="54" customFormat="1" ht="22.5" customHeight="1" x14ac:dyDescent="0.25">
      <c r="A3834" s="166" t="s">
        <v>3793</v>
      </c>
      <c r="B3834" s="64"/>
      <c r="C3834" s="43">
        <f t="shared" si="120"/>
        <v>546.61321126760572</v>
      </c>
      <c r="D3834" s="43">
        <f t="shared" si="121"/>
        <v>24.115288732394369</v>
      </c>
      <c r="E3834" s="49">
        <v>0</v>
      </c>
      <c r="F3834" s="29">
        <v>24.115288732394369</v>
      </c>
      <c r="G3834" s="50">
        <v>0</v>
      </c>
      <c r="H3834" s="50">
        <v>0</v>
      </c>
      <c r="I3834" s="50">
        <v>0</v>
      </c>
      <c r="J3834" s="294"/>
      <c r="K3834" s="288">
        <v>570.72850000000005</v>
      </c>
    </row>
    <row r="3835" spans="1:11" s="54" customFormat="1" ht="22.5" customHeight="1" x14ac:dyDescent="0.25">
      <c r="A3835" s="166" t="s">
        <v>3794</v>
      </c>
      <c r="B3835" s="64"/>
      <c r="C3835" s="43">
        <f t="shared" si="120"/>
        <v>5415.821690140845</v>
      </c>
      <c r="D3835" s="43">
        <f t="shared" si="121"/>
        <v>238.93330985915492</v>
      </c>
      <c r="E3835" s="49">
        <v>0</v>
      </c>
      <c r="F3835" s="29">
        <v>238.93330985915492</v>
      </c>
      <c r="G3835" s="50">
        <v>0</v>
      </c>
      <c r="H3835" s="50">
        <v>0</v>
      </c>
      <c r="I3835" s="50">
        <v>0</v>
      </c>
      <c r="J3835" s="294"/>
      <c r="K3835" s="288">
        <v>5654.7550000000001</v>
      </c>
    </row>
    <row r="3836" spans="1:11" s="54" customFormat="1" ht="22.5" customHeight="1" x14ac:dyDescent="0.25">
      <c r="A3836" s="166" t="s">
        <v>3795</v>
      </c>
      <c r="B3836" s="64"/>
      <c r="C3836" s="43">
        <f t="shared" si="120"/>
        <v>187.92923436619719</v>
      </c>
      <c r="D3836" s="43">
        <f t="shared" si="121"/>
        <v>8.290995633802817</v>
      </c>
      <c r="E3836" s="49">
        <v>0</v>
      </c>
      <c r="F3836" s="29">
        <v>8.290995633802817</v>
      </c>
      <c r="G3836" s="50">
        <v>0</v>
      </c>
      <c r="H3836" s="50">
        <v>0</v>
      </c>
      <c r="I3836" s="50">
        <v>0</v>
      </c>
      <c r="J3836" s="294"/>
      <c r="K3836" s="288">
        <v>196.22023000000002</v>
      </c>
    </row>
    <row r="3837" spans="1:11" s="54" customFormat="1" ht="22.5" customHeight="1" x14ac:dyDescent="0.25">
      <c r="A3837" s="166" t="s">
        <v>3796</v>
      </c>
      <c r="B3837" s="64"/>
      <c r="C3837" s="43">
        <f t="shared" si="120"/>
        <v>628.39525971830983</v>
      </c>
      <c r="D3837" s="43">
        <f t="shared" si="121"/>
        <v>27.723320281690139</v>
      </c>
      <c r="E3837" s="49">
        <v>0</v>
      </c>
      <c r="F3837" s="29">
        <v>27.723320281690139</v>
      </c>
      <c r="G3837" s="50">
        <v>0</v>
      </c>
      <c r="H3837" s="50">
        <v>0</v>
      </c>
      <c r="I3837" s="50">
        <v>0</v>
      </c>
      <c r="J3837" s="294"/>
      <c r="K3837" s="288">
        <v>656.11857999999995</v>
      </c>
    </row>
    <row r="3838" spans="1:11" s="54" customFormat="1" ht="22.5" customHeight="1" x14ac:dyDescent="0.25">
      <c r="A3838" s="166" t="s">
        <v>3797</v>
      </c>
      <c r="B3838" s="64"/>
      <c r="C3838" s="43">
        <f t="shared" si="120"/>
        <v>999.44694253521118</v>
      </c>
      <c r="D3838" s="43">
        <f t="shared" si="121"/>
        <v>44.093247464788732</v>
      </c>
      <c r="E3838" s="49">
        <v>0</v>
      </c>
      <c r="F3838" s="29">
        <v>44.093247464788732</v>
      </c>
      <c r="G3838" s="50">
        <v>0</v>
      </c>
      <c r="H3838" s="50">
        <v>0</v>
      </c>
      <c r="I3838" s="50">
        <v>0</v>
      </c>
      <c r="J3838" s="294"/>
      <c r="K3838" s="288">
        <v>1043.5401899999999</v>
      </c>
    </row>
    <row r="3839" spans="1:11" s="54" customFormat="1" ht="22.5" customHeight="1" x14ac:dyDescent="0.25">
      <c r="A3839" s="166" t="s">
        <v>3798</v>
      </c>
      <c r="B3839" s="64"/>
      <c r="C3839" s="43">
        <f t="shared" si="120"/>
        <v>758.14171154929579</v>
      </c>
      <c r="D3839" s="43">
        <f t="shared" si="121"/>
        <v>33.447428450704223</v>
      </c>
      <c r="E3839" s="49">
        <v>0</v>
      </c>
      <c r="F3839" s="29">
        <v>33.447428450704223</v>
      </c>
      <c r="G3839" s="50">
        <v>0</v>
      </c>
      <c r="H3839" s="50">
        <v>0</v>
      </c>
      <c r="I3839" s="50">
        <v>0</v>
      </c>
      <c r="J3839" s="294"/>
      <c r="K3839" s="288">
        <v>791.58914000000004</v>
      </c>
    </row>
    <row r="3840" spans="1:11" s="54" customFormat="1" ht="22.5" customHeight="1" x14ac:dyDescent="0.25">
      <c r="A3840" s="166" t="s">
        <v>3799</v>
      </c>
      <c r="B3840" s="64"/>
      <c r="C3840" s="43">
        <f t="shared" si="120"/>
        <v>441.90814253521131</v>
      </c>
      <c r="D3840" s="43">
        <f t="shared" si="121"/>
        <v>19.495947464788735</v>
      </c>
      <c r="E3840" s="49">
        <v>0</v>
      </c>
      <c r="F3840" s="29">
        <v>19.495947464788735</v>
      </c>
      <c r="G3840" s="50">
        <v>0</v>
      </c>
      <c r="H3840" s="50">
        <v>0</v>
      </c>
      <c r="I3840" s="50">
        <v>0</v>
      </c>
      <c r="J3840" s="294"/>
      <c r="K3840" s="288">
        <v>461.40409000000005</v>
      </c>
    </row>
    <row r="3841" spans="1:11" s="54" customFormat="1" ht="22.5" customHeight="1" x14ac:dyDescent="0.25">
      <c r="A3841" s="166" t="s">
        <v>3800</v>
      </c>
      <c r="B3841" s="64"/>
      <c r="C3841" s="43">
        <f t="shared" si="120"/>
        <v>1180.1111335211269</v>
      </c>
      <c r="D3841" s="43">
        <f t="shared" si="121"/>
        <v>52.063726478873235</v>
      </c>
      <c r="E3841" s="49">
        <v>0</v>
      </c>
      <c r="F3841" s="29">
        <v>52.063726478873235</v>
      </c>
      <c r="G3841" s="50">
        <v>0</v>
      </c>
      <c r="H3841" s="50">
        <v>0</v>
      </c>
      <c r="I3841" s="50">
        <v>0</v>
      </c>
      <c r="J3841" s="294"/>
      <c r="K3841" s="288">
        <v>1232.1748600000001</v>
      </c>
    </row>
    <row r="3842" spans="1:11" s="54" customFormat="1" ht="22.5" customHeight="1" x14ac:dyDescent="0.25">
      <c r="A3842" s="166" t="s">
        <v>3801</v>
      </c>
      <c r="B3842" s="64"/>
      <c r="C3842" s="43">
        <f t="shared" si="120"/>
        <v>192.26048</v>
      </c>
      <c r="D3842" s="43">
        <f t="shared" si="121"/>
        <v>8.4820799999999998</v>
      </c>
      <c r="E3842" s="49">
        <v>0</v>
      </c>
      <c r="F3842" s="29">
        <v>8.4820799999999998</v>
      </c>
      <c r="G3842" s="50">
        <v>0</v>
      </c>
      <c r="H3842" s="50">
        <v>0</v>
      </c>
      <c r="I3842" s="50">
        <v>0</v>
      </c>
      <c r="J3842" s="294"/>
      <c r="K3842" s="288">
        <v>200.74256</v>
      </c>
    </row>
    <row r="3843" spans="1:11" s="54" customFormat="1" ht="22.5" customHeight="1" x14ac:dyDescent="0.25">
      <c r="A3843" s="166" t="s">
        <v>3802</v>
      </c>
      <c r="B3843" s="64"/>
      <c r="C3843" s="43">
        <f t="shared" si="120"/>
        <v>590.25569746478868</v>
      </c>
      <c r="D3843" s="43">
        <f t="shared" si="121"/>
        <v>26.040692535211267</v>
      </c>
      <c r="E3843" s="49">
        <v>0</v>
      </c>
      <c r="F3843" s="29">
        <v>26.040692535211267</v>
      </c>
      <c r="G3843" s="50">
        <v>0</v>
      </c>
      <c r="H3843" s="50">
        <v>0</v>
      </c>
      <c r="I3843" s="50">
        <v>0</v>
      </c>
      <c r="J3843" s="294"/>
      <c r="K3843" s="288">
        <v>616.29638999999997</v>
      </c>
    </row>
    <row r="3844" spans="1:11" s="54" customFormat="1" ht="22.5" customHeight="1" x14ac:dyDescent="0.25">
      <c r="A3844" s="166" t="s">
        <v>3803</v>
      </c>
      <c r="B3844" s="64"/>
      <c r="C3844" s="43">
        <f t="shared" si="120"/>
        <v>465.70104563380278</v>
      </c>
      <c r="D3844" s="43">
        <f t="shared" si="121"/>
        <v>20.545634366197181</v>
      </c>
      <c r="E3844" s="49">
        <v>0</v>
      </c>
      <c r="F3844" s="29">
        <v>20.545634366197181</v>
      </c>
      <c r="G3844" s="50">
        <v>0</v>
      </c>
      <c r="H3844" s="50">
        <v>0</v>
      </c>
      <c r="I3844" s="50">
        <v>0</v>
      </c>
      <c r="J3844" s="294"/>
      <c r="K3844" s="288">
        <v>486.24667999999997</v>
      </c>
    </row>
    <row r="3845" spans="1:11" s="54" customFormat="1" ht="22.5" customHeight="1" x14ac:dyDescent="0.25">
      <c r="A3845" s="166" t="s">
        <v>3804</v>
      </c>
      <c r="B3845" s="64"/>
      <c r="C3845" s="43">
        <f t="shared" si="120"/>
        <v>752.63999436619713</v>
      </c>
      <c r="D3845" s="43">
        <f t="shared" si="121"/>
        <v>33.204705633802817</v>
      </c>
      <c r="E3845" s="49">
        <v>0</v>
      </c>
      <c r="F3845" s="29">
        <v>33.204705633802817</v>
      </c>
      <c r="G3845" s="50">
        <v>0</v>
      </c>
      <c r="H3845" s="50">
        <v>0</v>
      </c>
      <c r="I3845" s="50">
        <v>0</v>
      </c>
      <c r="J3845" s="294"/>
      <c r="K3845" s="288">
        <v>785.84469999999999</v>
      </c>
    </row>
    <row r="3846" spans="1:11" s="54" customFormat="1" ht="22.5" customHeight="1" x14ac:dyDescent="0.25">
      <c r="A3846" s="166" t="s">
        <v>3805</v>
      </c>
      <c r="B3846" s="64"/>
      <c r="C3846" s="43">
        <f t="shared" si="120"/>
        <v>1371.3883909859155</v>
      </c>
      <c r="D3846" s="43">
        <f t="shared" si="121"/>
        <v>60.502429014084512</v>
      </c>
      <c r="E3846" s="49">
        <v>0</v>
      </c>
      <c r="F3846" s="29">
        <v>60.502429014084512</v>
      </c>
      <c r="G3846" s="50">
        <v>0</v>
      </c>
      <c r="H3846" s="50">
        <v>0</v>
      </c>
      <c r="I3846" s="50">
        <v>0</v>
      </c>
      <c r="J3846" s="294"/>
      <c r="K3846" s="288">
        <v>1431.8908200000001</v>
      </c>
    </row>
    <row r="3847" spans="1:11" s="54" customFormat="1" ht="22.5" customHeight="1" x14ac:dyDescent="0.25">
      <c r="A3847" s="166" t="s">
        <v>3806</v>
      </c>
      <c r="B3847" s="64"/>
      <c r="C3847" s="43">
        <f t="shared" si="120"/>
        <v>651.89326309859155</v>
      </c>
      <c r="D3847" s="43">
        <f t="shared" si="121"/>
        <v>28.759996901408456</v>
      </c>
      <c r="E3847" s="49">
        <v>0</v>
      </c>
      <c r="F3847" s="29">
        <v>28.759996901408456</v>
      </c>
      <c r="G3847" s="50">
        <v>0</v>
      </c>
      <c r="H3847" s="50">
        <v>0</v>
      </c>
      <c r="I3847" s="50">
        <v>0</v>
      </c>
      <c r="J3847" s="294"/>
      <c r="K3847" s="288">
        <v>680.65326000000005</v>
      </c>
    </row>
    <row r="3848" spans="1:11" s="54" customFormat="1" ht="22.5" customHeight="1" x14ac:dyDescent="0.25">
      <c r="A3848" s="166" t="s">
        <v>3807</v>
      </c>
      <c r="B3848" s="64"/>
      <c r="C3848" s="43">
        <f t="shared" si="120"/>
        <v>1569.4749577464788</v>
      </c>
      <c r="D3848" s="43">
        <f t="shared" si="121"/>
        <v>69.241542253521118</v>
      </c>
      <c r="E3848" s="49">
        <v>0</v>
      </c>
      <c r="F3848" s="29">
        <v>69.241542253521118</v>
      </c>
      <c r="G3848" s="50">
        <v>0</v>
      </c>
      <c r="H3848" s="50">
        <v>0</v>
      </c>
      <c r="I3848" s="50">
        <v>0</v>
      </c>
      <c r="J3848" s="294"/>
      <c r="K3848" s="288">
        <v>1638.7165</v>
      </c>
    </row>
    <row r="3849" spans="1:11" s="54" customFormat="1" ht="22.5" customHeight="1" x14ac:dyDescent="0.25">
      <c r="A3849" s="166" t="s">
        <v>3808</v>
      </c>
      <c r="B3849" s="64"/>
      <c r="C3849" s="43">
        <f t="shared" si="120"/>
        <v>851.0302383098591</v>
      </c>
      <c r="D3849" s="43">
        <f t="shared" si="121"/>
        <v>37.545451690140837</v>
      </c>
      <c r="E3849" s="49">
        <v>0</v>
      </c>
      <c r="F3849" s="29">
        <v>37.545451690140837</v>
      </c>
      <c r="G3849" s="50">
        <v>0</v>
      </c>
      <c r="H3849" s="50">
        <v>0</v>
      </c>
      <c r="I3849" s="50">
        <v>0</v>
      </c>
      <c r="J3849" s="294"/>
      <c r="K3849" s="288">
        <v>888.5756899999999</v>
      </c>
    </row>
    <row r="3850" spans="1:11" s="54" customFormat="1" ht="22.5" customHeight="1" x14ac:dyDescent="0.25">
      <c r="A3850" s="166" t="s">
        <v>3809</v>
      </c>
      <c r="B3850" s="64"/>
      <c r="C3850" s="43">
        <f t="shared" si="120"/>
        <v>1030.2624163380281</v>
      </c>
      <c r="D3850" s="43">
        <f t="shared" si="121"/>
        <v>45.452753661971826</v>
      </c>
      <c r="E3850" s="49">
        <v>0</v>
      </c>
      <c r="F3850" s="29">
        <v>45.452753661971826</v>
      </c>
      <c r="G3850" s="50">
        <v>0</v>
      </c>
      <c r="H3850" s="50">
        <v>0</v>
      </c>
      <c r="I3850" s="50">
        <v>0</v>
      </c>
      <c r="J3850" s="294"/>
      <c r="K3850" s="288">
        <v>1075.7151699999999</v>
      </c>
    </row>
    <row r="3851" spans="1:11" s="54" customFormat="1" ht="22.5" customHeight="1" x14ac:dyDescent="0.25">
      <c r="A3851" s="166" t="s">
        <v>3810</v>
      </c>
      <c r="B3851" s="64"/>
      <c r="C3851" s="43">
        <f t="shared" si="120"/>
        <v>504.06278591549295</v>
      </c>
      <c r="D3851" s="43">
        <f t="shared" si="121"/>
        <v>22.238064084507041</v>
      </c>
      <c r="E3851" s="49">
        <v>0</v>
      </c>
      <c r="F3851" s="29">
        <v>22.238064084507041</v>
      </c>
      <c r="G3851" s="50">
        <v>0</v>
      </c>
      <c r="H3851" s="50">
        <v>0</v>
      </c>
      <c r="I3851" s="50">
        <v>0</v>
      </c>
      <c r="J3851" s="294"/>
      <c r="K3851" s="288">
        <v>526.30084999999997</v>
      </c>
    </row>
    <row r="3852" spans="1:11" s="54" customFormat="1" ht="22.5" customHeight="1" x14ac:dyDescent="0.25">
      <c r="A3852" s="166" t="s">
        <v>3811</v>
      </c>
      <c r="B3852" s="64"/>
      <c r="C3852" s="43">
        <f t="shared" si="120"/>
        <v>1154.8097222535212</v>
      </c>
      <c r="D3852" s="43">
        <f t="shared" si="121"/>
        <v>50.94748774647887</v>
      </c>
      <c r="E3852" s="49">
        <v>0</v>
      </c>
      <c r="F3852" s="29">
        <v>50.94748774647887</v>
      </c>
      <c r="G3852" s="50">
        <v>0</v>
      </c>
      <c r="H3852" s="50">
        <v>0</v>
      </c>
      <c r="I3852" s="50">
        <v>0</v>
      </c>
      <c r="J3852" s="294"/>
      <c r="K3852" s="288">
        <v>1205.75721</v>
      </c>
    </row>
    <row r="3853" spans="1:11" s="54" customFormat="1" ht="22.5" customHeight="1" x14ac:dyDescent="0.25">
      <c r="A3853" s="166" t="s">
        <v>3812</v>
      </c>
      <c r="B3853" s="64"/>
      <c r="C3853" s="43">
        <f t="shared" si="120"/>
        <v>1536.6698422535212</v>
      </c>
      <c r="D3853" s="43">
        <f t="shared" si="121"/>
        <v>67.794257746478877</v>
      </c>
      <c r="E3853" s="49">
        <v>0</v>
      </c>
      <c r="F3853" s="29">
        <v>67.794257746478877</v>
      </c>
      <c r="G3853" s="50">
        <v>0</v>
      </c>
      <c r="H3853" s="50">
        <v>0</v>
      </c>
      <c r="I3853" s="50">
        <v>0</v>
      </c>
      <c r="J3853" s="294"/>
      <c r="K3853" s="288">
        <v>1604.4641000000001</v>
      </c>
    </row>
    <row r="3854" spans="1:11" s="54" customFormat="1" ht="22.5" customHeight="1" x14ac:dyDescent="0.25">
      <c r="A3854" s="166" t="s">
        <v>3813</v>
      </c>
      <c r="B3854" s="64"/>
      <c r="C3854" s="43">
        <f t="shared" si="120"/>
        <v>599.26127267605636</v>
      </c>
      <c r="D3854" s="43">
        <f t="shared" si="121"/>
        <v>26.437997323943662</v>
      </c>
      <c r="E3854" s="49">
        <v>0</v>
      </c>
      <c r="F3854" s="29">
        <v>26.437997323943662</v>
      </c>
      <c r="G3854" s="50">
        <v>0</v>
      </c>
      <c r="H3854" s="50">
        <v>0</v>
      </c>
      <c r="I3854" s="50">
        <v>0</v>
      </c>
      <c r="J3854" s="294"/>
      <c r="K3854" s="288">
        <v>625.69927000000007</v>
      </c>
    </row>
    <row r="3855" spans="1:11" s="54" customFormat="1" ht="22.5" customHeight="1" x14ac:dyDescent="0.25">
      <c r="A3855" s="166" t="s">
        <v>3814</v>
      </c>
      <c r="B3855" s="64"/>
      <c r="C3855" s="43">
        <f t="shared" si="120"/>
        <v>1050.8422811267606</v>
      </c>
      <c r="D3855" s="43">
        <f t="shared" si="121"/>
        <v>46.36068887323944</v>
      </c>
      <c r="E3855" s="49">
        <v>0</v>
      </c>
      <c r="F3855" s="29">
        <v>46.36068887323944</v>
      </c>
      <c r="G3855" s="50">
        <v>0</v>
      </c>
      <c r="H3855" s="50">
        <v>0</v>
      </c>
      <c r="I3855" s="50">
        <v>0</v>
      </c>
      <c r="J3855" s="294"/>
      <c r="K3855" s="288">
        <v>1097.2029700000001</v>
      </c>
    </row>
    <row r="3856" spans="1:11" s="54" customFormat="1" ht="22.5" customHeight="1" x14ac:dyDescent="0.25">
      <c r="A3856" s="166" t="s">
        <v>3815</v>
      </c>
      <c r="B3856" s="64"/>
      <c r="C3856" s="43">
        <f t="shared" si="120"/>
        <v>1624.1425712676057</v>
      </c>
      <c r="D3856" s="43">
        <f t="shared" si="121"/>
        <v>71.653348732394363</v>
      </c>
      <c r="E3856" s="49">
        <v>0</v>
      </c>
      <c r="F3856" s="29">
        <v>71.653348732394363</v>
      </c>
      <c r="G3856" s="50">
        <v>0</v>
      </c>
      <c r="H3856" s="50">
        <v>0</v>
      </c>
      <c r="I3856" s="50">
        <v>0</v>
      </c>
      <c r="J3856" s="294"/>
      <c r="K3856" s="288">
        <v>1695.79592</v>
      </c>
    </row>
    <row r="3857" spans="1:11" s="54" customFormat="1" ht="22.5" customHeight="1" x14ac:dyDescent="0.25">
      <c r="A3857" s="166" t="s">
        <v>3816</v>
      </c>
      <c r="B3857" s="64"/>
      <c r="C3857" s="43">
        <f t="shared" ref="C3857:C3919" si="122">K3857+J3857-F3857</f>
        <v>628.0896907042254</v>
      </c>
      <c r="D3857" s="43">
        <f t="shared" ref="D3857:D3919" si="123">F3857</f>
        <v>27.70983929577465</v>
      </c>
      <c r="E3857" s="49">
        <v>0</v>
      </c>
      <c r="F3857" s="29">
        <v>27.70983929577465</v>
      </c>
      <c r="G3857" s="50">
        <v>0</v>
      </c>
      <c r="H3857" s="50">
        <v>0</v>
      </c>
      <c r="I3857" s="50">
        <v>0</v>
      </c>
      <c r="J3857" s="294"/>
      <c r="K3857" s="288">
        <v>655.79953</v>
      </c>
    </row>
    <row r="3858" spans="1:11" s="54" customFormat="1" ht="22.5" customHeight="1" x14ac:dyDescent="0.25">
      <c r="A3858" s="166" t="s">
        <v>3817</v>
      </c>
      <c r="B3858" s="64"/>
      <c r="C3858" s="43">
        <f t="shared" si="122"/>
        <v>652.43073126760555</v>
      </c>
      <c r="D3858" s="43">
        <f t="shared" si="123"/>
        <v>28.783708732394366</v>
      </c>
      <c r="E3858" s="49">
        <v>0</v>
      </c>
      <c r="F3858" s="29">
        <v>28.783708732394366</v>
      </c>
      <c r="G3858" s="50">
        <v>0</v>
      </c>
      <c r="H3858" s="50">
        <v>0</v>
      </c>
      <c r="I3858" s="50">
        <v>0</v>
      </c>
      <c r="J3858" s="294"/>
      <c r="K3858" s="288">
        <v>681.21443999999997</v>
      </c>
    </row>
    <row r="3859" spans="1:11" s="54" customFormat="1" ht="22.5" customHeight="1" x14ac:dyDescent="0.25">
      <c r="A3859" s="166" t="s">
        <v>3818</v>
      </c>
      <c r="B3859" s="64"/>
      <c r="C3859" s="43">
        <f t="shared" si="122"/>
        <v>1457.8390033802816</v>
      </c>
      <c r="D3859" s="43">
        <f t="shared" si="123"/>
        <v>64.316426619718314</v>
      </c>
      <c r="E3859" s="49">
        <v>0</v>
      </c>
      <c r="F3859" s="29">
        <v>64.316426619718314</v>
      </c>
      <c r="G3859" s="50">
        <v>0</v>
      </c>
      <c r="H3859" s="50">
        <v>0</v>
      </c>
      <c r="I3859" s="50">
        <v>0</v>
      </c>
      <c r="J3859" s="294"/>
      <c r="K3859" s="288">
        <v>1522.15543</v>
      </c>
    </row>
    <row r="3860" spans="1:11" s="54" customFormat="1" ht="22.5" customHeight="1" x14ac:dyDescent="0.25">
      <c r="A3860" s="166" t="s">
        <v>3819</v>
      </c>
      <c r="B3860" s="64"/>
      <c r="C3860" s="43">
        <f t="shared" si="122"/>
        <v>312.38633971830984</v>
      </c>
      <c r="D3860" s="43">
        <f t="shared" si="123"/>
        <v>13.78175028169014</v>
      </c>
      <c r="E3860" s="49">
        <v>0</v>
      </c>
      <c r="F3860" s="29">
        <v>13.78175028169014</v>
      </c>
      <c r="G3860" s="50">
        <v>0</v>
      </c>
      <c r="H3860" s="50">
        <v>0</v>
      </c>
      <c r="I3860" s="50">
        <v>0</v>
      </c>
      <c r="J3860" s="294"/>
      <c r="K3860" s="288">
        <v>326.16809000000001</v>
      </c>
    </row>
    <row r="3861" spans="1:11" s="54" customFormat="1" ht="22.5" customHeight="1" x14ac:dyDescent="0.25">
      <c r="A3861" s="166" t="s">
        <v>3820</v>
      </c>
      <c r="B3861" s="64"/>
      <c r="C3861" s="43">
        <f t="shared" si="122"/>
        <v>771.78191774647883</v>
      </c>
      <c r="D3861" s="43">
        <f t="shared" si="123"/>
        <v>34.049202253521123</v>
      </c>
      <c r="E3861" s="49">
        <v>0</v>
      </c>
      <c r="F3861" s="29">
        <v>34.049202253521123</v>
      </c>
      <c r="G3861" s="50">
        <v>0</v>
      </c>
      <c r="H3861" s="50">
        <v>0</v>
      </c>
      <c r="I3861" s="50">
        <v>0</v>
      </c>
      <c r="J3861" s="294"/>
      <c r="K3861" s="288">
        <v>805.83111999999994</v>
      </c>
    </row>
    <row r="3862" spans="1:11" s="54" customFormat="1" ht="22.5" customHeight="1" x14ac:dyDescent="0.25">
      <c r="A3862" s="166" t="s">
        <v>3821</v>
      </c>
      <c r="B3862" s="64"/>
      <c r="C3862" s="43">
        <f t="shared" si="122"/>
        <v>1130.4780197183097</v>
      </c>
      <c r="D3862" s="43">
        <f t="shared" si="123"/>
        <v>49.874030281690139</v>
      </c>
      <c r="E3862" s="49">
        <v>0</v>
      </c>
      <c r="F3862" s="29">
        <v>49.874030281690139</v>
      </c>
      <c r="G3862" s="50">
        <v>0</v>
      </c>
      <c r="H3862" s="50">
        <v>0</v>
      </c>
      <c r="I3862" s="50">
        <v>0</v>
      </c>
      <c r="J3862" s="294"/>
      <c r="K3862" s="288">
        <v>1180.35205</v>
      </c>
    </row>
    <row r="3863" spans="1:11" s="54" customFormat="1" ht="22.5" customHeight="1" x14ac:dyDescent="0.25">
      <c r="A3863" s="166" t="s">
        <v>3822</v>
      </c>
      <c r="B3863" s="64"/>
      <c r="C3863" s="43">
        <f t="shared" si="122"/>
        <v>985.93567774647886</v>
      </c>
      <c r="D3863" s="43">
        <f t="shared" si="123"/>
        <v>43.497162253521125</v>
      </c>
      <c r="E3863" s="49">
        <v>0</v>
      </c>
      <c r="F3863" s="29">
        <v>43.497162253521125</v>
      </c>
      <c r="G3863" s="50">
        <v>0</v>
      </c>
      <c r="H3863" s="50">
        <v>0</v>
      </c>
      <c r="I3863" s="50">
        <v>0</v>
      </c>
      <c r="J3863" s="294"/>
      <c r="K3863" s="288">
        <v>1029.4328399999999</v>
      </c>
    </row>
    <row r="3864" spans="1:11" s="54" customFormat="1" ht="22.5" customHeight="1" x14ac:dyDescent="0.25">
      <c r="A3864" s="166" t="s">
        <v>3823</v>
      </c>
      <c r="B3864" s="64"/>
      <c r="C3864" s="43">
        <f t="shared" si="122"/>
        <v>872.46420225352119</v>
      </c>
      <c r="D3864" s="43">
        <f t="shared" si="123"/>
        <v>38.491067746478876</v>
      </c>
      <c r="E3864" s="49">
        <v>0</v>
      </c>
      <c r="F3864" s="29">
        <v>38.491067746478876</v>
      </c>
      <c r="G3864" s="50">
        <v>0</v>
      </c>
      <c r="H3864" s="50">
        <v>0</v>
      </c>
      <c r="I3864" s="50">
        <v>0</v>
      </c>
      <c r="J3864" s="294"/>
      <c r="K3864" s="288">
        <v>910.95527000000004</v>
      </c>
    </row>
    <row r="3865" spans="1:11" s="54" customFormat="1" ht="22.5" customHeight="1" x14ac:dyDescent="0.25">
      <c r="A3865" s="166" t="s">
        <v>3824</v>
      </c>
      <c r="B3865" s="64"/>
      <c r="C3865" s="43">
        <f t="shared" si="122"/>
        <v>213.50886140845071</v>
      </c>
      <c r="D3865" s="43">
        <f t="shared" si="123"/>
        <v>9.4195085915492953</v>
      </c>
      <c r="E3865" s="49">
        <v>0</v>
      </c>
      <c r="F3865" s="29">
        <v>9.4195085915492953</v>
      </c>
      <c r="G3865" s="50">
        <v>0</v>
      </c>
      <c r="H3865" s="50">
        <v>0</v>
      </c>
      <c r="I3865" s="50">
        <v>0</v>
      </c>
      <c r="J3865" s="294"/>
      <c r="K3865" s="288">
        <v>222.92837</v>
      </c>
    </row>
    <row r="3866" spans="1:11" s="54" customFormat="1" ht="22.5" customHeight="1" x14ac:dyDescent="0.25">
      <c r="A3866" s="166" t="s">
        <v>3825</v>
      </c>
      <c r="B3866" s="64"/>
      <c r="C3866" s="43">
        <f t="shared" si="122"/>
        <v>909.0372935211268</v>
      </c>
      <c r="D3866" s="43">
        <f t="shared" si="123"/>
        <v>40.104586478873244</v>
      </c>
      <c r="E3866" s="49">
        <v>0</v>
      </c>
      <c r="F3866" s="29">
        <v>40.104586478873244</v>
      </c>
      <c r="G3866" s="50">
        <v>0</v>
      </c>
      <c r="H3866" s="50">
        <v>0</v>
      </c>
      <c r="I3866" s="50">
        <v>0</v>
      </c>
      <c r="J3866" s="294"/>
      <c r="K3866" s="288">
        <v>949.14188000000001</v>
      </c>
    </row>
    <row r="3867" spans="1:11" s="54" customFormat="1" ht="22.5" customHeight="1" x14ac:dyDescent="0.25">
      <c r="A3867" s="166" t="s">
        <v>3826</v>
      </c>
      <c r="B3867" s="64"/>
      <c r="C3867" s="43">
        <f t="shared" si="122"/>
        <v>1341.5955030985917</v>
      </c>
      <c r="D3867" s="43">
        <f t="shared" si="123"/>
        <v>59.188036901408452</v>
      </c>
      <c r="E3867" s="49">
        <v>0</v>
      </c>
      <c r="F3867" s="29">
        <v>59.188036901408452</v>
      </c>
      <c r="G3867" s="50">
        <v>0</v>
      </c>
      <c r="H3867" s="50">
        <v>0</v>
      </c>
      <c r="I3867" s="50">
        <v>0</v>
      </c>
      <c r="J3867" s="294"/>
      <c r="K3867" s="288">
        <v>1400.7835400000001</v>
      </c>
    </row>
    <row r="3868" spans="1:11" s="54" customFormat="1" ht="22.5" customHeight="1" x14ac:dyDescent="0.25">
      <c r="A3868" s="166" t="s">
        <v>3827</v>
      </c>
      <c r="B3868" s="64"/>
      <c r="C3868" s="43">
        <f t="shared" si="122"/>
        <v>218.25568281690138</v>
      </c>
      <c r="D3868" s="43">
        <f t="shared" si="123"/>
        <v>9.6289271830985896</v>
      </c>
      <c r="E3868" s="49">
        <v>0</v>
      </c>
      <c r="F3868" s="29">
        <v>9.6289271830985896</v>
      </c>
      <c r="G3868" s="50">
        <v>0</v>
      </c>
      <c r="H3868" s="50">
        <v>0</v>
      </c>
      <c r="I3868" s="50">
        <v>0</v>
      </c>
      <c r="J3868" s="294"/>
      <c r="K3868" s="288">
        <v>227.88460999999998</v>
      </c>
    </row>
    <row r="3869" spans="1:11" s="54" customFormat="1" ht="22.5" customHeight="1" x14ac:dyDescent="0.25">
      <c r="A3869" s="166" t="s">
        <v>3828</v>
      </c>
      <c r="B3869" s="64"/>
      <c r="C3869" s="43">
        <f t="shared" si="122"/>
        <v>1311.8775397183099</v>
      </c>
      <c r="D3869" s="43">
        <f t="shared" si="123"/>
        <v>57.876950281690142</v>
      </c>
      <c r="E3869" s="49">
        <v>0</v>
      </c>
      <c r="F3869" s="29">
        <v>57.876950281690142</v>
      </c>
      <c r="G3869" s="50">
        <v>0</v>
      </c>
      <c r="H3869" s="50">
        <v>0</v>
      </c>
      <c r="I3869" s="50">
        <v>0</v>
      </c>
      <c r="J3869" s="294"/>
      <c r="K3869" s="288">
        <v>1369.75449</v>
      </c>
    </row>
    <row r="3870" spans="1:11" s="54" customFormat="1" ht="22.5" customHeight="1" x14ac:dyDescent="0.25">
      <c r="A3870" s="166" t="s">
        <v>3829</v>
      </c>
      <c r="B3870" s="64"/>
      <c r="C3870" s="43">
        <f t="shared" si="122"/>
        <v>473.04375267605639</v>
      </c>
      <c r="D3870" s="43">
        <f t="shared" si="123"/>
        <v>20.869577323943666</v>
      </c>
      <c r="E3870" s="49">
        <v>0</v>
      </c>
      <c r="F3870" s="29">
        <v>20.869577323943666</v>
      </c>
      <c r="G3870" s="50">
        <v>0</v>
      </c>
      <c r="H3870" s="50">
        <v>0</v>
      </c>
      <c r="I3870" s="50">
        <v>0</v>
      </c>
      <c r="J3870" s="294"/>
      <c r="K3870" s="288">
        <v>493.91333000000003</v>
      </c>
    </row>
    <row r="3871" spans="1:11" s="54" customFormat="1" ht="22.5" customHeight="1" x14ac:dyDescent="0.25">
      <c r="A3871" s="166" t="s">
        <v>3830</v>
      </c>
      <c r="B3871" s="64"/>
      <c r="C3871" s="43">
        <f t="shared" si="122"/>
        <v>261.93799211267606</v>
      </c>
      <c r="D3871" s="43">
        <f t="shared" si="123"/>
        <v>11.556087887323944</v>
      </c>
      <c r="E3871" s="49">
        <v>0</v>
      </c>
      <c r="F3871" s="29">
        <v>11.556087887323944</v>
      </c>
      <c r="G3871" s="50">
        <v>0</v>
      </c>
      <c r="H3871" s="50">
        <v>0</v>
      </c>
      <c r="I3871" s="50">
        <v>0</v>
      </c>
      <c r="J3871" s="294"/>
      <c r="K3871" s="288">
        <v>273.49408</v>
      </c>
    </row>
    <row r="3872" spans="1:11" s="54" customFormat="1" ht="22.5" customHeight="1" x14ac:dyDescent="0.25">
      <c r="A3872" s="166" t="s">
        <v>3831</v>
      </c>
      <c r="B3872" s="64"/>
      <c r="C3872" s="43">
        <f t="shared" si="122"/>
        <v>786.22506985915493</v>
      </c>
      <c r="D3872" s="43">
        <f t="shared" si="123"/>
        <v>34.686400140845066</v>
      </c>
      <c r="E3872" s="49">
        <v>0</v>
      </c>
      <c r="F3872" s="29">
        <v>34.686400140845066</v>
      </c>
      <c r="G3872" s="50">
        <v>0</v>
      </c>
      <c r="H3872" s="50">
        <v>0</v>
      </c>
      <c r="I3872" s="50">
        <v>0</v>
      </c>
      <c r="J3872" s="294"/>
      <c r="K3872" s="288">
        <v>820.91147000000001</v>
      </c>
    </row>
    <row r="3873" spans="1:11" s="54" customFormat="1" ht="22.5" customHeight="1" x14ac:dyDescent="0.25">
      <c r="A3873" s="166" t="s">
        <v>3832</v>
      </c>
      <c r="B3873" s="64"/>
      <c r="C3873" s="43">
        <f t="shared" si="122"/>
        <v>870.10030647887322</v>
      </c>
      <c r="D3873" s="43">
        <f t="shared" si="123"/>
        <v>6.4500135211267606</v>
      </c>
      <c r="E3873" s="49">
        <v>0</v>
      </c>
      <c r="F3873" s="29">
        <v>6.4500135211267606</v>
      </c>
      <c r="G3873" s="50">
        <v>0</v>
      </c>
      <c r="H3873" s="50">
        <v>0</v>
      </c>
      <c r="I3873" s="50">
        <v>0</v>
      </c>
      <c r="J3873" s="294">
        <f>565.3+158.6</f>
        <v>723.9</v>
      </c>
      <c r="K3873" s="288">
        <v>152.65031999999999</v>
      </c>
    </row>
    <row r="3874" spans="1:11" s="54" customFormat="1" ht="22.5" customHeight="1" x14ac:dyDescent="0.25">
      <c r="A3874" s="166" t="s">
        <v>3833</v>
      </c>
      <c r="B3874" s="64"/>
      <c r="C3874" s="43">
        <f t="shared" si="122"/>
        <v>443.99367380281694</v>
      </c>
      <c r="D3874" s="43">
        <f t="shared" si="123"/>
        <v>19.5879561971831</v>
      </c>
      <c r="E3874" s="49">
        <v>0</v>
      </c>
      <c r="F3874" s="29">
        <v>19.5879561971831</v>
      </c>
      <c r="G3874" s="50">
        <v>0</v>
      </c>
      <c r="H3874" s="50">
        <v>0</v>
      </c>
      <c r="I3874" s="50">
        <v>0</v>
      </c>
      <c r="J3874" s="294"/>
      <c r="K3874" s="288">
        <v>463.58163000000002</v>
      </c>
    </row>
    <row r="3875" spans="1:11" s="54" customFormat="1" ht="22.5" customHeight="1" x14ac:dyDescent="0.25">
      <c r="A3875" s="166" t="s">
        <v>3834</v>
      </c>
      <c r="B3875" s="64"/>
      <c r="C3875" s="43">
        <f t="shared" si="122"/>
        <v>171.0212546478873</v>
      </c>
      <c r="D3875" s="43">
        <f t="shared" si="123"/>
        <v>7.5450553521126746</v>
      </c>
      <c r="E3875" s="49">
        <v>0</v>
      </c>
      <c r="F3875" s="29">
        <v>7.5450553521126746</v>
      </c>
      <c r="G3875" s="50">
        <v>0</v>
      </c>
      <c r="H3875" s="50">
        <v>0</v>
      </c>
      <c r="I3875" s="50">
        <v>0</v>
      </c>
      <c r="J3875" s="294"/>
      <c r="K3875" s="288">
        <v>178.56630999999999</v>
      </c>
    </row>
    <row r="3876" spans="1:11" s="54" customFormat="1" ht="22.5" customHeight="1" x14ac:dyDescent="0.25">
      <c r="A3876" s="166" t="s">
        <v>3835</v>
      </c>
      <c r="B3876" s="64"/>
      <c r="C3876" s="43">
        <f t="shared" si="122"/>
        <v>181.64838084507042</v>
      </c>
      <c r="D3876" s="43">
        <f t="shared" si="123"/>
        <v>8.0138991549295788</v>
      </c>
      <c r="E3876" s="49">
        <v>0</v>
      </c>
      <c r="F3876" s="29">
        <v>8.0138991549295788</v>
      </c>
      <c r="G3876" s="50">
        <v>0</v>
      </c>
      <c r="H3876" s="50">
        <v>0</v>
      </c>
      <c r="I3876" s="50">
        <v>0</v>
      </c>
      <c r="J3876" s="294"/>
      <c r="K3876" s="288">
        <v>189.66228000000001</v>
      </c>
    </row>
    <row r="3877" spans="1:11" s="54" customFormat="1" ht="22.5" customHeight="1" x14ac:dyDescent="0.25">
      <c r="A3877" s="166" t="s">
        <v>3836</v>
      </c>
      <c r="B3877" s="64"/>
      <c r="C3877" s="43">
        <f t="shared" si="122"/>
        <v>423.32287098591547</v>
      </c>
      <c r="D3877" s="43">
        <f t="shared" si="123"/>
        <v>18.676009014084507</v>
      </c>
      <c r="E3877" s="49">
        <v>0</v>
      </c>
      <c r="F3877" s="29">
        <v>18.676009014084507</v>
      </c>
      <c r="G3877" s="50">
        <v>0</v>
      </c>
      <c r="H3877" s="50">
        <v>0</v>
      </c>
      <c r="I3877" s="50">
        <v>0</v>
      </c>
      <c r="J3877" s="294"/>
      <c r="K3877" s="288">
        <v>441.99887999999999</v>
      </c>
    </row>
    <row r="3878" spans="1:11" s="54" customFormat="1" ht="22.5" customHeight="1" x14ac:dyDescent="0.25">
      <c r="A3878" s="166" t="s">
        <v>3837</v>
      </c>
      <c r="B3878" s="64"/>
      <c r="C3878" s="43">
        <f t="shared" si="122"/>
        <v>404.17731774647888</v>
      </c>
      <c r="D3878" s="43">
        <f t="shared" si="123"/>
        <v>17.831352253521125</v>
      </c>
      <c r="E3878" s="49">
        <v>0</v>
      </c>
      <c r="F3878" s="29">
        <v>17.831352253521125</v>
      </c>
      <c r="G3878" s="50">
        <v>0</v>
      </c>
      <c r="H3878" s="50">
        <v>0</v>
      </c>
      <c r="I3878" s="50">
        <v>0</v>
      </c>
      <c r="J3878" s="294"/>
      <c r="K3878" s="288">
        <v>422.00867</v>
      </c>
    </row>
    <row r="3879" spans="1:11" s="54" customFormat="1" ht="22.5" customHeight="1" x14ac:dyDescent="0.25">
      <c r="A3879" s="166" t="s">
        <v>3838</v>
      </c>
      <c r="B3879" s="64"/>
      <c r="C3879" s="43">
        <f t="shared" si="122"/>
        <v>1702.361649577465</v>
      </c>
      <c r="D3879" s="43">
        <f t="shared" si="123"/>
        <v>75.104190422535211</v>
      </c>
      <c r="E3879" s="49">
        <v>0</v>
      </c>
      <c r="F3879" s="29">
        <v>75.104190422535211</v>
      </c>
      <c r="G3879" s="50">
        <v>0</v>
      </c>
      <c r="H3879" s="50">
        <v>0</v>
      </c>
      <c r="I3879" s="50">
        <v>0</v>
      </c>
      <c r="J3879" s="294"/>
      <c r="K3879" s="288">
        <v>1777.4658400000001</v>
      </c>
    </row>
    <row r="3880" spans="1:11" s="54" customFormat="1" ht="22.5" customHeight="1" x14ac:dyDescent="0.25">
      <c r="A3880" s="166" t="s">
        <v>3839</v>
      </c>
      <c r="B3880" s="64"/>
      <c r="C3880" s="43">
        <f t="shared" si="122"/>
        <v>447.51808507042256</v>
      </c>
      <c r="D3880" s="43">
        <f t="shared" si="123"/>
        <v>19.743444929577468</v>
      </c>
      <c r="E3880" s="49">
        <v>0</v>
      </c>
      <c r="F3880" s="29">
        <v>19.743444929577468</v>
      </c>
      <c r="G3880" s="50">
        <v>0</v>
      </c>
      <c r="H3880" s="50">
        <v>0</v>
      </c>
      <c r="I3880" s="50">
        <v>0</v>
      </c>
      <c r="J3880" s="294"/>
      <c r="K3880" s="288">
        <v>467.26153000000005</v>
      </c>
    </row>
    <row r="3881" spans="1:11" s="54" customFormat="1" ht="22.5" customHeight="1" x14ac:dyDescent="0.25">
      <c r="A3881" s="166" t="s">
        <v>3840</v>
      </c>
      <c r="B3881" s="64"/>
      <c r="C3881" s="43">
        <f t="shared" si="122"/>
        <v>409.90714140845074</v>
      </c>
      <c r="D3881" s="43">
        <f t="shared" si="123"/>
        <v>18.084138591549298</v>
      </c>
      <c r="E3881" s="49">
        <v>0</v>
      </c>
      <c r="F3881" s="29">
        <v>18.084138591549298</v>
      </c>
      <c r="G3881" s="50">
        <v>0</v>
      </c>
      <c r="H3881" s="50">
        <v>0</v>
      </c>
      <c r="I3881" s="50">
        <v>0</v>
      </c>
      <c r="J3881" s="294"/>
      <c r="K3881" s="288">
        <v>427.99128000000002</v>
      </c>
    </row>
    <row r="3882" spans="1:11" s="54" customFormat="1" ht="22.5" customHeight="1" x14ac:dyDescent="0.25">
      <c r="A3882" s="166" t="s">
        <v>3841</v>
      </c>
      <c r="B3882" s="64"/>
      <c r="C3882" s="43">
        <f t="shared" si="122"/>
        <v>793.02855605633795</v>
      </c>
      <c r="D3882" s="43">
        <f t="shared" si="123"/>
        <v>34.986553943661967</v>
      </c>
      <c r="E3882" s="49">
        <v>0</v>
      </c>
      <c r="F3882" s="29">
        <v>34.986553943661967</v>
      </c>
      <c r="G3882" s="50">
        <v>0</v>
      </c>
      <c r="H3882" s="50">
        <v>0</v>
      </c>
      <c r="I3882" s="50">
        <v>0</v>
      </c>
      <c r="J3882" s="294"/>
      <c r="K3882" s="288">
        <v>828.01510999999994</v>
      </c>
    </row>
    <row r="3883" spans="1:11" s="54" customFormat="1" ht="22.5" customHeight="1" x14ac:dyDescent="0.25">
      <c r="A3883" s="166" t="s">
        <v>3842</v>
      </c>
      <c r="B3883" s="64"/>
      <c r="C3883" s="43">
        <f t="shared" si="122"/>
        <v>627.78799098591548</v>
      </c>
      <c r="D3883" s="43">
        <f t="shared" si="123"/>
        <v>27.696529014084504</v>
      </c>
      <c r="E3883" s="49">
        <v>0</v>
      </c>
      <c r="F3883" s="29">
        <v>27.696529014084504</v>
      </c>
      <c r="G3883" s="50">
        <v>0</v>
      </c>
      <c r="H3883" s="50">
        <v>0</v>
      </c>
      <c r="I3883" s="50">
        <v>0</v>
      </c>
      <c r="J3883" s="294"/>
      <c r="K3883" s="288">
        <v>655.48451999999997</v>
      </c>
    </row>
    <row r="3884" spans="1:11" s="54" customFormat="1" ht="22.5" customHeight="1" x14ac:dyDescent="0.25">
      <c r="A3884" s="166" t="s">
        <v>3843</v>
      </c>
      <c r="B3884" s="64"/>
      <c r="C3884" s="43">
        <f t="shared" si="122"/>
        <v>834.97471718309851</v>
      </c>
      <c r="D3884" s="43">
        <f t="shared" si="123"/>
        <v>3.4444728169014089</v>
      </c>
      <c r="E3884" s="49">
        <v>0</v>
      </c>
      <c r="F3884" s="29">
        <v>3.4444728169014089</v>
      </c>
      <c r="G3884" s="50">
        <v>0</v>
      </c>
      <c r="H3884" s="50">
        <v>0</v>
      </c>
      <c r="I3884" s="50">
        <v>0</v>
      </c>
      <c r="J3884" s="294">
        <v>756.9</v>
      </c>
      <c r="K3884" s="288">
        <v>81.519190000000009</v>
      </c>
    </row>
    <row r="3885" spans="1:11" s="54" customFormat="1" ht="22.5" customHeight="1" x14ac:dyDescent="0.25">
      <c r="A3885" s="166" t="s">
        <v>3844</v>
      </c>
      <c r="B3885" s="64"/>
      <c r="C3885" s="43">
        <f t="shared" si="122"/>
        <v>531.45950704225356</v>
      </c>
      <c r="D3885" s="43">
        <f t="shared" si="123"/>
        <v>23.44674295774648</v>
      </c>
      <c r="E3885" s="49">
        <v>0</v>
      </c>
      <c r="F3885" s="29">
        <v>23.44674295774648</v>
      </c>
      <c r="G3885" s="50">
        <v>0</v>
      </c>
      <c r="H3885" s="50">
        <v>0</v>
      </c>
      <c r="I3885" s="50">
        <v>0</v>
      </c>
      <c r="J3885" s="294"/>
      <c r="K3885" s="288">
        <v>554.90625</v>
      </c>
    </row>
    <row r="3886" spans="1:11" s="54" customFormat="1" ht="22.5" customHeight="1" x14ac:dyDescent="0.25">
      <c r="A3886" s="166" t="s">
        <v>3845</v>
      </c>
      <c r="B3886" s="64"/>
      <c r="C3886" s="43">
        <f t="shared" si="122"/>
        <v>1917.096608450704</v>
      </c>
      <c r="D3886" s="43">
        <f t="shared" si="123"/>
        <v>84.577791549295767</v>
      </c>
      <c r="E3886" s="49">
        <v>0</v>
      </c>
      <c r="F3886" s="29">
        <v>84.577791549295767</v>
      </c>
      <c r="G3886" s="50">
        <v>0</v>
      </c>
      <c r="H3886" s="50">
        <v>0</v>
      </c>
      <c r="I3886" s="50">
        <v>0</v>
      </c>
      <c r="J3886" s="294"/>
      <c r="K3886" s="288">
        <v>2001.6743999999999</v>
      </c>
    </row>
    <row r="3887" spans="1:11" s="54" customFormat="1" ht="22.5" customHeight="1" x14ac:dyDescent="0.25">
      <c r="A3887" s="166" t="s">
        <v>3846</v>
      </c>
      <c r="B3887" s="64"/>
      <c r="C3887" s="43">
        <f t="shared" si="122"/>
        <v>1201.3061109859154</v>
      </c>
      <c r="D3887" s="43">
        <f t="shared" si="123"/>
        <v>52.998799014084497</v>
      </c>
      <c r="E3887" s="49">
        <v>0</v>
      </c>
      <c r="F3887" s="29">
        <v>52.998799014084497</v>
      </c>
      <c r="G3887" s="50">
        <v>0</v>
      </c>
      <c r="H3887" s="50">
        <v>0</v>
      </c>
      <c r="I3887" s="50">
        <v>0</v>
      </c>
      <c r="J3887" s="294"/>
      <c r="K3887" s="288">
        <v>1254.3049099999998</v>
      </c>
    </row>
    <row r="3888" spans="1:11" s="54" customFormat="1" ht="22.5" customHeight="1" x14ac:dyDescent="0.25">
      <c r="A3888" s="166" t="s">
        <v>3847</v>
      </c>
      <c r="B3888" s="64"/>
      <c r="C3888" s="43">
        <f t="shared" si="122"/>
        <v>481.35469352112676</v>
      </c>
      <c r="D3888" s="43">
        <f t="shared" si="123"/>
        <v>21.236236478873238</v>
      </c>
      <c r="E3888" s="49">
        <v>0</v>
      </c>
      <c r="F3888" s="29">
        <v>21.236236478873238</v>
      </c>
      <c r="G3888" s="50">
        <v>0</v>
      </c>
      <c r="H3888" s="50">
        <v>0</v>
      </c>
      <c r="I3888" s="50">
        <v>0</v>
      </c>
      <c r="J3888" s="294"/>
      <c r="K3888" s="288">
        <v>502.59093000000001</v>
      </c>
    </row>
    <row r="3889" spans="1:11" s="54" customFormat="1" ht="22.5" customHeight="1" x14ac:dyDescent="0.25">
      <c r="A3889" s="166" t="s">
        <v>3848</v>
      </c>
      <c r="B3889" s="64"/>
      <c r="C3889" s="43">
        <f t="shared" si="122"/>
        <v>174.28107887323944</v>
      </c>
      <c r="D3889" s="43">
        <f t="shared" si="123"/>
        <v>7.6888711267605645</v>
      </c>
      <c r="E3889" s="49">
        <v>0</v>
      </c>
      <c r="F3889" s="29">
        <v>7.6888711267605645</v>
      </c>
      <c r="G3889" s="50">
        <v>0</v>
      </c>
      <c r="H3889" s="50">
        <v>0</v>
      </c>
      <c r="I3889" s="50">
        <v>0</v>
      </c>
      <c r="J3889" s="294"/>
      <c r="K3889" s="288">
        <v>181.96995000000001</v>
      </c>
    </row>
    <row r="3890" spans="1:11" s="54" customFormat="1" ht="22.5" customHeight="1" x14ac:dyDescent="0.25">
      <c r="A3890" s="166" t="s">
        <v>3849</v>
      </c>
      <c r="B3890" s="64"/>
      <c r="C3890" s="43">
        <f t="shared" si="122"/>
        <v>1419.8837594366196</v>
      </c>
      <c r="D3890" s="43">
        <f t="shared" si="123"/>
        <v>62.641930563380285</v>
      </c>
      <c r="E3890" s="49">
        <v>0</v>
      </c>
      <c r="F3890" s="29">
        <v>62.641930563380285</v>
      </c>
      <c r="G3890" s="50">
        <v>0</v>
      </c>
      <c r="H3890" s="50">
        <v>0</v>
      </c>
      <c r="I3890" s="50">
        <v>0</v>
      </c>
      <c r="J3890" s="294"/>
      <c r="K3890" s="288">
        <v>1482.5256899999999</v>
      </c>
    </row>
    <row r="3891" spans="1:11" s="54" customFormat="1" ht="15.75" x14ac:dyDescent="0.25">
      <c r="A3891" s="166" t="s">
        <v>3850</v>
      </c>
      <c r="B3891" s="64"/>
      <c r="C3891" s="43">
        <f t="shared" si="122"/>
        <v>559.36587380281696</v>
      </c>
      <c r="D3891" s="43">
        <f t="shared" si="123"/>
        <v>24.677906197183102</v>
      </c>
      <c r="E3891" s="49">
        <v>0</v>
      </c>
      <c r="F3891" s="29">
        <v>24.677906197183102</v>
      </c>
      <c r="G3891" s="50">
        <v>0</v>
      </c>
      <c r="H3891" s="50">
        <v>0</v>
      </c>
      <c r="I3891" s="50">
        <v>0</v>
      </c>
      <c r="J3891" s="294"/>
      <c r="K3891" s="288">
        <v>584.04378000000008</v>
      </c>
    </row>
    <row r="3892" spans="1:11" s="54" customFormat="1" ht="22.5" customHeight="1" x14ac:dyDescent="0.25">
      <c r="A3892" s="166" t="s">
        <v>3851</v>
      </c>
      <c r="B3892" s="64"/>
      <c r="C3892" s="43">
        <f t="shared" si="122"/>
        <v>552.59059323943654</v>
      </c>
      <c r="D3892" s="43">
        <f t="shared" si="123"/>
        <v>24.378996760563375</v>
      </c>
      <c r="E3892" s="49">
        <v>0</v>
      </c>
      <c r="F3892" s="29">
        <v>24.378996760563375</v>
      </c>
      <c r="G3892" s="50">
        <v>0</v>
      </c>
      <c r="H3892" s="50">
        <v>0</v>
      </c>
      <c r="I3892" s="50">
        <v>0</v>
      </c>
      <c r="J3892" s="294"/>
      <c r="K3892" s="288">
        <v>576.96958999999993</v>
      </c>
    </row>
    <row r="3893" spans="1:11" s="54" customFormat="1" ht="22.5" customHeight="1" x14ac:dyDescent="0.25">
      <c r="A3893" s="166" t="s">
        <v>3852</v>
      </c>
      <c r="B3893" s="64"/>
      <c r="C3893" s="43">
        <f t="shared" si="122"/>
        <v>980.92324450704234</v>
      </c>
      <c r="D3893" s="43">
        <f t="shared" si="123"/>
        <v>43.27602549295775</v>
      </c>
      <c r="E3893" s="49">
        <v>0</v>
      </c>
      <c r="F3893" s="29">
        <v>43.27602549295775</v>
      </c>
      <c r="G3893" s="50">
        <v>0</v>
      </c>
      <c r="H3893" s="50">
        <v>0</v>
      </c>
      <c r="I3893" s="50">
        <v>0</v>
      </c>
      <c r="J3893" s="294"/>
      <c r="K3893" s="288">
        <v>1024.1992700000001</v>
      </c>
    </row>
    <row r="3894" spans="1:11" s="54" customFormat="1" ht="22.5" customHeight="1" x14ac:dyDescent="0.25">
      <c r="A3894" s="166" t="s">
        <v>3853</v>
      </c>
      <c r="B3894" s="64"/>
      <c r="C3894" s="43">
        <f t="shared" si="122"/>
        <v>2623.3704101408453</v>
      </c>
      <c r="D3894" s="43">
        <f t="shared" si="123"/>
        <v>115.73692985915494</v>
      </c>
      <c r="E3894" s="49">
        <v>0</v>
      </c>
      <c r="F3894" s="29">
        <v>115.73692985915494</v>
      </c>
      <c r="G3894" s="50">
        <v>0</v>
      </c>
      <c r="H3894" s="50">
        <v>0</v>
      </c>
      <c r="I3894" s="50">
        <v>0</v>
      </c>
      <c r="J3894" s="294"/>
      <c r="K3894" s="288">
        <v>2739.10734</v>
      </c>
    </row>
    <row r="3895" spans="1:11" s="54" customFormat="1" ht="22.5" customHeight="1" x14ac:dyDescent="0.25">
      <c r="A3895" s="166" t="s">
        <v>3854</v>
      </c>
      <c r="B3895" s="64"/>
      <c r="C3895" s="43">
        <f t="shared" si="122"/>
        <v>411.90648507042255</v>
      </c>
      <c r="D3895" s="43">
        <f t="shared" si="123"/>
        <v>18.172344929577466</v>
      </c>
      <c r="E3895" s="49">
        <v>0</v>
      </c>
      <c r="F3895" s="29">
        <v>18.172344929577466</v>
      </c>
      <c r="G3895" s="50">
        <v>0</v>
      </c>
      <c r="H3895" s="50">
        <v>0</v>
      </c>
      <c r="I3895" s="50">
        <v>0</v>
      </c>
      <c r="J3895" s="294"/>
      <c r="K3895" s="288">
        <v>430.07883000000004</v>
      </c>
    </row>
    <row r="3896" spans="1:11" s="54" customFormat="1" ht="22.5" customHeight="1" x14ac:dyDescent="0.25">
      <c r="A3896" s="166" t="s">
        <v>3855</v>
      </c>
      <c r="B3896" s="64"/>
      <c r="C3896" s="43">
        <f t="shared" si="122"/>
        <v>646.45758253521126</v>
      </c>
      <c r="D3896" s="43">
        <f t="shared" si="123"/>
        <v>28.52018746478873</v>
      </c>
      <c r="E3896" s="49">
        <v>0</v>
      </c>
      <c r="F3896" s="29">
        <v>28.52018746478873</v>
      </c>
      <c r="G3896" s="50">
        <v>0</v>
      </c>
      <c r="H3896" s="50">
        <v>0</v>
      </c>
      <c r="I3896" s="50">
        <v>0</v>
      </c>
      <c r="J3896" s="294"/>
      <c r="K3896" s="288">
        <v>674.97776999999996</v>
      </c>
    </row>
    <row r="3897" spans="1:11" s="54" customFormat="1" ht="22.5" customHeight="1" x14ac:dyDescent="0.25">
      <c r="A3897" s="166" t="s">
        <v>3856</v>
      </c>
      <c r="B3897" s="64"/>
      <c r="C3897" s="43">
        <f t="shared" si="122"/>
        <v>2189.0674546478872</v>
      </c>
      <c r="D3897" s="43">
        <f t="shared" si="123"/>
        <v>96.576505352112662</v>
      </c>
      <c r="E3897" s="49">
        <v>0</v>
      </c>
      <c r="F3897" s="29">
        <v>96.576505352112662</v>
      </c>
      <c r="G3897" s="50">
        <v>0</v>
      </c>
      <c r="H3897" s="50">
        <v>0</v>
      </c>
      <c r="I3897" s="50">
        <v>0</v>
      </c>
      <c r="J3897" s="294"/>
      <c r="K3897" s="288">
        <v>2285.6439599999999</v>
      </c>
    </row>
    <row r="3898" spans="1:11" s="54" customFormat="1" ht="22.5" customHeight="1" x14ac:dyDescent="0.25">
      <c r="A3898" s="166" t="s">
        <v>3857</v>
      </c>
      <c r="B3898" s="64"/>
      <c r="C3898" s="43">
        <f t="shared" si="122"/>
        <v>621.17658084507048</v>
      </c>
      <c r="D3898" s="43">
        <f t="shared" si="123"/>
        <v>27.404849154929579</v>
      </c>
      <c r="E3898" s="49">
        <v>0</v>
      </c>
      <c r="F3898" s="29">
        <v>27.404849154929579</v>
      </c>
      <c r="G3898" s="50">
        <v>0</v>
      </c>
      <c r="H3898" s="50">
        <v>0</v>
      </c>
      <c r="I3898" s="50">
        <v>0</v>
      </c>
      <c r="J3898" s="294"/>
      <c r="K3898" s="288">
        <v>648.58143000000007</v>
      </c>
    </row>
    <row r="3899" spans="1:11" s="54" customFormat="1" ht="22.5" customHeight="1" x14ac:dyDescent="0.25">
      <c r="A3899" s="166" t="s">
        <v>3858</v>
      </c>
      <c r="B3899" s="64"/>
      <c r="C3899" s="43">
        <f t="shared" si="122"/>
        <v>2459.3509526760563</v>
      </c>
      <c r="D3899" s="43">
        <f t="shared" si="123"/>
        <v>108.50077732394365</v>
      </c>
      <c r="E3899" s="49">
        <v>0</v>
      </c>
      <c r="F3899" s="29">
        <v>108.50077732394365</v>
      </c>
      <c r="G3899" s="50">
        <v>0</v>
      </c>
      <c r="H3899" s="50">
        <v>0</v>
      </c>
      <c r="I3899" s="50">
        <v>0</v>
      </c>
      <c r="J3899" s="294"/>
      <c r="K3899" s="288">
        <v>2567.8517299999999</v>
      </c>
    </row>
    <row r="3900" spans="1:11" s="54" customFormat="1" ht="22.5" customHeight="1" x14ac:dyDescent="0.25">
      <c r="A3900" s="166" t="s">
        <v>3859</v>
      </c>
      <c r="B3900" s="64"/>
      <c r="C3900" s="43">
        <f t="shared" si="122"/>
        <v>2743.7886123943658</v>
      </c>
      <c r="D3900" s="43">
        <f t="shared" si="123"/>
        <v>121.04949760563379</v>
      </c>
      <c r="E3900" s="49">
        <v>0</v>
      </c>
      <c r="F3900" s="29">
        <v>121.04949760563379</v>
      </c>
      <c r="G3900" s="50">
        <v>0</v>
      </c>
      <c r="H3900" s="50">
        <v>0</v>
      </c>
      <c r="I3900" s="50">
        <v>0</v>
      </c>
      <c r="J3900" s="294"/>
      <c r="K3900" s="288">
        <v>2864.8381099999997</v>
      </c>
    </row>
    <row r="3901" spans="1:11" s="54" customFormat="1" ht="15.75" x14ac:dyDescent="0.25">
      <c r="A3901" s="166" t="s">
        <v>3860</v>
      </c>
      <c r="B3901" s="64"/>
      <c r="C3901" s="43">
        <f t="shared" si="122"/>
        <v>652.67213126760566</v>
      </c>
      <c r="D3901" s="43">
        <f t="shared" si="123"/>
        <v>28.794358732394368</v>
      </c>
      <c r="E3901" s="49">
        <v>0</v>
      </c>
      <c r="F3901" s="29">
        <v>28.794358732394368</v>
      </c>
      <c r="G3901" s="50">
        <v>0</v>
      </c>
      <c r="H3901" s="50">
        <v>0</v>
      </c>
      <c r="I3901" s="50">
        <v>0</v>
      </c>
      <c r="J3901" s="294"/>
      <c r="K3901" s="288">
        <v>681.46649000000002</v>
      </c>
    </row>
    <row r="3902" spans="1:11" s="54" customFormat="1" ht="22.5" customHeight="1" x14ac:dyDescent="0.25">
      <c r="A3902" s="166" t="s">
        <v>3861</v>
      </c>
      <c r="B3902" s="64"/>
      <c r="C3902" s="43">
        <f t="shared" si="122"/>
        <v>2401.8164687323942</v>
      </c>
      <c r="D3902" s="43">
        <f t="shared" si="123"/>
        <v>105.96249126760563</v>
      </c>
      <c r="E3902" s="49">
        <v>0</v>
      </c>
      <c r="F3902" s="29">
        <v>105.96249126760563</v>
      </c>
      <c r="G3902" s="50">
        <v>0</v>
      </c>
      <c r="H3902" s="50">
        <v>0</v>
      </c>
      <c r="I3902" s="50">
        <v>0</v>
      </c>
      <c r="J3902" s="294"/>
      <c r="K3902" s="288">
        <v>2507.7789600000001</v>
      </c>
    </row>
    <row r="3903" spans="1:11" s="54" customFormat="1" ht="22.5" customHeight="1" x14ac:dyDescent="0.25">
      <c r="A3903" s="166" t="s">
        <v>3862</v>
      </c>
      <c r="B3903" s="64"/>
      <c r="C3903" s="43">
        <f t="shared" si="122"/>
        <v>1090.9051707042256</v>
      </c>
      <c r="D3903" s="43">
        <f t="shared" si="123"/>
        <v>48.128169295774654</v>
      </c>
      <c r="E3903" s="49">
        <v>0</v>
      </c>
      <c r="F3903" s="29">
        <v>48.128169295774654</v>
      </c>
      <c r="G3903" s="50">
        <v>0</v>
      </c>
      <c r="H3903" s="50">
        <v>0</v>
      </c>
      <c r="I3903" s="50">
        <v>0</v>
      </c>
      <c r="J3903" s="294"/>
      <c r="K3903" s="288">
        <v>1139.0333400000002</v>
      </c>
    </row>
    <row r="3904" spans="1:11" s="54" customFormat="1" ht="22.5" customHeight="1" x14ac:dyDescent="0.25">
      <c r="A3904" s="166" t="s">
        <v>3863</v>
      </c>
      <c r="B3904" s="64"/>
      <c r="C3904" s="43">
        <f t="shared" si="122"/>
        <v>904.57931887323934</v>
      </c>
      <c r="D3904" s="43">
        <f t="shared" si="123"/>
        <v>39.90791112676056</v>
      </c>
      <c r="E3904" s="49">
        <v>0</v>
      </c>
      <c r="F3904" s="29">
        <v>39.90791112676056</v>
      </c>
      <c r="G3904" s="50">
        <v>0</v>
      </c>
      <c r="H3904" s="50">
        <v>0</v>
      </c>
      <c r="I3904" s="50">
        <v>0</v>
      </c>
      <c r="J3904" s="294"/>
      <c r="K3904" s="288">
        <v>944.48722999999995</v>
      </c>
    </row>
    <row r="3905" spans="1:11" s="54" customFormat="1" ht="22.5" customHeight="1" x14ac:dyDescent="0.25">
      <c r="A3905" s="166" t="s">
        <v>3864</v>
      </c>
      <c r="B3905" s="64"/>
      <c r="C3905" s="43">
        <f t="shared" si="122"/>
        <v>1616.1433960563381</v>
      </c>
      <c r="D3905" s="43">
        <f t="shared" si="123"/>
        <v>71.300443943661975</v>
      </c>
      <c r="E3905" s="49">
        <v>0</v>
      </c>
      <c r="F3905" s="29">
        <v>71.300443943661975</v>
      </c>
      <c r="G3905" s="50">
        <v>0</v>
      </c>
      <c r="H3905" s="50">
        <v>0</v>
      </c>
      <c r="I3905" s="50">
        <v>0</v>
      </c>
      <c r="J3905" s="294"/>
      <c r="K3905" s="288">
        <v>1687.4438400000001</v>
      </c>
    </row>
    <row r="3906" spans="1:11" s="54" customFormat="1" ht="22.5" customHeight="1" x14ac:dyDescent="0.25">
      <c r="A3906" s="166" t="s">
        <v>3865</v>
      </c>
      <c r="B3906" s="64"/>
      <c r="C3906" s="43">
        <f t="shared" si="122"/>
        <v>780.0078202816901</v>
      </c>
      <c r="D3906" s="43">
        <f t="shared" si="123"/>
        <v>34.412109718309864</v>
      </c>
      <c r="E3906" s="49">
        <v>0</v>
      </c>
      <c r="F3906" s="29">
        <v>34.412109718309864</v>
      </c>
      <c r="G3906" s="50">
        <v>0</v>
      </c>
      <c r="H3906" s="50">
        <v>0</v>
      </c>
      <c r="I3906" s="50">
        <v>0</v>
      </c>
      <c r="J3906" s="294"/>
      <c r="K3906" s="288">
        <v>814.41993000000002</v>
      </c>
    </row>
    <row r="3907" spans="1:11" s="54" customFormat="1" ht="22.5" customHeight="1" x14ac:dyDescent="0.25">
      <c r="A3907" s="166" t="s">
        <v>3866</v>
      </c>
      <c r="B3907" s="64"/>
      <c r="C3907" s="43">
        <f t="shared" si="122"/>
        <v>883.4063504225353</v>
      </c>
      <c r="D3907" s="43">
        <f t="shared" si="123"/>
        <v>38.973809577464792</v>
      </c>
      <c r="E3907" s="49">
        <v>0</v>
      </c>
      <c r="F3907" s="29">
        <v>38.973809577464792</v>
      </c>
      <c r="G3907" s="50">
        <v>0</v>
      </c>
      <c r="H3907" s="50">
        <v>0</v>
      </c>
      <c r="I3907" s="50">
        <v>0</v>
      </c>
      <c r="J3907" s="294"/>
      <c r="K3907" s="288">
        <v>922.38016000000005</v>
      </c>
    </row>
    <row r="3908" spans="1:11" s="54" customFormat="1" ht="22.5" customHeight="1" x14ac:dyDescent="0.25">
      <c r="A3908" s="166" t="s">
        <v>3867</v>
      </c>
      <c r="B3908" s="64"/>
      <c r="C3908" s="43">
        <f t="shared" si="122"/>
        <v>1506.5641064788733</v>
      </c>
      <c r="D3908" s="43">
        <f t="shared" si="123"/>
        <v>66.466063521126756</v>
      </c>
      <c r="E3908" s="49">
        <v>0</v>
      </c>
      <c r="F3908" s="29">
        <v>66.466063521126756</v>
      </c>
      <c r="G3908" s="50">
        <v>0</v>
      </c>
      <c r="H3908" s="50">
        <v>0</v>
      </c>
      <c r="I3908" s="50">
        <v>0</v>
      </c>
      <c r="J3908" s="294"/>
      <c r="K3908" s="288">
        <v>1573.03017</v>
      </c>
    </row>
    <row r="3909" spans="1:11" s="54" customFormat="1" ht="22.5" customHeight="1" x14ac:dyDescent="0.25">
      <c r="A3909" s="166" t="s">
        <v>3868</v>
      </c>
      <c r="B3909" s="64"/>
      <c r="C3909" s="43">
        <f t="shared" si="122"/>
        <v>3132.7824112676053</v>
      </c>
      <c r="D3909" s="43">
        <f t="shared" si="123"/>
        <v>138.21098873239436</v>
      </c>
      <c r="E3909" s="49">
        <v>0</v>
      </c>
      <c r="F3909" s="29">
        <v>138.21098873239436</v>
      </c>
      <c r="G3909" s="50">
        <v>0</v>
      </c>
      <c r="H3909" s="50">
        <v>0</v>
      </c>
      <c r="I3909" s="50">
        <v>0</v>
      </c>
      <c r="J3909" s="294"/>
      <c r="K3909" s="288">
        <v>3270.9933999999998</v>
      </c>
    </row>
    <row r="3910" spans="1:11" s="54" customFormat="1" ht="22.5" customHeight="1" x14ac:dyDescent="0.25">
      <c r="A3910" s="166" t="s">
        <v>3869</v>
      </c>
      <c r="B3910" s="64"/>
      <c r="C3910" s="43">
        <f t="shared" si="122"/>
        <v>944.99566478873237</v>
      </c>
      <c r="D3910" s="43">
        <f t="shared" si="123"/>
        <v>41.690985211267609</v>
      </c>
      <c r="E3910" s="49">
        <v>0</v>
      </c>
      <c r="F3910" s="29">
        <v>41.690985211267609</v>
      </c>
      <c r="G3910" s="50">
        <v>0</v>
      </c>
      <c r="H3910" s="50">
        <v>0</v>
      </c>
      <c r="I3910" s="50">
        <v>0</v>
      </c>
      <c r="J3910" s="294"/>
      <c r="K3910" s="288">
        <v>986.68664999999999</v>
      </c>
    </row>
    <row r="3911" spans="1:11" s="54" customFormat="1" ht="22.5" customHeight="1" x14ac:dyDescent="0.25">
      <c r="A3911" s="166" t="s">
        <v>3870</v>
      </c>
      <c r="B3911" s="64"/>
      <c r="C3911" s="43">
        <f t="shared" si="122"/>
        <v>133.01630366197182</v>
      </c>
      <c r="D3911" s="43">
        <f t="shared" si="123"/>
        <v>5.868366338028169</v>
      </c>
      <c r="E3911" s="49">
        <v>0</v>
      </c>
      <c r="F3911" s="29">
        <v>5.868366338028169</v>
      </c>
      <c r="G3911" s="50">
        <v>0</v>
      </c>
      <c r="H3911" s="50">
        <v>0</v>
      </c>
      <c r="I3911" s="50">
        <v>0</v>
      </c>
      <c r="J3911" s="294"/>
      <c r="K3911" s="288">
        <v>138.88467</v>
      </c>
    </row>
    <row r="3912" spans="1:11" s="54" customFormat="1" ht="22.5" customHeight="1" x14ac:dyDescent="0.25">
      <c r="A3912" s="166" t="s">
        <v>3871</v>
      </c>
      <c r="B3912" s="64"/>
      <c r="C3912" s="43">
        <f t="shared" si="122"/>
        <v>1222.3271042253523</v>
      </c>
      <c r="D3912" s="43">
        <f t="shared" si="123"/>
        <v>53.926195774647894</v>
      </c>
      <c r="E3912" s="49">
        <v>0</v>
      </c>
      <c r="F3912" s="29">
        <v>53.926195774647894</v>
      </c>
      <c r="G3912" s="50">
        <v>0</v>
      </c>
      <c r="H3912" s="50">
        <v>0</v>
      </c>
      <c r="I3912" s="50">
        <v>0</v>
      </c>
      <c r="J3912" s="294"/>
      <c r="K3912" s="288">
        <v>1276.2533000000001</v>
      </c>
    </row>
    <row r="3913" spans="1:11" s="54" customFormat="1" ht="22.5" customHeight="1" x14ac:dyDescent="0.25">
      <c r="A3913" s="167" t="s">
        <v>3872</v>
      </c>
      <c r="B3913" s="64"/>
      <c r="C3913" s="43">
        <f t="shared" si="122"/>
        <v>1141.7582236619717</v>
      </c>
      <c r="D3913" s="43">
        <f t="shared" si="123"/>
        <v>50.371686338028155</v>
      </c>
      <c r="E3913" s="49">
        <v>0</v>
      </c>
      <c r="F3913" s="29">
        <v>50.371686338028155</v>
      </c>
      <c r="G3913" s="50">
        <v>0</v>
      </c>
      <c r="H3913" s="50">
        <v>0</v>
      </c>
      <c r="I3913" s="50">
        <v>0</v>
      </c>
      <c r="J3913" s="294"/>
      <c r="K3913" s="288">
        <v>1192.1299099999999</v>
      </c>
    </row>
    <row r="3914" spans="1:11" s="54" customFormat="1" ht="22.5" customHeight="1" x14ac:dyDescent="0.25">
      <c r="A3914" s="167" t="s">
        <v>3873</v>
      </c>
      <c r="B3914" s="64"/>
      <c r="C3914" s="43">
        <f t="shared" si="122"/>
        <v>1709.504312112676</v>
      </c>
      <c r="D3914" s="43">
        <f t="shared" si="123"/>
        <v>75.419307887323953</v>
      </c>
      <c r="E3914" s="49">
        <v>0</v>
      </c>
      <c r="F3914" s="29">
        <v>75.419307887323953</v>
      </c>
      <c r="G3914" s="50">
        <v>0</v>
      </c>
      <c r="H3914" s="50">
        <v>0</v>
      </c>
      <c r="I3914" s="50">
        <v>0</v>
      </c>
      <c r="J3914" s="294"/>
      <c r="K3914" s="288">
        <v>1784.92362</v>
      </c>
    </row>
    <row r="3915" spans="1:11" s="54" customFormat="1" ht="22.5" customHeight="1" x14ac:dyDescent="0.25">
      <c r="A3915" s="167" t="s">
        <v>3874</v>
      </c>
      <c r="B3915" s="64"/>
      <c r="C3915" s="43">
        <f t="shared" si="122"/>
        <v>794.4782969014085</v>
      </c>
      <c r="D3915" s="43">
        <f t="shared" si="123"/>
        <v>35.050513098591551</v>
      </c>
      <c r="E3915" s="49">
        <v>0</v>
      </c>
      <c r="F3915" s="29">
        <v>35.050513098591551</v>
      </c>
      <c r="G3915" s="50">
        <v>0</v>
      </c>
      <c r="H3915" s="50">
        <v>0</v>
      </c>
      <c r="I3915" s="50">
        <v>0</v>
      </c>
      <c r="J3915" s="294"/>
      <c r="K3915" s="288">
        <v>829.52881000000002</v>
      </c>
    </row>
    <row r="3916" spans="1:11" s="54" customFormat="1" ht="22.5" customHeight="1" x14ac:dyDescent="0.25">
      <c r="A3916" s="167" t="s">
        <v>3875</v>
      </c>
      <c r="B3916" s="64"/>
      <c r="C3916" s="43">
        <f t="shared" si="122"/>
        <v>1641.7549735211267</v>
      </c>
      <c r="D3916" s="43">
        <f t="shared" si="123"/>
        <v>72.430366478873239</v>
      </c>
      <c r="E3916" s="49">
        <v>0</v>
      </c>
      <c r="F3916" s="29">
        <v>72.430366478873239</v>
      </c>
      <c r="G3916" s="50">
        <v>0</v>
      </c>
      <c r="H3916" s="50">
        <v>0</v>
      </c>
      <c r="I3916" s="50">
        <v>0</v>
      </c>
      <c r="J3916" s="294"/>
      <c r="K3916" s="288">
        <v>1714.18534</v>
      </c>
    </row>
    <row r="3917" spans="1:11" s="54" customFormat="1" ht="22.5" customHeight="1" x14ac:dyDescent="0.25">
      <c r="A3917" s="165" t="s">
        <v>3876</v>
      </c>
      <c r="B3917" s="64"/>
      <c r="C3917" s="43">
        <f t="shared" si="122"/>
        <v>310.42092901408444</v>
      </c>
      <c r="D3917" s="43">
        <f t="shared" si="123"/>
        <v>13.695040985915492</v>
      </c>
      <c r="E3917" s="49">
        <v>0</v>
      </c>
      <c r="F3917" s="29">
        <v>13.695040985915492</v>
      </c>
      <c r="G3917" s="50">
        <v>0</v>
      </c>
      <c r="H3917" s="50">
        <v>0</v>
      </c>
      <c r="I3917" s="50">
        <v>0</v>
      </c>
      <c r="J3917" s="294"/>
      <c r="K3917" s="288">
        <v>324.11596999999995</v>
      </c>
    </row>
    <row r="3918" spans="1:11" s="54" customFormat="1" ht="22.5" customHeight="1" x14ac:dyDescent="0.25">
      <c r="A3918" s="167" t="s">
        <v>3877</v>
      </c>
      <c r="B3918" s="64"/>
      <c r="C3918" s="43">
        <f t="shared" si="122"/>
        <v>1197.6684078873238</v>
      </c>
      <c r="D3918" s="43">
        <f t="shared" si="123"/>
        <v>52.83831211267605</v>
      </c>
      <c r="E3918" s="49">
        <v>0</v>
      </c>
      <c r="F3918" s="29">
        <v>52.83831211267605</v>
      </c>
      <c r="G3918" s="50">
        <v>0</v>
      </c>
      <c r="H3918" s="50">
        <v>0</v>
      </c>
      <c r="I3918" s="50">
        <v>0</v>
      </c>
      <c r="J3918" s="294"/>
      <c r="K3918" s="288">
        <v>1250.5067199999999</v>
      </c>
    </row>
    <row r="3919" spans="1:11" s="54" customFormat="1" ht="22.5" customHeight="1" x14ac:dyDescent="0.25">
      <c r="A3919" s="167" t="s">
        <v>3878</v>
      </c>
      <c r="B3919" s="64"/>
      <c r="C3919" s="43">
        <f t="shared" si="122"/>
        <v>897.97775436619725</v>
      </c>
      <c r="D3919" s="43">
        <f t="shared" si="123"/>
        <v>39.616665633802818</v>
      </c>
      <c r="E3919" s="49">
        <v>0</v>
      </c>
      <c r="F3919" s="29">
        <v>39.616665633802818</v>
      </c>
      <c r="G3919" s="50">
        <v>0</v>
      </c>
      <c r="H3919" s="50">
        <v>0</v>
      </c>
      <c r="I3919" s="50">
        <v>0</v>
      </c>
      <c r="J3919" s="294"/>
      <c r="K3919" s="288">
        <v>937.59442000000001</v>
      </c>
    </row>
    <row r="3920" spans="1:11" s="54" customFormat="1" ht="22.5" customHeight="1" x14ac:dyDescent="0.25">
      <c r="A3920" s="167" t="s">
        <v>3879</v>
      </c>
      <c r="B3920" s="64"/>
      <c r="C3920" s="43">
        <f t="shared" ref="C3920:C3959" si="124">K3920+J3920-F3920</f>
        <v>3854.7822760563386</v>
      </c>
      <c r="D3920" s="43">
        <f t="shared" ref="D3920:D3959" si="125">F3920</f>
        <v>170.06392394366199</v>
      </c>
      <c r="E3920" s="49">
        <v>0</v>
      </c>
      <c r="F3920" s="29">
        <v>170.06392394366199</v>
      </c>
      <c r="G3920" s="50">
        <v>0</v>
      </c>
      <c r="H3920" s="50">
        <v>0</v>
      </c>
      <c r="I3920" s="50">
        <v>0</v>
      </c>
      <c r="J3920" s="294"/>
      <c r="K3920" s="288">
        <v>4024.8462000000004</v>
      </c>
    </row>
    <row r="3921" spans="1:11" s="54" customFormat="1" ht="22.5" customHeight="1" x14ac:dyDescent="0.25">
      <c r="A3921" s="167" t="s">
        <v>3880</v>
      </c>
      <c r="B3921" s="64"/>
      <c r="C3921" s="43">
        <f t="shared" si="124"/>
        <v>1054.779423661972</v>
      </c>
      <c r="D3921" s="43">
        <f t="shared" si="125"/>
        <v>46.534386338028177</v>
      </c>
      <c r="E3921" s="49">
        <v>0</v>
      </c>
      <c r="F3921" s="29">
        <v>46.534386338028177</v>
      </c>
      <c r="G3921" s="50">
        <v>0</v>
      </c>
      <c r="H3921" s="50">
        <v>0</v>
      </c>
      <c r="I3921" s="50">
        <v>0</v>
      </c>
      <c r="J3921" s="294"/>
      <c r="K3921" s="288">
        <v>1101.3138100000001</v>
      </c>
    </row>
    <row r="3922" spans="1:11" s="54" customFormat="1" ht="22.5" customHeight="1" x14ac:dyDescent="0.25">
      <c r="A3922" s="167" t="s">
        <v>3881</v>
      </c>
      <c r="B3922" s="64"/>
      <c r="C3922" s="43">
        <f t="shared" si="124"/>
        <v>818.43901633802818</v>
      </c>
      <c r="D3922" s="43">
        <f t="shared" si="125"/>
        <v>36.107603661971829</v>
      </c>
      <c r="E3922" s="49">
        <v>0</v>
      </c>
      <c r="F3922" s="29">
        <v>36.107603661971829</v>
      </c>
      <c r="G3922" s="50">
        <v>0</v>
      </c>
      <c r="H3922" s="50">
        <v>0</v>
      </c>
      <c r="I3922" s="50">
        <v>0</v>
      </c>
      <c r="J3922" s="294"/>
      <c r="K3922" s="288">
        <v>854.54661999999996</v>
      </c>
    </row>
    <row r="3923" spans="1:11" s="54" customFormat="1" ht="22.5" customHeight="1" x14ac:dyDescent="0.25">
      <c r="A3923" s="167" t="s">
        <v>3882</v>
      </c>
      <c r="B3923" s="64"/>
      <c r="C3923" s="43">
        <f t="shared" si="124"/>
        <v>134.32338816901409</v>
      </c>
      <c r="D3923" s="43">
        <f t="shared" si="125"/>
        <v>5.9260318309859157</v>
      </c>
      <c r="E3923" s="49">
        <v>0</v>
      </c>
      <c r="F3923" s="29">
        <v>5.9260318309859157</v>
      </c>
      <c r="G3923" s="50">
        <v>0</v>
      </c>
      <c r="H3923" s="50">
        <v>0</v>
      </c>
      <c r="I3923" s="50">
        <v>0</v>
      </c>
      <c r="J3923" s="294"/>
      <c r="K3923" s="288">
        <v>140.24942000000001</v>
      </c>
    </row>
    <row r="3924" spans="1:11" s="54" customFormat="1" ht="22.5" customHeight="1" x14ac:dyDescent="0.25">
      <c r="A3924" s="167" t="s">
        <v>3883</v>
      </c>
      <c r="B3924" s="64"/>
      <c r="C3924" s="43">
        <f t="shared" si="124"/>
        <v>1075.8961532394364</v>
      </c>
      <c r="D3924" s="43">
        <f t="shared" si="125"/>
        <v>47.466006760563374</v>
      </c>
      <c r="E3924" s="49">
        <v>0</v>
      </c>
      <c r="F3924" s="29">
        <v>47.466006760563374</v>
      </c>
      <c r="G3924" s="50">
        <v>0</v>
      </c>
      <c r="H3924" s="50">
        <v>0</v>
      </c>
      <c r="I3924" s="50">
        <v>0</v>
      </c>
      <c r="J3924" s="294"/>
      <c r="K3924" s="288">
        <v>1123.3621599999999</v>
      </c>
    </row>
    <row r="3925" spans="1:11" s="54" customFormat="1" ht="22.5" customHeight="1" x14ac:dyDescent="0.25">
      <c r="A3925" s="167" t="s">
        <v>3884</v>
      </c>
      <c r="B3925" s="64"/>
      <c r="C3925" s="43">
        <f t="shared" si="124"/>
        <v>783.36426197183096</v>
      </c>
      <c r="D3925" s="43">
        <f t="shared" si="125"/>
        <v>34.560188028169009</v>
      </c>
      <c r="E3925" s="49">
        <v>0</v>
      </c>
      <c r="F3925" s="29">
        <v>34.560188028169009</v>
      </c>
      <c r="G3925" s="50">
        <v>0</v>
      </c>
      <c r="H3925" s="50">
        <v>0</v>
      </c>
      <c r="I3925" s="50">
        <v>0</v>
      </c>
      <c r="J3925" s="294"/>
      <c r="K3925" s="288">
        <v>817.92444999999998</v>
      </c>
    </row>
    <row r="3926" spans="1:11" s="54" customFormat="1" ht="22.5" customHeight="1" x14ac:dyDescent="0.25">
      <c r="A3926" s="167" t="s">
        <v>3885</v>
      </c>
      <c r="B3926" s="64"/>
      <c r="C3926" s="43">
        <f t="shared" si="124"/>
        <v>398.80114197183099</v>
      </c>
      <c r="D3926" s="43">
        <f t="shared" si="125"/>
        <v>17.594168028169012</v>
      </c>
      <c r="E3926" s="49">
        <v>0</v>
      </c>
      <c r="F3926" s="29">
        <v>17.594168028169012</v>
      </c>
      <c r="G3926" s="50">
        <v>0</v>
      </c>
      <c r="H3926" s="50">
        <v>0</v>
      </c>
      <c r="I3926" s="50">
        <v>0</v>
      </c>
      <c r="J3926" s="294"/>
      <c r="K3926" s="288">
        <v>416.39530999999999</v>
      </c>
    </row>
    <row r="3927" spans="1:11" s="52" customFormat="1" ht="24" customHeight="1" x14ac:dyDescent="0.25">
      <c r="A3927" s="167" t="s">
        <v>3886</v>
      </c>
      <c r="B3927" s="64"/>
      <c r="C3927" s="43">
        <f t="shared" si="124"/>
        <v>457.70156394366199</v>
      </c>
      <c r="D3927" s="43">
        <f t="shared" si="125"/>
        <v>20.192716056338028</v>
      </c>
      <c r="E3927" s="49">
        <v>0</v>
      </c>
      <c r="F3927" s="29">
        <v>20.192716056338028</v>
      </c>
      <c r="G3927" s="50">
        <v>0</v>
      </c>
      <c r="H3927" s="50">
        <v>0</v>
      </c>
      <c r="I3927" s="50">
        <v>0</v>
      </c>
      <c r="J3927" s="294"/>
      <c r="K3927" s="288">
        <v>477.89428000000004</v>
      </c>
    </row>
    <row r="3928" spans="1:11" s="52" customFormat="1" ht="24" customHeight="1" x14ac:dyDescent="0.25">
      <c r="A3928" s="167" t="s">
        <v>3887</v>
      </c>
      <c r="B3928" s="64"/>
      <c r="C3928" s="43">
        <f t="shared" si="124"/>
        <v>1658.1460670422537</v>
      </c>
      <c r="D3928" s="43">
        <f t="shared" si="125"/>
        <v>73.153502957746483</v>
      </c>
      <c r="E3928" s="49">
        <v>0</v>
      </c>
      <c r="F3928" s="29">
        <v>73.153502957746483</v>
      </c>
      <c r="G3928" s="50">
        <v>0</v>
      </c>
      <c r="H3928" s="50">
        <v>0</v>
      </c>
      <c r="I3928" s="50">
        <v>0</v>
      </c>
      <c r="J3928" s="294"/>
      <c r="K3928" s="288">
        <v>1731.2995700000001</v>
      </c>
    </row>
    <row r="3929" spans="1:11" s="52" customFormat="1" ht="24" customHeight="1" x14ac:dyDescent="0.25">
      <c r="A3929" s="167" t="s">
        <v>3888</v>
      </c>
      <c r="B3929" s="64"/>
      <c r="C3929" s="43">
        <f t="shared" si="124"/>
        <v>587.80590647887323</v>
      </c>
      <c r="D3929" s="43">
        <f t="shared" si="125"/>
        <v>25.932613521126761</v>
      </c>
      <c r="E3929" s="49">
        <v>0</v>
      </c>
      <c r="F3929" s="29">
        <v>25.932613521126761</v>
      </c>
      <c r="G3929" s="50">
        <v>0</v>
      </c>
      <c r="H3929" s="50">
        <v>0</v>
      </c>
      <c r="I3929" s="50">
        <v>0</v>
      </c>
      <c r="J3929" s="294"/>
      <c r="K3929" s="288">
        <v>613.73851999999999</v>
      </c>
    </row>
    <row r="3930" spans="1:11" s="52" customFormat="1" ht="24" customHeight="1" x14ac:dyDescent="0.25">
      <c r="A3930" s="167" t="s">
        <v>3889</v>
      </c>
      <c r="B3930" s="64"/>
      <c r="C3930" s="43">
        <f t="shared" si="124"/>
        <v>796.35224281690148</v>
      </c>
      <c r="D3930" s="43">
        <f t="shared" si="125"/>
        <v>35.133187183098599</v>
      </c>
      <c r="E3930" s="49">
        <v>0</v>
      </c>
      <c r="F3930" s="29">
        <v>35.133187183098599</v>
      </c>
      <c r="G3930" s="50">
        <v>0</v>
      </c>
      <c r="H3930" s="50">
        <v>0</v>
      </c>
      <c r="I3930" s="50">
        <v>0</v>
      </c>
      <c r="J3930" s="294"/>
      <c r="K3930" s="288">
        <v>831.48543000000006</v>
      </c>
    </row>
    <row r="3931" spans="1:11" s="52" customFormat="1" ht="24" customHeight="1" x14ac:dyDescent="0.25">
      <c r="A3931" s="167" t="s">
        <v>3890</v>
      </c>
      <c r="B3931" s="64"/>
      <c r="C3931" s="43">
        <f t="shared" si="124"/>
        <v>2219.3555166197179</v>
      </c>
      <c r="D3931" s="43">
        <f t="shared" si="125"/>
        <v>97.912743380281682</v>
      </c>
      <c r="E3931" s="49">
        <v>0</v>
      </c>
      <c r="F3931" s="29">
        <v>97.912743380281682</v>
      </c>
      <c r="G3931" s="50">
        <v>0</v>
      </c>
      <c r="H3931" s="50">
        <v>0</v>
      </c>
      <c r="I3931" s="50">
        <v>0</v>
      </c>
      <c r="J3931" s="294"/>
      <c r="K3931" s="288">
        <v>2317.2682599999998</v>
      </c>
    </row>
    <row r="3932" spans="1:11" s="52" customFormat="1" ht="24" customHeight="1" x14ac:dyDescent="0.25">
      <c r="A3932" s="167" t="s">
        <v>3891</v>
      </c>
      <c r="B3932" s="64"/>
      <c r="C3932" s="43">
        <f t="shared" si="124"/>
        <v>1200.9141915492958</v>
      </c>
      <c r="D3932" s="43">
        <f t="shared" si="125"/>
        <v>52.981508450704226</v>
      </c>
      <c r="E3932" s="49">
        <v>0</v>
      </c>
      <c r="F3932" s="29">
        <v>52.981508450704226</v>
      </c>
      <c r="G3932" s="50">
        <v>0</v>
      </c>
      <c r="H3932" s="50">
        <v>0</v>
      </c>
      <c r="I3932" s="50">
        <v>0</v>
      </c>
      <c r="J3932" s="294"/>
      <c r="K3932" s="288">
        <v>1253.8957</v>
      </c>
    </row>
    <row r="3933" spans="1:11" s="52" customFormat="1" ht="24" customHeight="1" x14ac:dyDescent="0.25">
      <c r="A3933" s="167" t="s">
        <v>3892</v>
      </c>
      <c r="B3933" s="64"/>
      <c r="C3933" s="43">
        <f t="shared" si="124"/>
        <v>608.87357070422536</v>
      </c>
      <c r="D3933" s="43">
        <f t="shared" si="125"/>
        <v>26.862069295774646</v>
      </c>
      <c r="E3933" s="49">
        <v>0</v>
      </c>
      <c r="F3933" s="29">
        <v>26.862069295774646</v>
      </c>
      <c r="G3933" s="50">
        <v>0</v>
      </c>
      <c r="H3933" s="50">
        <v>0</v>
      </c>
      <c r="I3933" s="50">
        <v>0</v>
      </c>
      <c r="J3933" s="294"/>
      <c r="K3933" s="288">
        <v>635.73563999999999</v>
      </c>
    </row>
    <row r="3934" spans="1:11" s="52" customFormat="1" ht="24" customHeight="1" x14ac:dyDescent="0.25">
      <c r="A3934" s="167" t="s">
        <v>3893</v>
      </c>
      <c r="B3934" s="64"/>
      <c r="C3934" s="43">
        <f t="shared" si="124"/>
        <v>319.93265408450702</v>
      </c>
      <c r="D3934" s="43">
        <f t="shared" si="125"/>
        <v>14.114675915492956</v>
      </c>
      <c r="E3934" s="49">
        <v>0</v>
      </c>
      <c r="F3934" s="29">
        <v>14.114675915492956</v>
      </c>
      <c r="G3934" s="50">
        <v>0</v>
      </c>
      <c r="H3934" s="50">
        <v>0</v>
      </c>
      <c r="I3934" s="50">
        <v>0</v>
      </c>
      <c r="J3934" s="294"/>
      <c r="K3934" s="288">
        <v>334.04732999999999</v>
      </c>
    </row>
    <row r="3935" spans="1:11" s="52" customFormat="1" ht="24" customHeight="1" x14ac:dyDescent="0.25">
      <c r="A3935" s="167" t="s">
        <v>3894</v>
      </c>
      <c r="B3935" s="64"/>
      <c r="C3935" s="43">
        <f t="shared" si="124"/>
        <v>47.121663098591547</v>
      </c>
      <c r="D3935" s="43">
        <f t="shared" si="125"/>
        <v>2.0788969014084504</v>
      </c>
      <c r="E3935" s="49">
        <v>0</v>
      </c>
      <c r="F3935" s="29">
        <v>2.0788969014084504</v>
      </c>
      <c r="G3935" s="50">
        <v>0</v>
      </c>
      <c r="H3935" s="50">
        <v>0</v>
      </c>
      <c r="I3935" s="50">
        <v>0</v>
      </c>
      <c r="J3935" s="294"/>
      <c r="K3935" s="288">
        <v>49.200559999999996</v>
      </c>
    </row>
    <row r="3936" spans="1:11" s="52" customFormat="1" ht="31.5" customHeight="1" x14ac:dyDescent="0.25">
      <c r="A3936" s="167" t="s">
        <v>3895</v>
      </c>
      <c r="B3936" s="64"/>
      <c r="C3936" s="43">
        <f t="shared" si="124"/>
        <v>671.59358140845075</v>
      </c>
      <c r="D3936" s="43">
        <f t="shared" si="125"/>
        <v>29.629128591549296</v>
      </c>
      <c r="E3936" s="49">
        <v>0</v>
      </c>
      <c r="F3936" s="29">
        <v>29.629128591549296</v>
      </c>
      <c r="G3936" s="50">
        <v>0</v>
      </c>
      <c r="H3936" s="50">
        <v>0</v>
      </c>
      <c r="I3936" s="50">
        <v>0</v>
      </c>
      <c r="J3936" s="294"/>
      <c r="K3936" s="288">
        <v>701.22271000000001</v>
      </c>
    </row>
    <row r="3937" spans="1:11" s="52" customFormat="1" ht="30.75" customHeight="1" x14ac:dyDescent="0.25">
      <c r="A3937" s="167" t="s">
        <v>3896</v>
      </c>
      <c r="B3937" s="64"/>
      <c r="C3937" s="43">
        <f t="shared" si="124"/>
        <v>536.07114253521127</v>
      </c>
      <c r="D3937" s="43">
        <f t="shared" si="125"/>
        <v>23.650197464788729</v>
      </c>
      <c r="E3937" s="49">
        <v>0</v>
      </c>
      <c r="F3937" s="29">
        <v>23.650197464788729</v>
      </c>
      <c r="G3937" s="50">
        <v>0</v>
      </c>
      <c r="H3937" s="50">
        <v>0</v>
      </c>
      <c r="I3937" s="50">
        <v>0</v>
      </c>
      <c r="J3937" s="294"/>
      <c r="K3937" s="288">
        <v>559.72133999999994</v>
      </c>
    </row>
    <row r="3938" spans="1:11" s="52" customFormat="1" ht="30" customHeight="1" x14ac:dyDescent="0.25">
      <c r="A3938" s="167" t="s">
        <v>3897</v>
      </c>
      <c r="B3938" s="64"/>
      <c r="C3938" s="43">
        <f t="shared" si="124"/>
        <v>1319.6090726760565</v>
      </c>
      <c r="D3938" s="43">
        <f t="shared" si="125"/>
        <v>58.218047323943672</v>
      </c>
      <c r="E3938" s="49">
        <v>0</v>
      </c>
      <c r="F3938" s="29">
        <v>58.218047323943672</v>
      </c>
      <c r="G3938" s="50">
        <v>0</v>
      </c>
      <c r="H3938" s="50">
        <v>0</v>
      </c>
      <c r="I3938" s="50">
        <v>0</v>
      </c>
      <c r="J3938" s="294"/>
      <c r="K3938" s="288">
        <v>1377.8271200000001</v>
      </c>
    </row>
    <row r="3939" spans="1:11" s="52" customFormat="1" ht="24" customHeight="1" x14ac:dyDescent="0.25">
      <c r="A3939" s="167" t="s">
        <v>3898</v>
      </c>
      <c r="B3939" s="64"/>
      <c r="C3939" s="43">
        <f t="shared" si="124"/>
        <v>788.35728169014078</v>
      </c>
      <c r="D3939" s="43">
        <f t="shared" si="125"/>
        <v>34.780468309859152</v>
      </c>
      <c r="E3939" s="49">
        <v>0</v>
      </c>
      <c r="F3939" s="29">
        <v>34.780468309859152</v>
      </c>
      <c r="G3939" s="50">
        <v>0</v>
      </c>
      <c r="H3939" s="50">
        <v>0</v>
      </c>
      <c r="I3939" s="50">
        <v>0</v>
      </c>
      <c r="J3939" s="294"/>
      <c r="K3939" s="288">
        <v>823.13774999999998</v>
      </c>
    </row>
    <row r="3940" spans="1:11" s="52" customFormat="1" ht="30" customHeight="1" x14ac:dyDescent="0.25">
      <c r="A3940" s="167" t="s">
        <v>3899</v>
      </c>
      <c r="B3940" s="64"/>
      <c r="C3940" s="43">
        <f t="shared" si="124"/>
        <v>632.98416788732379</v>
      </c>
      <c r="D3940" s="43">
        <f t="shared" si="125"/>
        <v>27.92577211267605</v>
      </c>
      <c r="E3940" s="49">
        <v>0</v>
      </c>
      <c r="F3940" s="29">
        <v>27.92577211267605</v>
      </c>
      <c r="G3940" s="50">
        <v>0</v>
      </c>
      <c r="H3940" s="50">
        <v>0</v>
      </c>
      <c r="I3940" s="50">
        <v>0</v>
      </c>
      <c r="J3940" s="294"/>
      <c r="K3940" s="288">
        <v>660.90993999999989</v>
      </c>
    </row>
    <row r="3941" spans="1:11" s="52" customFormat="1" ht="24" customHeight="1" x14ac:dyDescent="0.25">
      <c r="A3941" s="167" t="s">
        <v>3900</v>
      </c>
      <c r="B3941" s="64"/>
      <c r="C3941" s="43">
        <f t="shared" si="124"/>
        <v>349.76490535211269</v>
      </c>
      <c r="D3941" s="43">
        <f t="shared" si="125"/>
        <v>15.430804647887324</v>
      </c>
      <c r="E3941" s="49">
        <v>0</v>
      </c>
      <c r="F3941" s="29">
        <v>15.430804647887324</v>
      </c>
      <c r="G3941" s="50">
        <v>0</v>
      </c>
      <c r="H3941" s="50">
        <v>0</v>
      </c>
      <c r="I3941" s="50">
        <v>0</v>
      </c>
      <c r="J3941" s="294"/>
      <c r="K3941" s="288">
        <v>365.19571000000002</v>
      </c>
    </row>
    <row r="3942" spans="1:11" s="52" customFormat="1" ht="34.5" customHeight="1" x14ac:dyDescent="0.25">
      <c r="A3942" s="167" t="s">
        <v>3901</v>
      </c>
      <c r="B3942" s="64"/>
      <c r="C3942" s="43">
        <f t="shared" si="124"/>
        <v>1404.9501645070422</v>
      </c>
      <c r="D3942" s="43">
        <f t="shared" si="125"/>
        <v>61.983095492957744</v>
      </c>
      <c r="E3942" s="49">
        <v>0</v>
      </c>
      <c r="F3942" s="29">
        <v>61.983095492957744</v>
      </c>
      <c r="G3942" s="50">
        <v>0</v>
      </c>
      <c r="H3942" s="50">
        <v>0</v>
      </c>
      <c r="I3942" s="50">
        <v>0</v>
      </c>
      <c r="J3942" s="294"/>
      <c r="K3942" s="288">
        <v>1466.93326</v>
      </c>
    </row>
    <row r="3943" spans="1:11" s="52" customFormat="1" ht="32.25" customHeight="1" x14ac:dyDescent="0.25">
      <c r="A3943" s="167" t="s">
        <v>3902</v>
      </c>
      <c r="B3943" s="64"/>
      <c r="C3943" s="43">
        <f t="shared" si="124"/>
        <v>370.8974664788733</v>
      </c>
      <c r="D3943" s="43">
        <f t="shared" si="125"/>
        <v>16.363123521126763</v>
      </c>
      <c r="E3943" s="49">
        <v>0</v>
      </c>
      <c r="F3943" s="29">
        <v>16.363123521126763</v>
      </c>
      <c r="G3943" s="50">
        <v>0</v>
      </c>
      <c r="H3943" s="50">
        <v>0</v>
      </c>
      <c r="I3943" s="50">
        <v>0</v>
      </c>
      <c r="J3943" s="294"/>
      <c r="K3943" s="288">
        <v>387.26059000000004</v>
      </c>
    </row>
    <row r="3944" spans="1:11" s="52" customFormat="1" ht="32.25" customHeight="1" x14ac:dyDescent="0.25">
      <c r="A3944" s="167" t="s">
        <v>3903</v>
      </c>
      <c r="B3944" s="64"/>
      <c r="C3944" s="43">
        <f t="shared" si="124"/>
        <v>1144.05648</v>
      </c>
      <c r="D3944" s="43">
        <f t="shared" si="125"/>
        <v>50.473079999999996</v>
      </c>
      <c r="E3944" s="49">
        <v>0</v>
      </c>
      <c r="F3944" s="29">
        <v>50.473079999999996</v>
      </c>
      <c r="G3944" s="50">
        <v>0</v>
      </c>
      <c r="H3944" s="50">
        <v>0</v>
      </c>
      <c r="I3944" s="50">
        <v>0</v>
      </c>
      <c r="J3944" s="294"/>
      <c r="K3944" s="288">
        <v>1194.5295599999999</v>
      </c>
    </row>
    <row r="3945" spans="1:11" s="52" customFormat="1" ht="29.25" customHeight="1" x14ac:dyDescent="0.25">
      <c r="A3945" s="167" t="s">
        <v>3904</v>
      </c>
      <c r="B3945" s="64"/>
      <c r="C3945" s="43">
        <f t="shared" si="124"/>
        <v>735.99701352112675</v>
      </c>
      <c r="D3945" s="43">
        <f t="shared" si="125"/>
        <v>32.470456478873238</v>
      </c>
      <c r="E3945" s="49">
        <v>0</v>
      </c>
      <c r="F3945" s="29">
        <v>32.470456478873238</v>
      </c>
      <c r="G3945" s="50">
        <v>0</v>
      </c>
      <c r="H3945" s="50">
        <v>0</v>
      </c>
      <c r="I3945" s="50">
        <v>0</v>
      </c>
      <c r="J3945" s="294"/>
      <c r="K3945" s="288">
        <v>768.46746999999993</v>
      </c>
    </row>
    <row r="3946" spans="1:11" s="52" customFormat="1" ht="29.25" customHeight="1" x14ac:dyDescent="0.25">
      <c r="A3946" s="167" t="s">
        <v>3502</v>
      </c>
      <c r="B3946" s="64"/>
      <c r="C3946" s="43">
        <f t="shared" si="124"/>
        <v>1274.9088225352114</v>
      </c>
      <c r="D3946" s="43">
        <f t="shared" si="125"/>
        <v>56.24597746478873</v>
      </c>
      <c r="E3946" s="49">
        <v>0</v>
      </c>
      <c r="F3946" s="29">
        <v>56.24597746478873</v>
      </c>
      <c r="G3946" s="50">
        <v>0</v>
      </c>
      <c r="H3946" s="50">
        <v>0</v>
      </c>
      <c r="I3946" s="50">
        <v>0</v>
      </c>
      <c r="J3946" s="294"/>
      <c r="K3946" s="288">
        <v>1331.1548</v>
      </c>
    </row>
    <row r="3947" spans="1:11" s="52" customFormat="1" ht="24" customHeight="1" x14ac:dyDescent="0.25">
      <c r="A3947" s="167" t="s">
        <v>3508</v>
      </c>
      <c r="B3947" s="64"/>
      <c r="C3947" s="43">
        <f t="shared" si="124"/>
        <v>728.55008450704224</v>
      </c>
      <c r="D3947" s="43">
        <f t="shared" si="125"/>
        <v>32.14191549295775</v>
      </c>
      <c r="E3947" s="49">
        <v>0</v>
      </c>
      <c r="F3947" s="29">
        <v>32.14191549295775</v>
      </c>
      <c r="G3947" s="50">
        <v>0</v>
      </c>
      <c r="H3947" s="50">
        <v>0</v>
      </c>
      <c r="I3947" s="50">
        <v>0</v>
      </c>
      <c r="J3947" s="294"/>
      <c r="K3947" s="288">
        <v>760.69200000000001</v>
      </c>
    </row>
    <row r="3948" spans="1:11" s="52" customFormat="1" ht="24" customHeight="1" x14ac:dyDescent="0.25">
      <c r="A3948" s="167" t="s">
        <v>3493</v>
      </c>
      <c r="B3948" s="64"/>
      <c r="C3948" s="43">
        <f t="shared" si="124"/>
        <v>1180.5535453521127</v>
      </c>
      <c r="D3948" s="43">
        <f t="shared" si="125"/>
        <v>52.083244647887327</v>
      </c>
      <c r="E3948" s="49">
        <v>0</v>
      </c>
      <c r="F3948" s="29">
        <v>52.083244647887327</v>
      </c>
      <c r="G3948" s="50">
        <v>0</v>
      </c>
      <c r="H3948" s="50">
        <v>0</v>
      </c>
      <c r="I3948" s="50">
        <v>0</v>
      </c>
      <c r="J3948" s="294"/>
      <c r="K3948" s="288">
        <v>1232.63679</v>
      </c>
    </row>
    <row r="3949" spans="1:11" s="52" customFormat="1" ht="30.75" customHeight="1" x14ac:dyDescent="0.25">
      <c r="A3949" s="167" t="s">
        <v>3905</v>
      </c>
      <c r="B3949" s="64"/>
      <c r="C3949" s="43">
        <f t="shared" si="124"/>
        <v>665.72676169014085</v>
      </c>
      <c r="D3949" s="43">
        <f t="shared" si="125"/>
        <v>29.370298309859159</v>
      </c>
      <c r="E3949" s="49">
        <v>0</v>
      </c>
      <c r="F3949" s="29">
        <v>29.370298309859159</v>
      </c>
      <c r="G3949" s="50">
        <v>0</v>
      </c>
      <c r="H3949" s="50">
        <v>0</v>
      </c>
      <c r="I3949" s="50">
        <v>0</v>
      </c>
      <c r="J3949" s="294"/>
      <c r="K3949" s="288">
        <v>695.09706000000006</v>
      </c>
    </row>
    <row r="3950" spans="1:11" s="52" customFormat="1" ht="31.5" customHeight="1" x14ac:dyDescent="0.25">
      <c r="A3950" s="167" t="s">
        <v>3906</v>
      </c>
      <c r="B3950" s="64"/>
      <c r="C3950" s="43">
        <f t="shared" si="124"/>
        <v>773.43565859154933</v>
      </c>
      <c r="D3950" s="43">
        <f t="shared" si="125"/>
        <v>34.122161408450701</v>
      </c>
      <c r="E3950" s="49">
        <v>0</v>
      </c>
      <c r="F3950" s="29">
        <v>34.122161408450701</v>
      </c>
      <c r="G3950" s="50">
        <v>0</v>
      </c>
      <c r="H3950" s="50">
        <v>0</v>
      </c>
      <c r="I3950" s="50">
        <v>0</v>
      </c>
      <c r="J3950" s="294"/>
      <c r="K3950" s="288">
        <v>807.55781999999999</v>
      </c>
    </row>
    <row r="3951" spans="1:11" s="52" customFormat="1" ht="33" customHeight="1" x14ac:dyDescent="0.25">
      <c r="A3951" s="167" t="s">
        <v>4017</v>
      </c>
      <c r="B3951" s="64"/>
      <c r="C3951" s="43">
        <f t="shared" si="124"/>
        <v>1044.304416338028</v>
      </c>
      <c r="D3951" s="43">
        <f t="shared" si="125"/>
        <v>46.072253661971828</v>
      </c>
      <c r="E3951" s="49">
        <v>0</v>
      </c>
      <c r="F3951" s="29">
        <v>46.072253661971828</v>
      </c>
      <c r="G3951" s="50">
        <v>0</v>
      </c>
      <c r="H3951" s="50">
        <v>0</v>
      </c>
      <c r="I3951" s="50">
        <v>0</v>
      </c>
      <c r="J3951" s="294"/>
      <c r="K3951" s="288">
        <v>1090.3766699999999</v>
      </c>
    </row>
    <row r="3952" spans="1:11" s="52" customFormat="1" ht="30" customHeight="1" x14ac:dyDescent="0.25">
      <c r="A3952" s="167" t="s">
        <v>3907</v>
      </c>
      <c r="B3952" s="64"/>
      <c r="C3952" s="43">
        <f t="shared" si="124"/>
        <v>1552.9740743661971</v>
      </c>
      <c r="D3952" s="43">
        <f t="shared" si="125"/>
        <v>15.572385633802817</v>
      </c>
      <c r="E3952" s="49">
        <v>0</v>
      </c>
      <c r="F3952" s="29">
        <v>15.572385633802817</v>
      </c>
      <c r="G3952" s="50">
        <v>0</v>
      </c>
      <c r="H3952" s="50">
        <v>0</v>
      </c>
      <c r="I3952" s="50">
        <v>0</v>
      </c>
      <c r="J3952" s="294">
        <v>1200</v>
      </c>
      <c r="K3952" s="288">
        <v>368.54646000000002</v>
      </c>
    </row>
    <row r="3953" spans="1:12" s="52" customFormat="1" ht="30" customHeight="1" x14ac:dyDescent="0.25">
      <c r="A3953" s="167" t="s">
        <v>3908</v>
      </c>
      <c r="B3953" s="64"/>
      <c r="C3953" s="43">
        <f t="shared" si="124"/>
        <v>1352.8884067605634</v>
      </c>
      <c r="D3953" s="43">
        <f t="shared" si="125"/>
        <v>59.686253239436624</v>
      </c>
      <c r="E3953" s="49">
        <v>0</v>
      </c>
      <c r="F3953" s="29">
        <v>59.686253239436624</v>
      </c>
      <c r="G3953" s="50">
        <v>0</v>
      </c>
      <c r="H3953" s="50">
        <v>0</v>
      </c>
      <c r="I3953" s="50">
        <v>0</v>
      </c>
      <c r="J3953" s="294"/>
      <c r="K3953" s="288">
        <v>1412.57466</v>
      </c>
    </row>
    <row r="3954" spans="1:12" s="52" customFormat="1" ht="30" customHeight="1" x14ac:dyDescent="0.25">
      <c r="A3954" s="167" t="s">
        <v>4018</v>
      </c>
      <c r="B3954" s="64"/>
      <c r="C3954" s="43">
        <f t="shared" si="124"/>
        <v>773.12847098591544</v>
      </c>
      <c r="D3954" s="43">
        <f t="shared" si="125"/>
        <v>34.108609014084507</v>
      </c>
      <c r="E3954" s="49">
        <v>0</v>
      </c>
      <c r="F3954" s="29">
        <v>34.108609014084507</v>
      </c>
      <c r="G3954" s="50">
        <v>0</v>
      </c>
      <c r="H3954" s="50">
        <v>0</v>
      </c>
      <c r="I3954" s="50">
        <v>0</v>
      </c>
      <c r="J3954" s="294"/>
      <c r="K3954" s="288">
        <v>807.23707999999999</v>
      </c>
    </row>
    <row r="3955" spans="1:12" s="52" customFormat="1" ht="30" customHeight="1" x14ac:dyDescent="0.25">
      <c r="A3955" s="167" t="s">
        <v>3909</v>
      </c>
      <c r="B3955" s="64"/>
      <c r="C3955" s="43">
        <f t="shared" si="124"/>
        <v>467.65196563380277</v>
      </c>
      <c r="D3955" s="43">
        <f t="shared" si="125"/>
        <v>20.63170436619718</v>
      </c>
      <c r="E3955" s="49">
        <v>0</v>
      </c>
      <c r="F3955" s="29">
        <v>20.63170436619718</v>
      </c>
      <c r="G3955" s="50">
        <v>0</v>
      </c>
      <c r="H3955" s="50">
        <v>0</v>
      </c>
      <c r="I3955" s="50">
        <v>0</v>
      </c>
      <c r="J3955" s="294"/>
      <c r="K3955" s="288">
        <v>488.28366999999997</v>
      </c>
    </row>
    <row r="3956" spans="1:12" s="52" customFormat="1" ht="30" customHeight="1" x14ac:dyDescent="0.25">
      <c r="A3956" s="167" t="s">
        <v>3910</v>
      </c>
      <c r="B3956" s="64"/>
      <c r="C3956" s="43">
        <f t="shared" si="124"/>
        <v>744.06713859154934</v>
      </c>
      <c r="D3956" s="43">
        <f t="shared" si="125"/>
        <v>32.826491408450707</v>
      </c>
      <c r="E3956" s="49">
        <v>0</v>
      </c>
      <c r="F3956" s="29">
        <v>32.826491408450707</v>
      </c>
      <c r="G3956" s="50">
        <v>0</v>
      </c>
      <c r="H3956" s="50">
        <v>0</v>
      </c>
      <c r="I3956" s="50">
        <v>0</v>
      </c>
      <c r="J3956" s="294"/>
      <c r="K3956" s="288">
        <v>776.89363000000003</v>
      </c>
    </row>
    <row r="3957" spans="1:12" s="52" customFormat="1" ht="30" customHeight="1" x14ac:dyDescent="0.25">
      <c r="A3957" s="167" t="s">
        <v>3911</v>
      </c>
      <c r="B3957" s="64"/>
      <c r="C3957" s="43">
        <f t="shared" si="124"/>
        <v>245.10859549295773</v>
      </c>
      <c r="D3957" s="43">
        <f t="shared" si="125"/>
        <v>10.813614507042253</v>
      </c>
      <c r="E3957" s="49">
        <v>0</v>
      </c>
      <c r="F3957" s="29">
        <v>10.813614507042253</v>
      </c>
      <c r="G3957" s="50">
        <v>0</v>
      </c>
      <c r="H3957" s="50">
        <v>0</v>
      </c>
      <c r="I3957" s="50">
        <v>0</v>
      </c>
      <c r="J3957" s="294"/>
      <c r="K3957" s="288">
        <v>255.92220999999998</v>
      </c>
    </row>
    <row r="3958" spans="1:12" s="52" customFormat="1" ht="23.25" customHeight="1" x14ac:dyDescent="0.25">
      <c r="A3958" s="167" t="s">
        <v>3912</v>
      </c>
      <c r="B3958" s="64"/>
      <c r="C3958" s="43">
        <f t="shared" si="124"/>
        <v>653.48325633802813</v>
      </c>
      <c r="D3958" s="43">
        <f t="shared" si="125"/>
        <v>28.830143661971832</v>
      </c>
      <c r="E3958" s="49">
        <v>0</v>
      </c>
      <c r="F3958" s="29">
        <v>28.830143661971832</v>
      </c>
      <c r="G3958" s="50">
        <v>0</v>
      </c>
      <c r="H3958" s="50">
        <v>0</v>
      </c>
      <c r="I3958" s="50">
        <v>0</v>
      </c>
      <c r="J3958" s="294"/>
      <c r="K3958" s="288">
        <v>682.3134</v>
      </c>
    </row>
    <row r="3959" spans="1:12" s="45" customFormat="1" ht="23.25" customHeight="1" x14ac:dyDescent="0.25">
      <c r="A3959" s="167" t="s">
        <v>3913</v>
      </c>
      <c r="B3959" s="92"/>
      <c r="C3959" s="43">
        <f t="shared" si="124"/>
        <v>853.06478873239439</v>
      </c>
      <c r="D3959" s="43">
        <f t="shared" si="125"/>
        <v>37.635211267605634</v>
      </c>
      <c r="E3959" s="49">
        <v>0</v>
      </c>
      <c r="F3959" s="29">
        <v>37.635211267605634</v>
      </c>
      <c r="G3959" s="50">
        <v>0</v>
      </c>
      <c r="H3959" s="50">
        <v>0</v>
      </c>
      <c r="I3959" s="50">
        <v>0</v>
      </c>
      <c r="J3959" s="294"/>
      <c r="K3959" s="288">
        <v>890.7</v>
      </c>
    </row>
    <row r="3960" spans="1:12" s="45" customFormat="1" ht="15.75" customHeight="1" x14ac:dyDescent="0.25">
      <c r="A3960" s="147"/>
      <c r="B3960" s="92"/>
      <c r="C3960" s="148"/>
      <c r="D3960" s="148"/>
      <c r="E3960" s="149"/>
      <c r="F3960" s="150"/>
      <c r="G3960" s="151"/>
      <c r="H3960" s="141"/>
      <c r="I3960" s="151"/>
      <c r="J3960" s="152"/>
      <c r="K3960" s="146"/>
      <c r="L3960" s="51"/>
    </row>
    <row r="3961" spans="1:12" s="45" customFormat="1" ht="15.75" customHeight="1" x14ac:dyDescent="0.25">
      <c r="A3961" s="147"/>
      <c r="B3961" s="92"/>
      <c r="C3961" s="148"/>
      <c r="D3961" s="148"/>
      <c r="E3961" s="149"/>
      <c r="F3961" s="150"/>
      <c r="G3961" s="151"/>
      <c r="H3961" s="151"/>
      <c r="I3961" s="151"/>
      <c r="J3961" s="152"/>
      <c r="K3961" s="146"/>
      <c r="L3961" s="51"/>
    </row>
    <row r="3962" spans="1:12" s="45" customFormat="1" ht="15.75" customHeight="1" x14ac:dyDescent="0.25">
      <c r="A3962" s="42"/>
      <c r="B3962" s="48"/>
      <c r="C3962" s="43"/>
      <c r="D3962" s="43"/>
      <c r="E3962" s="43"/>
      <c r="F3962" s="44"/>
      <c r="G3962" s="44"/>
      <c r="H3962" s="44"/>
      <c r="I3962" s="44"/>
      <c r="J3962" s="30"/>
      <c r="K3962" s="44"/>
    </row>
    <row r="3963" spans="1:12" s="45" customFormat="1" ht="15.75" customHeight="1" x14ac:dyDescent="0.25">
      <c r="A3963" s="42"/>
      <c r="B3963" s="48"/>
      <c r="C3963" s="43"/>
      <c r="D3963" s="43"/>
      <c r="E3963" s="43"/>
      <c r="F3963" s="44"/>
      <c r="G3963" s="44"/>
      <c r="H3963" s="44"/>
      <c r="I3963" s="44"/>
      <c r="J3963" s="30"/>
      <c r="K3963" s="44"/>
    </row>
    <row r="3964" spans="1:12" s="45" customFormat="1" ht="17.25" customHeight="1" x14ac:dyDescent="0.25">
      <c r="A3964" s="42" t="s">
        <v>3936</v>
      </c>
      <c r="B3964" s="181">
        <v>36850.5</v>
      </c>
      <c r="C3964" s="58"/>
      <c r="D3964" s="43"/>
      <c r="E3964" s="43"/>
      <c r="F3964" s="44"/>
      <c r="G3964" s="44"/>
      <c r="H3964" s="44"/>
      <c r="I3964" s="44"/>
      <c r="J3964" s="30"/>
      <c r="K3964" s="44"/>
    </row>
    <row r="3965" spans="1:12" s="45" customFormat="1" ht="17.25" customHeight="1" x14ac:dyDescent="0.25">
      <c r="A3965" s="48" t="s">
        <v>3937</v>
      </c>
      <c r="B3965" s="181">
        <v>202451.45</v>
      </c>
      <c r="C3965" s="58"/>
      <c r="D3965" s="43"/>
      <c r="E3965" s="43"/>
      <c r="F3965" s="44"/>
      <c r="G3965" s="44"/>
      <c r="H3965" s="44"/>
      <c r="I3965" s="44"/>
      <c r="J3965" s="30"/>
      <c r="K3965" s="44"/>
    </row>
    <row r="3966" spans="1:12" s="45" customFormat="1" ht="17.25" customHeight="1" x14ac:dyDescent="0.2">
      <c r="A3966" s="42" t="s">
        <v>4019</v>
      </c>
      <c r="B3966" s="181">
        <v>444346.4</v>
      </c>
      <c r="C3966" s="59"/>
      <c r="D3966" s="43"/>
      <c r="E3966" s="43"/>
      <c r="F3966" s="44"/>
      <c r="G3966" s="44"/>
      <c r="H3966" s="44"/>
      <c r="I3966" s="44"/>
      <c r="J3966" s="30"/>
      <c r="K3966" s="44"/>
    </row>
    <row r="3967" spans="1:12" s="45" customFormat="1" ht="17.25" customHeight="1" x14ac:dyDescent="0.25">
      <c r="A3967" s="42"/>
      <c r="B3967" s="48"/>
      <c r="C3967" s="43"/>
      <c r="D3967" s="43"/>
      <c r="E3967" s="43"/>
      <c r="F3967" s="44"/>
      <c r="G3967" s="44"/>
      <c r="H3967" s="44"/>
      <c r="I3967" s="44"/>
      <c r="J3967" s="30"/>
      <c r="K3967" s="44"/>
    </row>
    <row r="3968" spans="1:12" s="45" customFormat="1" x14ac:dyDescent="0.25">
      <c r="A3968" s="42"/>
      <c r="B3968" s="48"/>
      <c r="C3968" s="43"/>
      <c r="D3968" s="43"/>
      <c r="E3968" s="43"/>
      <c r="F3968" s="44"/>
      <c r="G3968" s="44"/>
      <c r="H3968" s="44"/>
      <c r="I3968" s="44"/>
      <c r="J3968" s="30"/>
      <c r="K3968" s="44"/>
    </row>
    <row r="3969" spans="1:11" s="45" customFormat="1" x14ac:dyDescent="0.25">
      <c r="A3969" s="42"/>
      <c r="B3969" s="48"/>
      <c r="C3969" s="43"/>
      <c r="D3969" s="43"/>
      <c r="E3969" s="43"/>
      <c r="F3969" s="44"/>
      <c r="G3969" s="44"/>
      <c r="H3969" s="44"/>
      <c r="I3969" s="44"/>
      <c r="J3969" s="30"/>
      <c r="K3969" s="44"/>
    </row>
    <row r="3970" spans="1:11" s="45" customFormat="1" x14ac:dyDescent="0.25">
      <c r="A3970" s="42"/>
      <c r="B3970" s="48"/>
      <c r="C3970" s="43"/>
      <c r="D3970" s="43"/>
      <c r="E3970" s="43"/>
      <c r="F3970" s="44"/>
      <c r="G3970" s="44"/>
      <c r="H3970" s="44"/>
      <c r="I3970" s="44"/>
      <c r="J3970" s="30"/>
      <c r="K3970" s="44"/>
    </row>
    <row r="3971" spans="1:11" s="45" customFormat="1" x14ac:dyDescent="0.25">
      <c r="A3971" s="42"/>
      <c r="B3971" s="48"/>
      <c r="C3971" s="43"/>
      <c r="D3971" s="43"/>
      <c r="E3971" s="43"/>
      <c r="F3971" s="44"/>
      <c r="G3971" s="44"/>
      <c r="H3971" s="44"/>
      <c r="I3971" s="44"/>
      <c r="J3971" s="30"/>
      <c r="K3971" s="44"/>
    </row>
    <row r="3972" spans="1:11" s="45" customFormat="1" x14ac:dyDescent="0.25">
      <c r="A3972" s="42"/>
      <c r="B3972" s="48"/>
      <c r="C3972" s="43"/>
      <c r="D3972" s="43"/>
      <c r="E3972" s="43"/>
      <c r="F3972" s="44"/>
      <c r="G3972" s="44"/>
      <c r="H3972" s="44"/>
      <c r="I3972" s="44"/>
      <c r="J3972" s="30"/>
      <c r="K3972" s="44"/>
    </row>
    <row r="3973" spans="1:11" s="45" customFormat="1" x14ac:dyDescent="0.25">
      <c r="A3973" s="42"/>
      <c r="B3973" s="48"/>
      <c r="C3973" s="43"/>
      <c r="D3973" s="43"/>
      <c r="E3973" s="43"/>
      <c r="F3973" s="44"/>
      <c r="G3973" s="44"/>
      <c r="H3973" s="44"/>
      <c r="I3973" s="44"/>
      <c r="J3973" s="30"/>
      <c r="K3973" s="44"/>
    </row>
    <row r="3974" spans="1:11" s="45" customFormat="1" x14ac:dyDescent="0.25">
      <c r="A3974" s="42"/>
      <c r="B3974" s="48"/>
      <c r="C3974" s="43"/>
      <c r="D3974" s="43"/>
      <c r="E3974" s="43"/>
      <c r="F3974" s="44"/>
      <c r="G3974" s="44"/>
      <c r="H3974" s="44"/>
      <c r="I3974" s="44"/>
      <c r="J3974" s="30"/>
      <c r="K3974" s="44"/>
    </row>
    <row r="3975" spans="1:11" s="45" customFormat="1" x14ac:dyDescent="0.25">
      <c r="A3975" s="42"/>
      <c r="B3975" s="48"/>
      <c r="C3975" s="43"/>
      <c r="D3975" s="43"/>
      <c r="E3975" s="43"/>
      <c r="F3975" s="44"/>
      <c r="G3975" s="44"/>
      <c r="H3975" s="44"/>
      <c r="I3975" s="44"/>
      <c r="J3975" s="30"/>
      <c r="K3975" s="44"/>
    </row>
    <row r="3976" spans="1:11" s="45" customFormat="1" x14ac:dyDescent="0.25">
      <c r="A3976" s="42"/>
      <c r="B3976" s="48"/>
      <c r="C3976" s="43"/>
      <c r="D3976" s="43"/>
      <c r="E3976" s="43"/>
      <c r="F3976" s="44"/>
      <c r="G3976" s="44"/>
      <c r="H3976" s="44"/>
      <c r="I3976" s="44"/>
      <c r="J3976" s="30"/>
      <c r="K3976" s="44"/>
    </row>
    <row r="3977" spans="1:11" s="45" customFormat="1" x14ac:dyDescent="0.25">
      <c r="A3977" s="42"/>
      <c r="B3977" s="48"/>
      <c r="C3977" s="43"/>
      <c r="D3977" s="43"/>
      <c r="E3977" s="43"/>
      <c r="F3977" s="44"/>
      <c r="G3977" s="44"/>
      <c r="H3977" s="44"/>
      <c r="I3977" s="44"/>
      <c r="J3977" s="30"/>
      <c r="K3977" s="44"/>
    </row>
    <row r="3978" spans="1:11" s="45" customFormat="1" x14ac:dyDescent="0.25">
      <c r="A3978" s="42"/>
      <c r="B3978" s="48"/>
      <c r="C3978" s="43"/>
      <c r="D3978" s="43"/>
      <c r="E3978" s="43"/>
      <c r="F3978" s="44"/>
      <c r="G3978" s="44"/>
      <c r="H3978" s="44"/>
      <c r="I3978" s="44"/>
      <c r="J3978" s="30"/>
      <c r="K3978" s="44"/>
    </row>
    <row r="3979" spans="1:11" s="45" customFormat="1" x14ac:dyDescent="0.25">
      <c r="A3979" s="42"/>
      <c r="B3979" s="48"/>
      <c r="C3979" s="43"/>
      <c r="D3979" s="43"/>
      <c r="E3979" s="43"/>
      <c r="F3979" s="44"/>
      <c r="G3979" s="44"/>
      <c r="H3979" s="44"/>
      <c r="I3979" s="44"/>
      <c r="J3979" s="30"/>
      <c r="K3979" s="44"/>
    </row>
    <row r="3980" spans="1:11" s="45" customFormat="1" x14ac:dyDescent="0.25">
      <c r="A3980" s="42"/>
      <c r="B3980" s="48"/>
      <c r="C3980" s="43"/>
      <c r="D3980" s="43"/>
      <c r="E3980" s="43"/>
      <c r="F3980" s="44"/>
      <c r="G3980" s="44"/>
      <c r="H3980" s="44"/>
      <c r="I3980" s="44"/>
      <c r="J3980" s="30"/>
      <c r="K3980" s="44"/>
    </row>
    <row r="3981" spans="1:11" s="45" customFormat="1" x14ac:dyDescent="0.25">
      <c r="A3981" s="42"/>
      <c r="B3981" s="48"/>
      <c r="C3981" s="43"/>
      <c r="D3981" s="43"/>
      <c r="E3981" s="43"/>
      <c r="F3981" s="44"/>
      <c r="G3981" s="44"/>
      <c r="H3981" s="44"/>
      <c r="I3981" s="44"/>
      <c r="J3981" s="30"/>
      <c r="K3981" s="44"/>
    </row>
    <row r="3982" spans="1:11" s="45" customFormat="1" x14ac:dyDescent="0.25">
      <c r="A3982" s="42"/>
      <c r="B3982" s="48"/>
      <c r="C3982" s="43"/>
      <c r="D3982" s="43"/>
      <c r="E3982" s="43"/>
      <c r="F3982" s="44"/>
      <c r="G3982" s="44"/>
      <c r="H3982" s="44"/>
      <c r="I3982" s="44"/>
      <c r="J3982" s="30"/>
      <c r="K3982" s="44"/>
    </row>
    <row r="3983" spans="1:11" s="45" customFormat="1" x14ac:dyDescent="0.25">
      <c r="A3983" s="42"/>
      <c r="B3983" s="48"/>
      <c r="C3983" s="43"/>
      <c r="D3983" s="43"/>
      <c r="E3983" s="43"/>
      <c r="F3983" s="44"/>
      <c r="G3983" s="44"/>
      <c r="H3983" s="44"/>
      <c r="I3983" s="44"/>
      <c r="J3983" s="30"/>
      <c r="K3983" s="44"/>
    </row>
    <row r="3984" spans="1:11" s="45" customFormat="1" x14ac:dyDescent="0.25">
      <c r="A3984" s="42"/>
      <c r="B3984" s="48"/>
      <c r="C3984" s="43"/>
      <c r="D3984" s="43"/>
      <c r="E3984" s="43"/>
      <c r="F3984" s="44"/>
      <c r="G3984" s="44"/>
      <c r="H3984" s="44"/>
      <c r="I3984" s="44"/>
      <c r="J3984" s="30"/>
      <c r="K3984" s="44"/>
    </row>
    <row r="3985" spans="1:11" s="45" customFormat="1" x14ac:dyDescent="0.25">
      <c r="A3985" s="42"/>
      <c r="B3985" s="48"/>
      <c r="C3985" s="43"/>
      <c r="D3985" s="43"/>
      <c r="E3985" s="43"/>
      <c r="F3985" s="44"/>
      <c r="G3985" s="44"/>
      <c r="H3985" s="44"/>
      <c r="I3985" s="44"/>
      <c r="J3985" s="30"/>
      <c r="K3985" s="44"/>
    </row>
    <row r="3986" spans="1:11" s="45" customFormat="1" x14ac:dyDescent="0.25">
      <c r="A3986" s="42"/>
      <c r="B3986" s="48"/>
      <c r="C3986" s="43"/>
      <c r="D3986" s="43"/>
      <c r="E3986" s="43"/>
      <c r="F3986" s="44"/>
      <c r="G3986" s="44"/>
      <c r="H3986" s="44"/>
      <c r="I3986" s="44"/>
      <c r="J3986" s="30"/>
      <c r="K3986" s="44"/>
    </row>
    <row r="3987" spans="1:11" s="45" customFormat="1" x14ac:dyDescent="0.25">
      <c r="A3987" s="42"/>
      <c r="B3987" s="48"/>
      <c r="C3987" s="43"/>
      <c r="D3987" s="43"/>
      <c r="E3987" s="43"/>
      <c r="F3987" s="44"/>
      <c r="G3987" s="44"/>
      <c r="H3987" s="44"/>
      <c r="I3987" s="44"/>
      <c r="J3987" s="30"/>
      <c r="K3987" s="44"/>
    </row>
    <row r="3988" spans="1:11" s="45" customFormat="1" x14ac:dyDescent="0.25">
      <c r="A3988" s="42"/>
      <c r="B3988" s="48"/>
      <c r="C3988" s="43"/>
      <c r="D3988" s="43"/>
      <c r="E3988" s="43"/>
      <c r="F3988" s="44"/>
      <c r="G3988" s="44"/>
      <c r="H3988" s="44"/>
      <c r="I3988" s="44"/>
      <c r="J3988" s="30"/>
      <c r="K3988" s="44"/>
    </row>
    <row r="3989" spans="1:11" s="45" customFormat="1" x14ac:dyDescent="0.25">
      <c r="A3989" s="42"/>
      <c r="B3989" s="48"/>
      <c r="C3989" s="43"/>
      <c r="D3989" s="43"/>
      <c r="E3989" s="43"/>
      <c r="F3989" s="44"/>
      <c r="G3989" s="44"/>
      <c r="H3989" s="44"/>
      <c r="I3989" s="44"/>
      <c r="J3989" s="30"/>
      <c r="K3989" s="44"/>
    </row>
    <row r="3990" spans="1:11" s="45" customFormat="1" x14ac:dyDescent="0.25">
      <c r="A3990" s="42"/>
      <c r="B3990" s="48"/>
      <c r="C3990" s="43"/>
      <c r="D3990" s="43"/>
      <c r="E3990" s="43"/>
      <c r="F3990" s="44"/>
      <c r="G3990" s="44"/>
      <c r="H3990" s="44"/>
      <c r="I3990" s="44"/>
      <c r="J3990" s="30"/>
      <c r="K3990" s="44"/>
    </row>
    <row r="3991" spans="1:11" s="45" customFormat="1" x14ac:dyDescent="0.25">
      <c r="A3991" s="42"/>
      <c r="B3991" s="48"/>
      <c r="C3991" s="43"/>
      <c r="D3991" s="43"/>
      <c r="E3991" s="43"/>
      <c r="F3991" s="44"/>
      <c r="G3991" s="44"/>
      <c r="H3991" s="44"/>
      <c r="I3991" s="44"/>
      <c r="J3991" s="30"/>
      <c r="K3991" s="44"/>
    </row>
    <row r="3992" spans="1:11" s="45" customFormat="1" x14ac:dyDescent="0.25">
      <c r="A3992" s="42"/>
      <c r="B3992" s="48"/>
      <c r="C3992" s="43"/>
      <c r="D3992" s="43"/>
      <c r="E3992" s="43"/>
      <c r="F3992" s="44"/>
      <c r="G3992" s="44"/>
      <c r="H3992" s="44"/>
      <c r="I3992" s="44"/>
      <c r="J3992" s="30"/>
      <c r="K3992" s="44"/>
    </row>
    <row r="3993" spans="1:11" s="45" customFormat="1" x14ac:dyDescent="0.25">
      <c r="A3993" s="42"/>
      <c r="B3993" s="48"/>
      <c r="C3993" s="43"/>
      <c r="D3993" s="43"/>
      <c r="E3993" s="43"/>
      <c r="F3993" s="44"/>
      <c r="G3993" s="44"/>
      <c r="H3993" s="44"/>
      <c r="I3993" s="44"/>
      <c r="J3993" s="30"/>
      <c r="K3993" s="44"/>
    </row>
    <row r="3994" spans="1:11" s="45" customFormat="1" x14ac:dyDescent="0.25">
      <c r="A3994" s="42"/>
      <c r="B3994" s="48"/>
      <c r="C3994" s="43"/>
      <c r="D3994" s="43"/>
      <c r="E3994" s="43"/>
      <c r="F3994" s="44"/>
      <c r="G3994" s="44"/>
      <c r="H3994" s="44"/>
      <c r="I3994" s="44"/>
      <c r="J3994" s="30"/>
      <c r="K3994" s="44"/>
    </row>
    <row r="3995" spans="1:11" s="45" customFormat="1" x14ac:dyDescent="0.25">
      <c r="A3995" s="42"/>
      <c r="B3995" s="48"/>
      <c r="C3995" s="43"/>
      <c r="D3995" s="43"/>
      <c r="E3995" s="43"/>
      <c r="F3995" s="44"/>
      <c r="G3995" s="44"/>
      <c r="H3995" s="44"/>
      <c r="I3995" s="44"/>
      <c r="J3995" s="30"/>
      <c r="K3995" s="44"/>
    </row>
    <row r="3996" spans="1:11" s="45" customFormat="1" x14ac:dyDescent="0.25">
      <c r="A3996" s="42"/>
      <c r="B3996" s="48"/>
      <c r="C3996" s="43"/>
      <c r="D3996" s="43"/>
      <c r="E3996" s="43"/>
      <c r="F3996" s="44"/>
      <c r="G3996" s="44"/>
      <c r="H3996" s="44"/>
      <c r="I3996" s="44"/>
      <c r="J3996" s="30"/>
      <c r="K3996" s="44"/>
    </row>
    <row r="3997" spans="1:11" s="45" customFormat="1" x14ac:dyDescent="0.25">
      <c r="A3997" s="42"/>
      <c r="B3997" s="48"/>
      <c r="C3997" s="43"/>
      <c r="D3997" s="43"/>
      <c r="E3997" s="43"/>
      <c r="F3997" s="44"/>
      <c r="G3997" s="44"/>
      <c r="H3997" s="44"/>
      <c r="I3997" s="44"/>
      <c r="J3997" s="30"/>
      <c r="K3997" s="44"/>
    </row>
    <row r="3998" spans="1:11" s="45" customFormat="1" x14ac:dyDescent="0.25">
      <c r="A3998" s="42"/>
      <c r="B3998" s="48"/>
      <c r="C3998" s="43"/>
      <c r="D3998" s="43"/>
      <c r="E3998" s="43"/>
      <c r="F3998" s="44"/>
      <c r="G3998" s="44"/>
      <c r="H3998" s="44"/>
      <c r="I3998" s="44"/>
      <c r="J3998" s="30"/>
      <c r="K3998" s="44"/>
    </row>
    <row r="3999" spans="1:11" s="45" customFormat="1" x14ac:dyDescent="0.25">
      <c r="A3999" s="42"/>
      <c r="B3999" s="48"/>
      <c r="C3999" s="43"/>
      <c r="D3999" s="43"/>
      <c r="E3999" s="43"/>
      <c r="F3999" s="44"/>
      <c r="G3999" s="44"/>
      <c r="H3999" s="44"/>
      <c r="I3999" s="44"/>
      <c r="J3999" s="30"/>
      <c r="K3999" s="44"/>
    </row>
    <row r="4000" spans="1:11" s="45" customFormat="1" x14ac:dyDescent="0.25">
      <c r="A4000" s="42"/>
      <c r="B4000" s="48"/>
      <c r="C4000" s="43"/>
      <c r="D4000" s="43"/>
      <c r="E4000" s="43"/>
      <c r="F4000" s="44"/>
      <c r="G4000" s="44"/>
      <c r="H4000" s="44"/>
      <c r="I4000" s="44"/>
      <c r="J4000" s="30"/>
      <c r="K4000" s="44"/>
    </row>
    <row r="4001" spans="1:11" s="45" customFormat="1" x14ac:dyDescent="0.25">
      <c r="A4001" s="42"/>
      <c r="B4001" s="48"/>
      <c r="C4001" s="43"/>
      <c r="D4001" s="43"/>
      <c r="E4001" s="43"/>
      <c r="F4001" s="44"/>
      <c r="G4001" s="44"/>
      <c r="H4001" s="44"/>
      <c r="I4001" s="44"/>
      <c r="J4001" s="30"/>
      <c r="K4001" s="44"/>
    </row>
    <row r="4002" spans="1:11" s="45" customFormat="1" x14ac:dyDescent="0.25">
      <c r="A4002" s="42"/>
      <c r="B4002" s="48"/>
      <c r="C4002" s="43"/>
      <c r="D4002" s="43"/>
      <c r="E4002" s="43"/>
      <c r="F4002" s="44"/>
      <c r="G4002" s="44"/>
      <c r="H4002" s="44"/>
      <c r="I4002" s="44"/>
      <c r="J4002" s="30"/>
      <c r="K4002" s="44"/>
    </row>
    <row r="4003" spans="1:11" s="45" customFormat="1" x14ac:dyDescent="0.25">
      <c r="A4003" s="42"/>
      <c r="B4003" s="48"/>
      <c r="C4003" s="43"/>
      <c r="D4003" s="43"/>
      <c r="E4003" s="43"/>
      <c r="F4003" s="44"/>
      <c r="G4003" s="44"/>
      <c r="H4003" s="44"/>
      <c r="I4003" s="44"/>
      <c r="J4003" s="30"/>
      <c r="K4003" s="44"/>
    </row>
    <row r="4004" spans="1:11" s="45" customFormat="1" x14ac:dyDescent="0.25">
      <c r="A4004" s="42"/>
      <c r="B4004" s="48"/>
      <c r="C4004" s="43"/>
      <c r="D4004" s="43"/>
      <c r="E4004" s="43"/>
      <c r="F4004" s="44"/>
      <c r="G4004" s="44"/>
      <c r="H4004" s="44"/>
      <c r="I4004" s="44"/>
      <c r="J4004" s="30"/>
      <c r="K4004" s="44"/>
    </row>
    <row r="4005" spans="1:11" s="45" customFormat="1" x14ac:dyDescent="0.25">
      <c r="A4005" s="42"/>
      <c r="B4005" s="48"/>
      <c r="C4005" s="43"/>
      <c r="D4005" s="43"/>
      <c r="E4005" s="43"/>
      <c r="F4005" s="44"/>
      <c r="G4005" s="44"/>
      <c r="H4005" s="44"/>
      <c r="I4005" s="44"/>
      <c r="J4005" s="30"/>
      <c r="K4005" s="44"/>
    </row>
    <row r="4006" spans="1:11" s="45" customFormat="1" x14ac:dyDescent="0.25">
      <c r="A4006" s="42"/>
      <c r="B4006" s="48"/>
      <c r="C4006" s="43"/>
      <c r="D4006" s="43"/>
      <c r="E4006" s="43"/>
      <c r="F4006" s="44"/>
      <c r="G4006" s="44"/>
      <c r="H4006" s="44"/>
      <c r="I4006" s="44"/>
      <c r="J4006" s="30"/>
      <c r="K4006" s="44"/>
    </row>
    <row r="4007" spans="1:11" s="45" customFormat="1" x14ac:dyDescent="0.25">
      <c r="A4007" s="42"/>
      <c r="B4007" s="48"/>
      <c r="C4007" s="43"/>
      <c r="D4007" s="43"/>
      <c r="E4007" s="43"/>
      <c r="F4007" s="44"/>
      <c r="G4007" s="44"/>
      <c r="H4007" s="44"/>
      <c r="I4007" s="44"/>
      <c r="J4007" s="30"/>
      <c r="K4007" s="44"/>
    </row>
    <row r="4008" spans="1:11" s="45" customFormat="1" x14ac:dyDescent="0.25">
      <c r="A4008" s="42"/>
      <c r="B4008" s="48"/>
      <c r="C4008" s="43"/>
      <c r="D4008" s="43"/>
      <c r="E4008" s="43"/>
      <c r="F4008" s="44"/>
      <c r="G4008" s="44"/>
      <c r="H4008" s="44"/>
      <c r="I4008" s="44"/>
      <c r="J4008" s="30"/>
      <c r="K4008" s="44"/>
    </row>
    <row r="4009" spans="1:11" s="45" customFormat="1" x14ac:dyDescent="0.25">
      <c r="A4009" s="42"/>
      <c r="B4009" s="48"/>
      <c r="C4009" s="43"/>
      <c r="D4009" s="43"/>
      <c r="E4009" s="43"/>
      <c r="F4009" s="44"/>
      <c r="G4009" s="44"/>
      <c r="H4009" s="44"/>
      <c r="I4009" s="44"/>
      <c r="J4009" s="30"/>
      <c r="K4009" s="44"/>
    </row>
    <row r="4010" spans="1:11" s="45" customFormat="1" x14ac:dyDescent="0.25">
      <c r="A4010" s="42"/>
      <c r="B4010" s="48"/>
      <c r="C4010" s="43"/>
      <c r="D4010" s="43"/>
      <c r="E4010" s="43"/>
      <c r="F4010" s="44"/>
      <c r="G4010" s="44"/>
      <c r="H4010" s="44"/>
      <c r="I4010" s="44"/>
      <c r="J4010" s="30"/>
      <c r="K4010" s="44"/>
    </row>
    <row r="4011" spans="1:11" s="45" customFormat="1" x14ac:dyDescent="0.25">
      <c r="A4011" s="42"/>
      <c r="B4011" s="48"/>
      <c r="C4011" s="43"/>
      <c r="D4011" s="43"/>
      <c r="E4011" s="43"/>
      <c r="F4011" s="44"/>
      <c r="G4011" s="44"/>
      <c r="H4011" s="44"/>
      <c r="I4011" s="44"/>
      <c r="J4011" s="30"/>
      <c r="K4011" s="44"/>
    </row>
    <row r="4012" spans="1:11" s="45" customFormat="1" x14ac:dyDescent="0.25">
      <c r="A4012" s="42"/>
      <c r="B4012" s="48"/>
      <c r="C4012" s="43"/>
      <c r="D4012" s="43"/>
      <c r="E4012" s="43"/>
      <c r="F4012" s="44"/>
      <c r="G4012" s="44"/>
      <c r="H4012" s="44"/>
      <c r="I4012" s="44"/>
      <c r="J4012" s="30"/>
      <c r="K4012" s="44"/>
    </row>
    <row r="4013" spans="1:11" s="45" customFormat="1" x14ac:dyDescent="0.25">
      <c r="A4013" s="42"/>
      <c r="B4013" s="48"/>
      <c r="C4013" s="43"/>
      <c r="D4013" s="43"/>
      <c r="E4013" s="43"/>
      <c r="F4013" s="44"/>
      <c r="G4013" s="44"/>
      <c r="H4013" s="44"/>
      <c r="I4013" s="44"/>
      <c r="J4013" s="30"/>
      <c r="K4013" s="44"/>
    </row>
    <row r="4014" spans="1:11" s="45" customFormat="1" x14ac:dyDescent="0.25">
      <c r="A4014" s="42"/>
      <c r="B4014" s="48"/>
      <c r="C4014" s="43"/>
      <c r="D4014" s="43"/>
      <c r="E4014" s="43"/>
      <c r="F4014" s="44"/>
      <c r="G4014" s="44"/>
      <c r="H4014" s="44"/>
      <c r="I4014" s="44"/>
      <c r="J4014" s="30"/>
      <c r="K4014" s="44"/>
    </row>
    <row r="4015" spans="1:11" s="45" customFormat="1" x14ac:dyDescent="0.25">
      <c r="A4015" s="42"/>
      <c r="B4015" s="48"/>
      <c r="C4015" s="43"/>
      <c r="D4015" s="43"/>
      <c r="E4015" s="43"/>
      <c r="F4015" s="44"/>
      <c r="G4015" s="44"/>
      <c r="H4015" s="44"/>
      <c r="I4015" s="44"/>
      <c r="J4015" s="30"/>
      <c r="K4015" s="44"/>
    </row>
    <row r="4016" spans="1:11" s="45" customFormat="1" x14ac:dyDescent="0.25">
      <c r="A4016" s="42"/>
      <c r="B4016" s="48"/>
      <c r="C4016" s="43"/>
      <c r="D4016" s="43"/>
      <c r="E4016" s="43"/>
      <c r="F4016" s="44"/>
      <c r="G4016" s="44"/>
      <c r="H4016" s="44"/>
      <c r="I4016" s="44"/>
      <c r="J4016" s="30"/>
      <c r="K4016" s="44"/>
    </row>
    <row r="4017" spans="1:11" s="45" customFormat="1" x14ac:dyDescent="0.25">
      <c r="A4017" s="42"/>
      <c r="B4017" s="48"/>
      <c r="C4017" s="43"/>
      <c r="D4017" s="43"/>
      <c r="E4017" s="43"/>
      <c r="F4017" s="44"/>
      <c r="G4017" s="44"/>
      <c r="H4017" s="44"/>
      <c r="I4017" s="44"/>
      <c r="J4017" s="30"/>
      <c r="K4017" s="44"/>
    </row>
    <row r="4018" spans="1:11" s="45" customFormat="1" x14ac:dyDescent="0.25">
      <c r="A4018" s="42"/>
      <c r="B4018" s="48"/>
      <c r="C4018" s="43"/>
      <c r="D4018" s="43"/>
      <c r="E4018" s="43"/>
      <c r="F4018" s="44"/>
      <c r="G4018" s="44"/>
      <c r="H4018" s="44"/>
      <c r="I4018" s="44"/>
      <c r="J4018" s="30"/>
      <c r="K4018" s="44"/>
    </row>
    <row r="4019" spans="1:11" s="45" customFormat="1" x14ac:dyDescent="0.25">
      <c r="A4019" s="42"/>
      <c r="B4019" s="48"/>
      <c r="C4019" s="43"/>
      <c r="D4019" s="43"/>
      <c r="E4019" s="43"/>
      <c r="F4019" s="44"/>
      <c r="G4019" s="44"/>
      <c r="H4019" s="44"/>
      <c r="I4019" s="44"/>
      <c r="J4019" s="30"/>
      <c r="K4019" s="44"/>
    </row>
    <row r="4020" spans="1:11" s="45" customFormat="1" x14ac:dyDescent="0.25">
      <c r="A4020" s="42"/>
      <c r="B4020" s="48"/>
      <c r="C4020" s="43"/>
      <c r="D4020" s="43"/>
      <c r="E4020" s="43"/>
      <c r="F4020" s="44"/>
      <c r="G4020" s="44"/>
      <c r="H4020" s="44"/>
      <c r="I4020" s="44"/>
      <c r="J4020" s="30"/>
      <c r="K4020" s="44"/>
    </row>
    <row r="4021" spans="1:11" s="45" customFormat="1" x14ac:dyDescent="0.25">
      <c r="A4021" s="42"/>
      <c r="B4021" s="48"/>
      <c r="C4021" s="43"/>
      <c r="D4021" s="43"/>
      <c r="E4021" s="43"/>
      <c r="F4021" s="44"/>
      <c r="G4021" s="44"/>
      <c r="H4021" s="44"/>
      <c r="I4021" s="44"/>
      <c r="J4021" s="30"/>
      <c r="K4021" s="44"/>
    </row>
    <row r="4022" spans="1:11" s="45" customFormat="1" x14ac:dyDescent="0.25">
      <c r="A4022" s="42"/>
      <c r="B4022" s="48"/>
      <c r="C4022" s="43"/>
      <c r="D4022" s="43"/>
      <c r="E4022" s="43"/>
      <c r="F4022" s="44"/>
      <c r="G4022" s="44"/>
      <c r="H4022" s="44"/>
      <c r="I4022" s="44"/>
      <c r="J4022" s="30"/>
      <c r="K4022" s="44"/>
    </row>
    <row r="4023" spans="1:11" s="45" customFormat="1" x14ac:dyDescent="0.25">
      <c r="A4023" s="42"/>
      <c r="B4023" s="48"/>
      <c r="C4023" s="43"/>
      <c r="D4023" s="43"/>
      <c r="E4023" s="43"/>
      <c r="F4023" s="44"/>
      <c r="G4023" s="44"/>
      <c r="H4023" s="44"/>
      <c r="I4023" s="44"/>
      <c r="J4023" s="30"/>
      <c r="K4023" s="44"/>
    </row>
    <row r="4024" spans="1:11" s="45" customFormat="1" x14ac:dyDescent="0.25">
      <c r="A4024" s="42"/>
      <c r="B4024" s="48"/>
      <c r="C4024" s="43"/>
      <c r="D4024" s="43"/>
      <c r="E4024" s="43"/>
      <c r="F4024" s="44"/>
      <c r="G4024" s="44"/>
      <c r="H4024" s="44"/>
      <c r="I4024" s="44"/>
      <c r="J4024" s="30"/>
      <c r="K4024" s="44"/>
    </row>
    <row r="4025" spans="1:11" s="45" customFormat="1" x14ac:dyDescent="0.25">
      <c r="A4025" s="42"/>
      <c r="B4025" s="48"/>
      <c r="C4025" s="43"/>
      <c r="D4025" s="43"/>
      <c r="E4025" s="43"/>
      <c r="F4025" s="44"/>
      <c r="G4025" s="44"/>
      <c r="H4025" s="44"/>
      <c r="I4025" s="44"/>
      <c r="J4025" s="30"/>
      <c r="K4025" s="44"/>
    </row>
    <row r="4026" spans="1:11" s="45" customFormat="1" x14ac:dyDescent="0.25">
      <c r="A4026" s="42"/>
      <c r="B4026" s="48"/>
      <c r="C4026" s="43"/>
      <c r="D4026" s="43"/>
      <c r="E4026" s="43"/>
      <c r="F4026" s="44"/>
      <c r="G4026" s="44"/>
      <c r="H4026" s="44"/>
      <c r="I4026" s="44"/>
      <c r="J4026" s="30"/>
      <c r="K4026" s="44"/>
    </row>
    <row r="4027" spans="1:11" s="45" customFormat="1" x14ac:dyDescent="0.25">
      <c r="A4027" s="42"/>
      <c r="B4027" s="48"/>
      <c r="C4027" s="43"/>
      <c r="D4027" s="43"/>
      <c r="E4027" s="43"/>
      <c r="F4027" s="44"/>
      <c r="G4027" s="44"/>
      <c r="H4027" s="44"/>
      <c r="I4027" s="44"/>
      <c r="J4027" s="30"/>
      <c r="K4027" s="44"/>
    </row>
    <row r="4028" spans="1:11" s="45" customFormat="1" x14ac:dyDescent="0.25">
      <c r="A4028" s="42"/>
      <c r="B4028" s="48"/>
      <c r="C4028" s="43"/>
      <c r="D4028" s="43"/>
      <c r="E4028" s="43"/>
      <c r="F4028" s="44"/>
      <c r="G4028" s="44"/>
      <c r="H4028" s="44"/>
      <c r="I4028" s="44"/>
      <c r="J4028" s="30"/>
      <c r="K4028" s="44"/>
    </row>
    <row r="4029" spans="1:11" s="45" customFormat="1" x14ac:dyDescent="0.25">
      <c r="A4029" s="42"/>
      <c r="B4029" s="48"/>
      <c r="C4029" s="43"/>
      <c r="D4029" s="43"/>
      <c r="E4029" s="43"/>
      <c r="F4029" s="44"/>
      <c r="G4029" s="44"/>
      <c r="H4029" s="44"/>
      <c r="I4029" s="44"/>
      <c r="J4029" s="30"/>
      <c r="K4029" s="44"/>
    </row>
    <row r="4030" spans="1:11" s="45" customFormat="1" x14ac:dyDescent="0.25">
      <c r="A4030" s="42"/>
      <c r="B4030" s="48"/>
      <c r="C4030" s="43"/>
      <c r="D4030" s="43"/>
      <c r="E4030" s="43"/>
      <c r="F4030" s="44"/>
      <c r="G4030" s="44"/>
      <c r="H4030" s="44"/>
      <c r="I4030" s="44"/>
      <c r="J4030" s="30"/>
      <c r="K4030" s="44"/>
    </row>
    <row r="4031" spans="1:11" s="45" customFormat="1" x14ac:dyDescent="0.25">
      <c r="A4031" s="42"/>
      <c r="B4031" s="48"/>
      <c r="C4031" s="43"/>
      <c r="D4031" s="43"/>
      <c r="E4031" s="43"/>
      <c r="F4031" s="44"/>
      <c r="G4031" s="44"/>
      <c r="H4031" s="44"/>
      <c r="I4031" s="44"/>
      <c r="J4031" s="30"/>
      <c r="K4031" s="44"/>
    </row>
    <row r="4032" spans="1:11" s="45" customFormat="1" x14ac:dyDescent="0.25">
      <c r="A4032" s="42"/>
      <c r="B4032" s="48"/>
      <c r="C4032" s="43"/>
      <c r="D4032" s="43"/>
      <c r="E4032" s="43"/>
      <c r="F4032" s="44"/>
      <c r="G4032" s="44"/>
      <c r="H4032" s="44"/>
      <c r="I4032" s="44"/>
      <c r="J4032" s="30"/>
      <c r="K4032" s="44"/>
    </row>
    <row r="4033" spans="1:11" s="45" customFormat="1" x14ac:dyDescent="0.25">
      <c r="A4033" s="42"/>
      <c r="B4033" s="48"/>
      <c r="C4033" s="43"/>
      <c r="D4033" s="43"/>
      <c r="E4033" s="43"/>
      <c r="F4033" s="44"/>
      <c r="G4033" s="44"/>
      <c r="H4033" s="44"/>
      <c r="I4033" s="44"/>
      <c r="J4033" s="30"/>
      <c r="K4033" s="44"/>
    </row>
    <row r="4034" spans="1:11" s="45" customFormat="1" x14ac:dyDescent="0.25">
      <c r="A4034" s="42"/>
      <c r="B4034" s="48"/>
      <c r="C4034" s="43"/>
      <c r="D4034" s="43"/>
      <c r="E4034" s="43"/>
      <c r="F4034" s="44"/>
      <c r="G4034" s="44"/>
      <c r="H4034" s="44"/>
      <c r="I4034" s="44"/>
      <c r="J4034" s="30"/>
      <c r="K4034" s="44"/>
    </row>
    <row r="4035" spans="1:11" s="45" customFormat="1" x14ac:dyDescent="0.25">
      <c r="A4035" s="42"/>
      <c r="B4035" s="48"/>
      <c r="C4035" s="43"/>
      <c r="D4035" s="43"/>
      <c r="E4035" s="43"/>
      <c r="F4035" s="44"/>
      <c r="G4035" s="44"/>
      <c r="H4035" s="44"/>
      <c r="I4035" s="44"/>
      <c r="J4035" s="30"/>
      <c r="K4035" s="44"/>
    </row>
    <row r="4036" spans="1:11" s="45" customFormat="1" x14ac:dyDescent="0.25">
      <c r="A4036" s="42"/>
      <c r="B4036" s="48"/>
      <c r="C4036" s="43"/>
      <c r="D4036" s="43"/>
      <c r="E4036" s="43"/>
      <c r="F4036" s="44"/>
      <c r="G4036" s="44"/>
      <c r="H4036" s="44"/>
      <c r="I4036" s="44"/>
      <c r="J4036" s="30"/>
      <c r="K4036" s="44"/>
    </row>
    <row r="4037" spans="1:11" s="45" customFormat="1" x14ac:dyDescent="0.25">
      <c r="A4037" s="42"/>
      <c r="B4037" s="48"/>
      <c r="C4037" s="43"/>
      <c r="D4037" s="43"/>
      <c r="E4037" s="43"/>
      <c r="F4037" s="44"/>
      <c r="G4037" s="44"/>
      <c r="H4037" s="44"/>
      <c r="I4037" s="44"/>
      <c r="J4037" s="30"/>
      <c r="K4037" s="44"/>
    </row>
    <row r="4038" spans="1:11" s="45" customFormat="1" x14ac:dyDescent="0.25">
      <c r="A4038" s="42"/>
      <c r="B4038" s="48"/>
      <c r="C4038" s="43"/>
      <c r="D4038" s="43"/>
      <c r="E4038" s="43"/>
      <c r="F4038" s="44"/>
      <c r="G4038" s="44"/>
      <c r="H4038" s="44"/>
      <c r="I4038" s="44"/>
      <c r="J4038" s="30"/>
      <c r="K4038" s="44"/>
    </row>
    <row r="4039" spans="1:11" s="45" customFormat="1" x14ac:dyDescent="0.25">
      <c r="A4039" s="42"/>
      <c r="B4039" s="48"/>
      <c r="C4039" s="43"/>
      <c r="D4039" s="43"/>
      <c r="E4039" s="43"/>
      <c r="F4039" s="44"/>
      <c r="G4039" s="44"/>
      <c r="H4039" s="44"/>
      <c r="I4039" s="44"/>
      <c r="J4039" s="30"/>
      <c r="K4039" s="44"/>
    </row>
    <row r="4040" spans="1:11" s="45" customFormat="1" x14ac:dyDescent="0.25">
      <c r="A4040" s="42"/>
      <c r="B4040" s="48"/>
      <c r="C4040" s="43"/>
      <c r="D4040" s="43"/>
      <c r="E4040" s="43"/>
      <c r="F4040" s="44"/>
      <c r="G4040" s="44"/>
      <c r="H4040" s="44"/>
      <c r="I4040" s="44"/>
      <c r="J4040" s="30"/>
      <c r="K4040" s="44"/>
    </row>
    <row r="4041" spans="1:11" s="45" customFormat="1" x14ac:dyDescent="0.25">
      <c r="A4041" s="42"/>
      <c r="B4041" s="48"/>
      <c r="C4041" s="43"/>
      <c r="D4041" s="43"/>
      <c r="E4041" s="43"/>
      <c r="F4041" s="44"/>
      <c r="G4041" s="44"/>
      <c r="H4041" s="44"/>
      <c r="I4041" s="44"/>
      <c r="J4041" s="30"/>
      <c r="K4041" s="44"/>
    </row>
    <row r="4042" spans="1:11" s="45" customFormat="1" x14ac:dyDescent="0.25">
      <c r="A4042" s="42"/>
      <c r="B4042" s="48"/>
      <c r="C4042" s="43"/>
      <c r="D4042" s="43"/>
      <c r="E4042" s="43"/>
      <c r="F4042" s="44"/>
      <c r="G4042" s="44"/>
      <c r="H4042" s="44"/>
      <c r="I4042" s="44"/>
      <c r="J4042" s="30"/>
      <c r="K4042" s="44"/>
    </row>
    <row r="4043" spans="1:11" s="45" customFormat="1" x14ac:dyDescent="0.25">
      <c r="A4043" s="42"/>
      <c r="B4043" s="48"/>
      <c r="C4043" s="43"/>
      <c r="D4043" s="43"/>
      <c r="E4043" s="43"/>
      <c r="F4043" s="44"/>
      <c r="G4043" s="44"/>
      <c r="H4043" s="44"/>
      <c r="I4043" s="44"/>
      <c r="J4043" s="30"/>
      <c r="K4043" s="44"/>
    </row>
    <row r="4044" spans="1:11" s="45" customFormat="1" x14ac:dyDescent="0.25">
      <c r="A4044" s="42"/>
      <c r="B4044" s="48"/>
      <c r="C4044" s="43"/>
      <c r="D4044" s="43"/>
      <c r="E4044" s="43"/>
      <c r="F4044" s="44"/>
      <c r="G4044" s="44"/>
      <c r="H4044" s="44"/>
      <c r="I4044" s="44"/>
      <c r="J4044" s="30"/>
      <c r="K4044" s="44"/>
    </row>
    <row r="4045" spans="1:11" s="45" customFormat="1" x14ac:dyDescent="0.25">
      <c r="A4045" s="42"/>
      <c r="B4045" s="48"/>
      <c r="C4045" s="43"/>
      <c r="D4045" s="43"/>
      <c r="E4045" s="43"/>
      <c r="F4045" s="44"/>
      <c r="G4045" s="44"/>
      <c r="H4045" s="44"/>
      <c r="I4045" s="44"/>
      <c r="J4045" s="30"/>
      <c r="K4045" s="44"/>
    </row>
    <row r="4046" spans="1:11" s="45" customFormat="1" x14ac:dyDescent="0.25">
      <c r="A4046" s="42"/>
      <c r="B4046" s="48"/>
      <c r="C4046" s="43"/>
      <c r="D4046" s="43"/>
      <c r="E4046" s="43"/>
      <c r="F4046" s="44"/>
      <c r="G4046" s="44"/>
      <c r="H4046" s="44"/>
      <c r="I4046" s="44"/>
      <c r="J4046" s="30"/>
      <c r="K4046" s="44"/>
    </row>
    <row r="4047" spans="1:11" s="45" customFormat="1" x14ac:dyDescent="0.25">
      <c r="A4047" s="42"/>
      <c r="B4047" s="48"/>
      <c r="C4047" s="43"/>
      <c r="D4047" s="43"/>
      <c r="E4047" s="43"/>
      <c r="F4047" s="44"/>
      <c r="G4047" s="44"/>
      <c r="H4047" s="44"/>
      <c r="I4047" s="44"/>
      <c r="J4047" s="30"/>
      <c r="K4047" s="44"/>
    </row>
    <row r="4048" spans="1:11" s="45" customFormat="1" x14ac:dyDescent="0.25">
      <c r="A4048" s="42"/>
      <c r="B4048" s="48"/>
      <c r="C4048" s="43"/>
      <c r="D4048" s="43"/>
      <c r="E4048" s="43"/>
      <c r="F4048" s="44"/>
      <c r="G4048" s="44"/>
      <c r="H4048" s="44"/>
      <c r="I4048" s="44"/>
      <c r="J4048" s="30"/>
      <c r="K4048" s="44"/>
    </row>
    <row r="4049" spans="1:11" s="45" customFormat="1" x14ac:dyDescent="0.25">
      <c r="A4049" s="42"/>
      <c r="B4049" s="48"/>
      <c r="C4049" s="43"/>
      <c r="D4049" s="43"/>
      <c r="E4049" s="43"/>
      <c r="F4049" s="44"/>
      <c r="G4049" s="44"/>
      <c r="H4049" s="44"/>
      <c r="I4049" s="44"/>
      <c r="J4049" s="30"/>
      <c r="K4049" s="44"/>
    </row>
    <row r="4050" spans="1:11" s="45" customFormat="1" x14ac:dyDescent="0.25">
      <c r="A4050" s="42"/>
      <c r="B4050" s="48"/>
      <c r="C4050" s="43"/>
      <c r="D4050" s="43"/>
      <c r="E4050" s="43"/>
      <c r="F4050" s="44"/>
      <c r="G4050" s="44"/>
      <c r="H4050" s="44"/>
      <c r="I4050" s="44"/>
      <c r="J4050" s="30"/>
      <c r="K4050" s="44"/>
    </row>
    <row r="4051" spans="1:11" s="45" customFormat="1" x14ac:dyDescent="0.25">
      <c r="A4051" s="42"/>
      <c r="B4051" s="48"/>
      <c r="C4051" s="43"/>
      <c r="D4051" s="43"/>
      <c r="E4051" s="43"/>
      <c r="F4051" s="44"/>
      <c r="G4051" s="44"/>
      <c r="H4051" s="44"/>
      <c r="I4051" s="44"/>
      <c r="J4051" s="30"/>
      <c r="K4051" s="44"/>
    </row>
    <row r="4052" spans="1:11" s="45" customFormat="1" x14ac:dyDescent="0.25">
      <c r="A4052" s="42"/>
      <c r="B4052" s="48"/>
      <c r="C4052" s="43"/>
      <c r="D4052" s="43"/>
      <c r="E4052" s="43"/>
      <c r="F4052" s="44"/>
      <c r="G4052" s="44"/>
      <c r="H4052" s="44"/>
      <c r="I4052" s="44"/>
      <c r="J4052" s="30"/>
      <c r="K4052" s="44"/>
    </row>
    <row r="4053" spans="1:11" s="45" customFormat="1" x14ac:dyDescent="0.25">
      <c r="A4053" s="42"/>
      <c r="B4053" s="48"/>
      <c r="C4053" s="43"/>
      <c r="D4053" s="43"/>
      <c r="E4053" s="43"/>
      <c r="F4053" s="44"/>
      <c r="G4053" s="44"/>
      <c r="H4053" s="44"/>
      <c r="I4053" s="44"/>
      <c r="J4053" s="30"/>
      <c r="K4053" s="44"/>
    </row>
    <row r="4054" spans="1:11" s="45" customFormat="1" x14ac:dyDescent="0.25">
      <c r="A4054" s="42"/>
      <c r="B4054" s="48"/>
      <c r="C4054" s="43"/>
      <c r="D4054" s="43"/>
      <c r="E4054" s="43"/>
      <c r="F4054" s="44"/>
      <c r="G4054" s="44"/>
      <c r="H4054" s="44"/>
      <c r="I4054" s="44"/>
      <c r="J4054" s="30"/>
      <c r="K4054" s="44"/>
    </row>
    <row r="4055" spans="1:11" s="45" customFormat="1" x14ac:dyDescent="0.25">
      <c r="A4055" s="42"/>
      <c r="B4055" s="48"/>
      <c r="C4055" s="43"/>
      <c r="D4055" s="43"/>
      <c r="E4055" s="43"/>
      <c r="F4055" s="44"/>
      <c r="G4055" s="44"/>
      <c r="H4055" s="44"/>
      <c r="I4055" s="44"/>
      <c r="J4055" s="30"/>
      <c r="K4055" s="44"/>
    </row>
    <row r="4056" spans="1:11" s="45" customFormat="1" x14ac:dyDescent="0.25">
      <c r="A4056" s="42"/>
      <c r="B4056" s="48"/>
      <c r="C4056" s="43"/>
      <c r="D4056" s="43"/>
      <c r="E4056" s="43"/>
      <c r="F4056" s="44"/>
      <c r="G4056" s="44"/>
      <c r="H4056" s="44"/>
      <c r="I4056" s="44"/>
      <c r="J4056" s="30"/>
      <c r="K4056" s="44"/>
    </row>
    <row r="4057" spans="1:11" s="45" customFormat="1" x14ac:dyDescent="0.25">
      <c r="A4057" s="42"/>
      <c r="B4057" s="48"/>
      <c r="C4057" s="43"/>
      <c r="D4057" s="43"/>
      <c r="E4057" s="43"/>
      <c r="F4057" s="44"/>
      <c r="G4057" s="44"/>
      <c r="H4057" s="44"/>
      <c r="I4057" s="44"/>
      <c r="J4057" s="30"/>
      <c r="K4057" s="44"/>
    </row>
    <row r="4058" spans="1:11" s="45" customFormat="1" x14ac:dyDescent="0.25">
      <c r="A4058" s="42"/>
      <c r="B4058" s="48"/>
      <c r="C4058" s="43"/>
      <c r="D4058" s="43"/>
      <c r="E4058" s="43"/>
      <c r="F4058" s="44"/>
      <c r="G4058" s="44"/>
      <c r="H4058" s="44"/>
      <c r="I4058" s="44"/>
      <c r="J4058" s="30"/>
      <c r="K4058" s="44"/>
    </row>
    <row r="4059" spans="1:11" s="45" customFormat="1" x14ac:dyDescent="0.25">
      <c r="A4059" s="42"/>
      <c r="B4059" s="48"/>
      <c r="C4059" s="43"/>
      <c r="D4059" s="43"/>
      <c r="E4059" s="43"/>
      <c r="F4059" s="44"/>
      <c r="G4059" s="44"/>
      <c r="H4059" s="44"/>
      <c r="I4059" s="44"/>
      <c r="J4059" s="30"/>
      <c r="K4059" s="44"/>
    </row>
    <row r="4060" spans="1:11" s="45" customFormat="1" x14ac:dyDescent="0.25">
      <c r="A4060" s="42"/>
      <c r="B4060" s="48"/>
      <c r="C4060" s="43"/>
      <c r="D4060" s="43"/>
      <c r="E4060" s="43"/>
      <c r="F4060" s="44"/>
      <c r="G4060" s="44"/>
      <c r="H4060" s="44"/>
      <c r="I4060" s="44"/>
      <c r="J4060" s="30"/>
      <c r="K4060" s="44"/>
    </row>
    <row r="4061" spans="1:11" s="45" customFormat="1" x14ac:dyDescent="0.25">
      <c r="A4061" s="42"/>
      <c r="B4061" s="48"/>
      <c r="C4061" s="43"/>
      <c r="D4061" s="43"/>
      <c r="E4061" s="43"/>
      <c r="F4061" s="44"/>
      <c r="G4061" s="44"/>
      <c r="H4061" s="44"/>
      <c r="I4061" s="44"/>
      <c r="J4061" s="30"/>
      <c r="K4061" s="44"/>
    </row>
    <row r="4062" spans="1:11" s="45" customFormat="1" x14ac:dyDescent="0.25">
      <c r="A4062" s="42"/>
      <c r="B4062" s="48"/>
      <c r="C4062" s="43"/>
      <c r="D4062" s="43"/>
      <c r="E4062" s="43"/>
      <c r="F4062" s="44"/>
      <c r="G4062" s="44"/>
      <c r="H4062" s="44"/>
      <c r="I4062" s="44"/>
      <c r="J4062" s="30"/>
      <c r="K4062" s="44"/>
    </row>
    <row r="4063" spans="1:11" s="45" customFormat="1" x14ac:dyDescent="0.25">
      <c r="A4063" s="42"/>
      <c r="B4063" s="48"/>
      <c r="C4063" s="43"/>
      <c r="D4063" s="43"/>
      <c r="E4063" s="43"/>
      <c r="F4063" s="44"/>
      <c r="G4063" s="44"/>
      <c r="H4063" s="44"/>
      <c r="I4063" s="44"/>
      <c r="J4063" s="30"/>
      <c r="K4063" s="44"/>
    </row>
    <row r="4064" spans="1:11" s="45" customFormat="1" x14ac:dyDescent="0.25">
      <c r="A4064" s="42"/>
      <c r="B4064" s="48"/>
      <c r="C4064" s="43"/>
      <c r="D4064" s="43"/>
      <c r="E4064" s="43"/>
      <c r="F4064" s="44"/>
      <c r="G4064" s="44"/>
      <c r="H4064" s="44"/>
      <c r="I4064" s="44"/>
      <c r="J4064" s="30"/>
      <c r="K4064" s="44"/>
    </row>
    <row r="4065" spans="1:11" s="45" customFormat="1" x14ac:dyDescent="0.25">
      <c r="A4065" s="42"/>
      <c r="B4065" s="48"/>
      <c r="C4065" s="43"/>
      <c r="D4065" s="43"/>
      <c r="E4065" s="43"/>
      <c r="F4065" s="44"/>
      <c r="G4065" s="44"/>
      <c r="H4065" s="44"/>
      <c r="I4065" s="44"/>
      <c r="J4065" s="30"/>
      <c r="K4065" s="44"/>
    </row>
    <row r="4066" spans="1:11" s="45" customFormat="1" x14ac:dyDescent="0.25">
      <c r="A4066" s="42"/>
      <c r="B4066" s="48"/>
      <c r="C4066" s="43"/>
      <c r="D4066" s="43"/>
      <c r="E4066" s="43"/>
      <c r="F4066" s="44"/>
      <c r="G4066" s="44"/>
      <c r="H4066" s="44"/>
      <c r="I4066" s="44"/>
      <c r="J4066" s="30"/>
      <c r="K4066" s="44"/>
    </row>
    <row r="4067" spans="1:11" s="45" customFormat="1" x14ac:dyDescent="0.25">
      <c r="A4067" s="42"/>
      <c r="B4067" s="48"/>
      <c r="C4067" s="43"/>
      <c r="D4067" s="43"/>
      <c r="E4067" s="43"/>
      <c r="F4067" s="44"/>
      <c r="G4067" s="44"/>
      <c r="H4067" s="44"/>
      <c r="I4067" s="44"/>
      <c r="J4067" s="30"/>
      <c r="K4067" s="44"/>
    </row>
    <row r="4068" spans="1:11" s="45" customFormat="1" x14ac:dyDescent="0.25">
      <c r="A4068" s="42"/>
      <c r="B4068" s="48"/>
      <c r="C4068" s="43"/>
      <c r="D4068" s="43"/>
      <c r="E4068" s="43"/>
      <c r="F4068" s="44"/>
      <c r="G4068" s="44"/>
      <c r="H4068" s="44"/>
      <c r="I4068" s="44"/>
      <c r="J4068" s="30"/>
      <c r="K4068" s="44"/>
    </row>
    <row r="4069" spans="1:11" s="45" customFormat="1" x14ac:dyDescent="0.25">
      <c r="A4069" s="42"/>
      <c r="B4069" s="48"/>
      <c r="C4069" s="43"/>
      <c r="D4069" s="43"/>
      <c r="E4069" s="43"/>
      <c r="F4069" s="44"/>
      <c r="G4069" s="44"/>
      <c r="H4069" s="44"/>
      <c r="I4069" s="44"/>
      <c r="J4069" s="30"/>
      <c r="K4069" s="44"/>
    </row>
    <row r="4070" spans="1:11" s="45" customFormat="1" x14ac:dyDescent="0.25">
      <c r="A4070" s="42"/>
      <c r="B4070" s="48"/>
      <c r="C4070" s="43"/>
      <c r="D4070" s="43"/>
      <c r="E4070" s="43"/>
      <c r="F4070" s="44"/>
      <c r="G4070" s="44"/>
      <c r="H4070" s="44"/>
      <c r="I4070" s="44"/>
      <c r="J4070" s="30"/>
      <c r="K4070" s="44"/>
    </row>
    <row r="4071" spans="1:11" s="45" customFormat="1" x14ac:dyDescent="0.25">
      <c r="A4071" s="42"/>
      <c r="B4071" s="48"/>
      <c r="C4071" s="43"/>
      <c r="D4071" s="43"/>
      <c r="E4071" s="43"/>
      <c r="F4071" s="44"/>
      <c r="G4071" s="44"/>
      <c r="H4071" s="44"/>
      <c r="I4071" s="44"/>
      <c r="J4071" s="30"/>
      <c r="K4071" s="44"/>
    </row>
    <row r="4072" spans="1:11" s="45" customFormat="1" x14ac:dyDescent="0.25">
      <c r="A4072" s="42"/>
      <c r="B4072" s="48"/>
      <c r="C4072" s="43"/>
      <c r="D4072" s="43"/>
      <c r="E4072" s="43"/>
      <c r="F4072" s="44"/>
      <c r="G4072" s="44"/>
      <c r="H4072" s="44"/>
      <c r="I4072" s="44"/>
      <c r="J4072" s="30"/>
      <c r="K4072" s="44"/>
    </row>
    <row r="4073" spans="1:11" s="45" customFormat="1" x14ac:dyDescent="0.25">
      <c r="A4073" s="42"/>
      <c r="B4073" s="48"/>
      <c r="C4073" s="43"/>
      <c r="D4073" s="43"/>
      <c r="E4073" s="43"/>
      <c r="F4073" s="44"/>
      <c r="G4073" s="44"/>
      <c r="H4073" s="44"/>
      <c r="I4073" s="44"/>
      <c r="J4073" s="30"/>
      <c r="K4073" s="44"/>
    </row>
    <row r="4074" spans="1:11" s="45" customFormat="1" x14ac:dyDescent="0.25">
      <c r="A4074" s="42"/>
      <c r="B4074" s="48"/>
      <c r="C4074" s="43"/>
      <c r="D4074" s="43"/>
      <c r="E4074" s="43"/>
      <c r="F4074" s="44"/>
      <c r="G4074" s="44"/>
      <c r="H4074" s="44"/>
      <c r="I4074" s="44"/>
      <c r="J4074" s="30"/>
      <c r="K4074" s="44"/>
    </row>
    <row r="4075" spans="1:11" s="45" customFormat="1" x14ac:dyDescent="0.25">
      <c r="A4075" s="42"/>
      <c r="B4075" s="48"/>
      <c r="C4075" s="43"/>
      <c r="D4075" s="43"/>
      <c r="E4075" s="43"/>
      <c r="F4075" s="44"/>
      <c r="G4075" s="44"/>
      <c r="H4075" s="44"/>
      <c r="I4075" s="44"/>
      <c r="J4075" s="30"/>
      <c r="K4075" s="44"/>
    </row>
    <row r="4076" spans="1:11" s="45" customFormat="1" x14ac:dyDescent="0.25">
      <c r="A4076" s="42"/>
      <c r="B4076" s="48"/>
      <c r="C4076" s="43"/>
      <c r="D4076" s="43"/>
      <c r="E4076" s="43"/>
      <c r="F4076" s="44"/>
      <c r="G4076" s="44"/>
      <c r="H4076" s="44"/>
      <c r="I4076" s="44"/>
      <c r="J4076" s="30"/>
      <c r="K4076" s="44"/>
    </row>
    <row r="4077" spans="1:11" s="45" customFormat="1" x14ac:dyDescent="0.25">
      <c r="A4077" s="42"/>
      <c r="B4077" s="48"/>
      <c r="C4077" s="43"/>
      <c r="D4077" s="43"/>
      <c r="E4077" s="43"/>
      <c r="F4077" s="44"/>
      <c r="G4077" s="44"/>
      <c r="H4077" s="44"/>
      <c r="I4077" s="44"/>
      <c r="J4077" s="30"/>
      <c r="K4077" s="44"/>
    </row>
    <row r="4078" spans="1:11" s="45" customFormat="1" x14ac:dyDescent="0.25">
      <c r="A4078" s="42"/>
      <c r="B4078" s="48"/>
      <c r="C4078" s="43"/>
      <c r="D4078" s="43"/>
      <c r="E4078" s="43"/>
      <c r="F4078" s="44"/>
      <c r="G4078" s="44"/>
      <c r="H4078" s="44"/>
      <c r="I4078" s="44"/>
      <c r="J4078" s="30"/>
      <c r="K4078" s="44"/>
    </row>
    <row r="4079" spans="1:11" s="45" customFormat="1" x14ac:dyDescent="0.25">
      <c r="A4079" s="42"/>
      <c r="B4079" s="48"/>
      <c r="C4079" s="43"/>
      <c r="D4079" s="43"/>
      <c r="E4079" s="43"/>
      <c r="F4079" s="44"/>
      <c r="G4079" s="44"/>
      <c r="H4079" s="44"/>
      <c r="I4079" s="44"/>
      <c r="J4079" s="30"/>
      <c r="K4079" s="44"/>
    </row>
    <row r="4080" spans="1:11" s="45" customFormat="1" x14ac:dyDescent="0.25">
      <c r="A4080" s="42"/>
      <c r="B4080" s="48"/>
      <c r="C4080" s="43"/>
      <c r="D4080" s="43"/>
      <c r="E4080" s="43"/>
      <c r="F4080" s="44"/>
      <c r="G4080" s="44"/>
      <c r="H4080" s="44"/>
      <c r="I4080" s="44"/>
      <c r="J4080" s="30"/>
      <c r="K4080" s="44"/>
    </row>
    <row r="4081" spans="1:11" s="45" customFormat="1" x14ac:dyDescent="0.25">
      <c r="A4081" s="42"/>
      <c r="B4081" s="48"/>
      <c r="C4081" s="43"/>
      <c r="D4081" s="43"/>
      <c r="E4081" s="43"/>
      <c r="F4081" s="44"/>
      <c r="G4081" s="44"/>
      <c r="H4081" s="44"/>
      <c r="I4081" s="44"/>
      <c r="J4081" s="30"/>
      <c r="K4081" s="44"/>
    </row>
    <row r="4082" spans="1:11" s="45" customFormat="1" x14ac:dyDescent="0.25">
      <c r="A4082" s="42"/>
      <c r="B4082" s="48"/>
      <c r="C4082" s="43"/>
      <c r="D4082" s="43"/>
      <c r="E4082" s="43"/>
      <c r="F4082" s="44"/>
      <c r="G4082" s="44"/>
      <c r="H4082" s="44"/>
      <c r="I4082" s="44"/>
      <c r="J4082" s="30"/>
      <c r="K4082" s="44"/>
    </row>
    <row r="4083" spans="1:11" s="45" customFormat="1" x14ac:dyDescent="0.25">
      <c r="A4083" s="42"/>
      <c r="B4083" s="48"/>
      <c r="C4083" s="43"/>
      <c r="D4083" s="43"/>
      <c r="E4083" s="43"/>
      <c r="F4083" s="44"/>
      <c r="G4083" s="44"/>
      <c r="H4083" s="44"/>
      <c r="I4083" s="44"/>
      <c r="J4083" s="30"/>
      <c r="K4083" s="44"/>
    </row>
    <row r="4084" spans="1:11" s="45" customFormat="1" x14ac:dyDescent="0.25">
      <c r="A4084" s="42"/>
      <c r="B4084" s="48"/>
      <c r="C4084" s="43"/>
      <c r="D4084" s="43"/>
      <c r="E4084" s="43"/>
      <c r="F4084" s="44"/>
      <c r="G4084" s="44"/>
      <c r="H4084" s="44"/>
      <c r="I4084" s="44"/>
      <c r="J4084" s="30"/>
      <c r="K4084" s="44"/>
    </row>
    <row r="4085" spans="1:11" s="45" customFormat="1" x14ac:dyDescent="0.25">
      <c r="A4085" s="42"/>
      <c r="B4085" s="48"/>
      <c r="C4085" s="43"/>
      <c r="D4085" s="43"/>
      <c r="E4085" s="43"/>
      <c r="F4085" s="44"/>
      <c r="G4085" s="44"/>
      <c r="H4085" s="44"/>
      <c r="I4085" s="44"/>
      <c r="J4085" s="30"/>
      <c r="K4085" s="44"/>
    </row>
    <row r="4086" spans="1:11" s="45" customFormat="1" x14ac:dyDescent="0.25">
      <c r="A4086" s="42"/>
      <c r="B4086" s="48"/>
      <c r="C4086" s="43"/>
      <c r="D4086" s="43"/>
      <c r="E4086" s="43"/>
      <c r="F4086" s="44"/>
      <c r="G4086" s="44"/>
      <c r="H4086" s="44"/>
      <c r="I4086" s="44"/>
      <c r="J4086" s="30"/>
      <c r="K4086" s="44"/>
    </row>
    <row r="4087" spans="1:11" s="45" customFormat="1" x14ac:dyDescent="0.25">
      <c r="A4087" s="42"/>
      <c r="B4087" s="48"/>
      <c r="C4087" s="43"/>
      <c r="D4087" s="43"/>
      <c r="E4087" s="43"/>
      <c r="F4087" s="44"/>
      <c r="G4087" s="44"/>
      <c r="H4087" s="44"/>
      <c r="I4087" s="44"/>
      <c r="J4087" s="30"/>
      <c r="K4087" s="44"/>
    </row>
    <row r="4088" spans="1:11" s="45" customFormat="1" x14ac:dyDescent="0.25">
      <c r="A4088" s="42"/>
      <c r="B4088" s="48"/>
      <c r="C4088" s="43"/>
      <c r="D4088" s="43"/>
      <c r="E4088" s="43"/>
      <c r="F4088" s="44"/>
      <c r="G4088" s="44"/>
      <c r="H4088" s="44"/>
      <c r="I4088" s="44"/>
      <c r="J4088" s="30"/>
      <c r="K4088" s="44"/>
    </row>
    <row r="4089" spans="1:11" s="45" customFormat="1" x14ac:dyDescent="0.25">
      <c r="A4089" s="42"/>
      <c r="B4089" s="48"/>
      <c r="C4089" s="43"/>
      <c r="D4089" s="43"/>
      <c r="E4089" s="43"/>
      <c r="F4089" s="44"/>
      <c r="G4089" s="44"/>
      <c r="H4089" s="44"/>
      <c r="I4089" s="44"/>
      <c r="J4089" s="30"/>
      <c r="K4089" s="44"/>
    </row>
    <row r="4090" spans="1:11" s="45" customFormat="1" x14ac:dyDescent="0.25">
      <c r="A4090" s="42"/>
      <c r="B4090" s="48"/>
      <c r="C4090" s="43"/>
      <c r="D4090" s="43"/>
      <c r="E4090" s="43"/>
      <c r="F4090" s="44"/>
      <c r="G4090" s="44"/>
      <c r="H4090" s="44"/>
      <c r="I4090" s="44"/>
      <c r="J4090" s="30"/>
      <c r="K4090" s="44"/>
    </row>
    <row r="4091" spans="1:11" s="45" customFormat="1" x14ac:dyDescent="0.25">
      <c r="A4091" s="42"/>
      <c r="B4091" s="48"/>
      <c r="C4091" s="43"/>
      <c r="D4091" s="43"/>
      <c r="E4091" s="43"/>
      <c r="F4091" s="44"/>
      <c r="G4091" s="44"/>
      <c r="H4091" s="44"/>
      <c r="I4091" s="44"/>
      <c r="J4091" s="30"/>
      <c r="K4091" s="44"/>
    </row>
    <row r="4092" spans="1:11" s="45" customFormat="1" x14ac:dyDescent="0.25">
      <c r="A4092" s="42"/>
      <c r="B4092" s="48"/>
      <c r="C4092" s="43"/>
      <c r="D4092" s="43"/>
      <c r="E4092" s="43"/>
      <c r="F4092" s="44"/>
      <c r="G4092" s="44"/>
      <c r="H4092" s="44"/>
      <c r="I4092" s="44"/>
      <c r="J4092" s="30"/>
      <c r="K4092" s="44"/>
    </row>
    <row r="4093" spans="1:11" s="45" customFormat="1" x14ac:dyDescent="0.25">
      <c r="A4093" s="42"/>
      <c r="B4093" s="48"/>
      <c r="C4093" s="43"/>
      <c r="D4093" s="43"/>
      <c r="E4093" s="43"/>
      <c r="F4093" s="44"/>
      <c r="G4093" s="44"/>
      <c r="H4093" s="44"/>
      <c r="I4093" s="44"/>
      <c r="J4093" s="30"/>
      <c r="K4093" s="27"/>
    </row>
    <row r="4094" spans="1:11" s="45" customFormat="1" x14ac:dyDescent="0.25">
      <c r="A4094" s="42"/>
      <c r="B4094" s="48"/>
      <c r="C4094" s="43"/>
      <c r="D4094" s="43"/>
      <c r="E4094" s="43"/>
      <c r="F4094" s="44"/>
      <c r="G4094" s="44"/>
      <c r="H4094" s="44"/>
      <c r="I4094" s="44"/>
      <c r="J4094" s="30"/>
      <c r="K4094" s="27"/>
    </row>
    <row r="4095" spans="1:11" s="45" customFormat="1" x14ac:dyDescent="0.25">
      <c r="A4095" s="42"/>
      <c r="B4095" s="63"/>
      <c r="C4095" s="43"/>
      <c r="D4095" s="43"/>
      <c r="E4095" s="39"/>
      <c r="F4095" s="44"/>
      <c r="G4095" s="44"/>
      <c r="H4095" s="44"/>
      <c r="I4095" s="44"/>
      <c r="J4095" s="30"/>
      <c r="K4095" s="27"/>
    </row>
    <row r="4096" spans="1:11" x14ac:dyDescent="0.25">
      <c r="F4096" s="44"/>
      <c r="J4096" s="30"/>
    </row>
    <row r="4097" spans="6:10" x14ac:dyDescent="0.25">
      <c r="F4097" s="44"/>
      <c r="J4097" s="30"/>
    </row>
    <row r="4098" spans="6:10" x14ac:dyDescent="0.25">
      <c r="F4098" s="44"/>
      <c r="J4098" s="30"/>
    </row>
    <row r="4099" spans="6:10" x14ac:dyDescent="0.25">
      <c r="F4099" s="44"/>
      <c r="J4099" s="30"/>
    </row>
    <row r="4100" spans="6:10" x14ac:dyDescent="0.25">
      <c r="F4100" s="44"/>
      <c r="J4100" s="30"/>
    </row>
    <row r="4101" spans="6:10" x14ac:dyDescent="0.25">
      <c r="F4101" s="44"/>
      <c r="J4101" s="30"/>
    </row>
    <row r="4102" spans="6:10" x14ac:dyDescent="0.25">
      <c r="F4102" s="44"/>
      <c r="J4102" s="30"/>
    </row>
    <row r="4103" spans="6:10" x14ac:dyDescent="0.25">
      <c r="F4103" s="44"/>
      <c r="J4103" s="30"/>
    </row>
    <row r="4104" spans="6:10" x14ac:dyDescent="0.25">
      <c r="F4104" s="44"/>
      <c r="J4104" s="30"/>
    </row>
    <row r="4105" spans="6:10" x14ac:dyDescent="0.25">
      <c r="F4105" s="44"/>
      <c r="J4105" s="30"/>
    </row>
    <row r="4106" spans="6:10" x14ac:dyDescent="0.25">
      <c r="F4106" s="44"/>
      <c r="J4106" s="30"/>
    </row>
    <row r="4107" spans="6:10" x14ac:dyDescent="0.25">
      <c r="F4107" s="44"/>
      <c r="J4107" s="30"/>
    </row>
    <row r="4108" spans="6:10" x14ac:dyDescent="0.25">
      <c r="F4108" s="44"/>
      <c r="J4108" s="30"/>
    </row>
    <row r="4109" spans="6:10" x14ac:dyDescent="0.25">
      <c r="F4109" s="44"/>
      <c r="J4109" s="30"/>
    </row>
    <row r="4110" spans="6:10" x14ac:dyDescent="0.25">
      <c r="F4110" s="44"/>
      <c r="J4110" s="30"/>
    </row>
    <row r="4111" spans="6:10" x14ac:dyDescent="0.25">
      <c r="F4111" s="44"/>
      <c r="J4111" s="30"/>
    </row>
    <row r="4112" spans="6:10" x14ac:dyDescent="0.25">
      <c r="F4112" s="44"/>
      <c r="J4112" s="30"/>
    </row>
    <row r="4113" spans="6:10" x14ac:dyDescent="0.25">
      <c r="F4113" s="44"/>
      <c r="J4113" s="30"/>
    </row>
    <row r="4114" spans="6:10" x14ac:dyDescent="0.25">
      <c r="F4114" s="44"/>
      <c r="J4114" s="30"/>
    </row>
    <row r="4115" spans="6:10" x14ac:dyDescent="0.25">
      <c r="F4115" s="44"/>
      <c r="J4115" s="30"/>
    </row>
    <row r="4116" spans="6:10" x14ac:dyDescent="0.25">
      <c r="F4116" s="44"/>
      <c r="J4116" s="30"/>
    </row>
    <row r="4117" spans="6:10" x14ac:dyDescent="0.25">
      <c r="F4117" s="44"/>
      <c r="J4117" s="30"/>
    </row>
    <row r="4118" spans="6:10" x14ac:dyDescent="0.25">
      <c r="F4118" s="44"/>
      <c r="J4118" s="30"/>
    </row>
    <row r="4119" spans="6:10" x14ac:dyDescent="0.25">
      <c r="F4119" s="44"/>
      <c r="J4119" s="30"/>
    </row>
    <row r="4120" spans="6:10" x14ac:dyDescent="0.25">
      <c r="F4120" s="44"/>
      <c r="J4120" s="30"/>
    </row>
    <row r="4121" spans="6:10" x14ac:dyDescent="0.25">
      <c r="F4121" s="44"/>
      <c r="J4121" s="30"/>
    </row>
    <row r="4122" spans="6:10" x14ac:dyDescent="0.25">
      <c r="F4122" s="44"/>
      <c r="J4122" s="30"/>
    </row>
    <row r="4123" spans="6:10" x14ac:dyDescent="0.25">
      <c r="F4123" s="44"/>
      <c r="J4123" s="30"/>
    </row>
    <row r="4124" spans="6:10" x14ac:dyDescent="0.25">
      <c r="F4124" s="44"/>
      <c r="J4124" s="30"/>
    </row>
    <row r="4125" spans="6:10" x14ac:dyDescent="0.25">
      <c r="F4125" s="44"/>
      <c r="J4125" s="30"/>
    </row>
    <row r="4126" spans="6:10" x14ac:dyDescent="0.25">
      <c r="F4126" s="44"/>
      <c r="J4126" s="30"/>
    </row>
    <row r="4127" spans="6:10" x14ac:dyDescent="0.25">
      <c r="F4127" s="44"/>
      <c r="J4127" s="30"/>
    </row>
    <row r="4128" spans="6:10" x14ac:dyDescent="0.25">
      <c r="F4128" s="44"/>
      <c r="J4128" s="30"/>
    </row>
    <row r="4129" spans="6:10" x14ac:dyDescent="0.25">
      <c r="F4129" s="44"/>
      <c r="J4129" s="30"/>
    </row>
    <row r="4130" spans="6:10" x14ac:dyDescent="0.25">
      <c r="F4130" s="44"/>
      <c r="J4130" s="30"/>
    </row>
    <row r="4131" spans="6:10" x14ac:dyDescent="0.25">
      <c r="F4131" s="44"/>
      <c r="J4131" s="30"/>
    </row>
    <row r="4132" spans="6:10" x14ac:dyDescent="0.25">
      <c r="F4132" s="44"/>
      <c r="J4132" s="30"/>
    </row>
    <row r="4133" spans="6:10" x14ac:dyDescent="0.25">
      <c r="F4133" s="44"/>
      <c r="J4133" s="30"/>
    </row>
    <row r="4134" spans="6:10" x14ac:dyDescent="0.25">
      <c r="F4134" s="44"/>
      <c r="J4134" s="30"/>
    </row>
    <row r="4135" spans="6:10" x14ac:dyDescent="0.25">
      <c r="F4135" s="44"/>
      <c r="J4135" s="30"/>
    </row>
    <row r="4136" spans="6:10" x14ac:dyDescent="0.25">
      <c r="F4136" s="44"/>
      <c r="J4136" s="30"/>
    </row>
    <row r="4137" spans="6:10" x14ac:dyDescent="0.25">
      <c r="F4137" s="44"/>
      <c r="J4137" s="30"/>
    </row>
    <row r="4138" spans="6:10" x14ac:dyDescent="0.25">
      <c r="F4138" s="44"/>
      <c r="J4138" s="30"/>
    </row>
    <row r="4139" spans="6:10" x14ac:dyDescent="0.25">
      <c r="F4139" s="44"/>
      <c r="J4139" s="30"/>
    </row>
    <row r="4140" spans="6:10" x14ac:dyDescent="0.25">
      <c r="F4140" s="44"/>
      <c r="J4140" s="30"/>
    </row>
    <row r="4141" spans="6:10" x14ac:dyDescent="0.25">
      <c r="F4141" s="44"/>
      <c r="J4141" s="30"/>
    </row>
    <row r="4142" spans="6:10" x14ac:dyDescent="0.25">
      <c r="F4142" s="44"/>
      <c r="J4142" s="30"/>
    </row>
    <row r="4143" spans="6:10" x14ac:dyDescent="0.25">
      <c r="F4143" s="44"/>
      <c r="J4143" s="30"/>
    </row>
    <row r="4144" spans="6:10" x14ac:dyDescent="0.25">
      <c r="F4144" s="44"/>
      <c r="J4144" s="30"/>
    </row>
    <row r="4145" spans="6:10" x14ac:dyDescent="0.25">
      <c r="F4145" s="44"/>
      <c r="J4145" s="30"/>
    </row>
    <row r="4146" spans="6:10" x14ac:dyDescent="0.25">
      <c r="F4146" s="44"/>
      <c r="J4146" s="30"/>
    </row>
    <row r="4147" spans="6:10" x14ac:dyDescent="0.25">
      <c r="F4147" s="44"/>
      <c r="J4147" s="30"/>
    </row>
    <row r="4148" spans="6:10" x14ac:dyDescent="0.25">
      <c r="F4148" s="44"/>
      <c r="J4148" s="30"/>
    </row>
    <row r="4149" spans="6:10" x14ac:dyDescent="0.25">
      <c r="F4149" s="44"/>
      <c r="J4149" s="30"/>
    </row>
    <row r="4150" spans="6:10" x14ac:dyDescent="0.25">
      <c r="F4150" s="44"/>
      <c r="J4150" s="30"/>
    </row>
    <row r="4151" spans="6:10" x14ac:dyDescent="0.25">
      <c r="F4151" s="44"/>
      <c r="J4151" s="30"/>
    </row>
    <row r="4152" spans="6:10" x14ac:dyDescent="0.25">
      <c r="F4152" s="44"/>
      <c r="J4152" s="30"/>
    </row>
    <row r="4153" spans="6:10" x14ac:dyDescent="0.25">
      <c r="F4153" s="44"/>
      <c r="J4153" s="30"/>
    </row>
    <row r="4154" spans="6:10" x14ac:dyDescent="0.25">
      <c r="F4154" s="44"/>
      <c r="J4154" s="30"/>
    </row>
    <row r="4155" spans="6:10" x14ac:dyDescent="0.25">
      <c r="F4155" s="44"/>
      <c r="J4155" s="30"/>
    </row>
    <row r="4156" spans="6:10" x14ac:dyDescent="0.25">
      <c r="F4156" s="44"/>
      <c r="J4156" s="30"/>
    </row>
    <row r="4157" spans="6:10" x14ac:dyDescent="0.25">
      <c r="F4157" s="44"/>
      <c r="J4157" s="30"/>
    </row>
    <row r="4158" spans="6:10" x14ac:dyDescent="0.25">
      <c r="F4158" s="44"/>
      <c r="J4158" s="30"/>
    </row>
    <row r="4159" spans="6:10" x14ac:dyDescent="0.25">
      <c r="F4159" s="44"/>
      <c r="J4159" s="30"/>
    </row>
    <row r="4160" spans="6:10" x14ac:dyDescent="0.25">
      <c r="F4160" s="44"/>
      <c r="J4160" s="30"/>
    </row>
    <row r="4161" spans="6:10" x14ac:dyDescent="0.25">
      <c r="F4161" s="44"/>
      <c r="J4161" s="30"/>
    </row>
    <row r="4162" spans="6:10" x14ac:dyDescent="0.25">
      <c r="F4162" s="44"/>
      <c r="J4162" s="30"/>
    </row>
    <row r="4163" spans="6:10" x14ac:dyDescent="0.25">
      <c r="F4163" s="44"/>
      <c r="J4163" s="30"/>
    </row>
    <row r="4164" spans="6:10" x14ac:dyDescent="0.25">
      <c r="F4164" s="44"/>
      <c r="J4164" s="30"/>
    </row>
    <row r="4165" spans="6:10" x14ac:dyDescent="0.25">
      <c r="F4165" s="44"/>
      <c r="J4165" s="30"/>
    </row>
    <row r="4166" spans="6:10" x14ac:dyDescent="0.25">
      <c r="F4166" s="44"/>
      <c r="J4166" s="30"/>
    </row>
    <row r="4167" spans="6:10" x14ac:dyDescent="0.25">
      <c r="F4167" s="44"/>
      <c r="J4167" s="30"/>
    </row>
    <row r="4168" spans="6:10" x14ac:dyDescent="0.25">
      <c r="F4168" s="44"/>
      <c r="J4168" s="30"/>
    </row>
    <row r="4169" spans="6:10" x14ac:dyDescent="0.25">
      <c r="F4169" s="44"/>
      <c r="J4169" s="30"/>
    </row>
    <row r="4170" spans="6:10" x14ac:dyDescent="0.25">
      <c r="F4170" s="44"/>
      <c r="J4170" s="30"/>
    </row>
    <row r="4171" spans="6:10" x14ac:dyDescent="0.25">
      <c r="F4171" s="44"/>
      <c r="J4171" s="30"/>
    </row>
    <row r="4172" spans="6:10" x14ac:dyDescent="0.25">
      <c r="F4172" s="44"/>
      <c r="J4172" s="30"/>
    </row>
    <row r="4173" spans="6:10" x14ac:dyDescent="0.25">
      <c r="F4173" s="44"/>
      <c r="J4173" s="30"/>
    </row>
    <row r="4174" spans="6:10" x14ac:dyDescent="0.25">
      <c r="F4174" s="44"/>
      <c r="J4174" s="30"/>
    </row>
    <row r="4175" spans="6:10" x14ac:dyDescent="0.25">
      <c r="F4175" s="44"/>
      <c r="J4175" s="30"/>
    </row>
    <row r="4176" spans="6:10" x14ac:dyDescent="0.25">
      <c r="F4176" s="44"/>
      <c r="J4176" s="30"/>
    </row>
    <row r="4177" spans="6:10" x14ac:dyDescent="0.25">
      <c r="F4177" s="44"/>
      <c r="J4177" s="30"/>
    </row>
    <row r="4178" spans="6:10" x14ac:dyDescent="0.25">
      <c r="F4178" s="44"/>
      <c r="J4178" s="30"/>
    </row>
    <row r="4179" spans="6:10" x14ac:dyDescent="0.25">
      <c r="F4179" s="44"/>
      <c r="J4179" s="30"/>
    </row>
    <row r="4180" spans="6:10" x14ac:dyDescent="0.25">
      <c r="F4180" s="44"/>
      <c r="J4180" s="30"/>
    </row>
    <row r="4181" spans="6:10" x14ac:dyDescent="0.25">
      <c r="F4181" s="44"/>
      <c r="J4181" s="30"/>
    </row>
    <row r="4182" spans="6:10" x14ac:dyDescent="0.25">
      <c r="F4182" s="44"/>
      <c r="J4182" s="30"/>
    </row>
    <row r="4183" spans="6:10" x14ac:dyDescent="0.25">
      <c r="F4183" s="44"/>
      <c r="J4183" s="30"/>
    </row>
    <row r="4184" spans="6:10" x14ac:dyDescent="0.25">
      <c r="F4184" s="44"/>
      <c r="J4184" s="30"/>
    </row>
    <row r="4185" spans="6:10" x14ac:dyDescent="0.25">
      <c r="F4185" s="44"/>
      <c r="J4185" s="30"/>
    </row>
    <row r="4186" spans="6:10" x14ac:dyDescent="0.25">
      <c r="F4186" s="44"/>
      <c r="J4186" s="30"/>
    </row>
    <row r="4187" spans="6:10" x14ac:dyDescent="0.25">
      <c r="F4187" s="44"/>
      <c r="J4187" s="30"/>
    </row>
    <row r="4188" spans="6:10" x14ac:dyDescent="0.25">
      <c r="F4188" s="44"/>
      <c r="J4188" s="30"/>
    </row>
    <row r="4189" spans="6:10" x14ac:dyDescent="0.25">
      <c r="F4189" s="44"/>
      <c r="J4189" s="30"/>
    </row>
    <row r="4190" spans="6:10" x14ac:dyDescent="0.25">
      <c r="F4190" s="44"/>
      <c r="J4190" s="30"/>
    </row>
    <row r="4191" spans="6:10" x14ac:dyDescent="0.25">
      <c r="F4191" s="44"/>
      <c r="J4191" s="30"/>
    </row>
    <row r="4192" spans="6:10" x14ac:dyDescent="0.25">
      <c r="F4192" s="44"/>
      <c r="J4192" s="30"/>
    </row>
    <row r="4193" spans="6:10" x14ac:dyDescent="0.25">
      <c r="F4193" s="44"/>
      <c r="J4193" s="30"/>
    </row>
    <row r="4194" spans="6:10" x14ac:dyDescent="0.25">
      <c r="F4194" s="44"/>
      <c r="J4194" s="30"/>
    </row>
    <row r="4195" spans="6:10" x14ac:dyDescent="0.25">
      <c r="F4195" s="44"/>
      <c r="J4195" s="30"/>
    </row>
    <row r="4196" spans="6:10" x14ac:dyDescent="0.25">
      <c r="F4196" s="44"/>
      <c r="J4196" s="30"/>
    </row>
    <row r="4197" spans="6:10" x14ac:dyDescent="0.25">
      <c r="F4197" s="44"/>
      <c r="J4197" s="30"/>
    </row>
    <row r="4198" spans="6:10" x14ac:dyDescent="0.25">
      <c r="F4198" s="44"/>
      <c r="J4198" s="30"/>
    </row>
    <row r="4199" spans="6:10" x14ac:dyDescent="0.25">
      <c r="F4199" s="44"/>
      <c r="J4199" s="30"/>
    </row>
    <row r="4200" spans="6:10" x14ac:dyDescent="0.25">
      <c r="F4200" s="44"/>
      <c r="J4200" s="30"/>
    </row>
    <row r="4201" spans="6:10" x14ac:dyDescent="0.25">
      <c r="F4201" s="44"/>
      <c r="J4201" s="30"/>
    </row>
    <row r="4202" spans="6:10" x14ac:dyDescent="0.25">
      <c r="F4202" s="44"/>
      <c r="J4202" s="30"/>
    </row>
    <row r="4203" spans="6:10" x14ac:dyDescent="0.25">
      <c r="F4203" s="44"/>
      <c r="J4203" s="30"/>
    </row>
    <row r="4204" spans="6:10" x14ac:dyDescent="0.25">
      <c r="F4204" s="44"/>
      <c r="J4204" s="30"/>
    </row>
    <row r="4205" spans="6:10" x14ac:dyDescent="0.25">
      <c r="F4205" s="44"/>
      <c r="J4205" s="30"/>
    </row>
    <row r="4206" spans="6:10" x14ac:dyDescent="0.25">
      <c r="F4206" s="44"/>
      <c r="J4206" s="30"/>
    </row>
    <row r="4207" spans="6:10" x14ac:dyDescent="0.25">
      <c r="F4207" s="44"/>
      <c r="J4207" s="30"/>
    </row>
    <row r="4208" spans="6:10" x14ac:dyDescent="0.25">
      <c r="F4208" s="44"/>
      <c r="J4208" s="30"/>
    </row>
    <row r="4209" spans="6:10" x14ac:dyDescent="0.25">
      <c r="F4209" s="44"/>
      <c r="J4209" s="30"/>
    </row>
    <row r="4210" spans="6:10" x14ac:dyDescent="0.25">
      <c r="F4210" s="44"/>
      <c r="J4210" s="30"/>
    </row>
    <row r="4211" spans="6:10" x14ac:dyDescent="0.25">
      <c r="F4211" s="44"/>
      <c r="J4211" s="30"/>
    </row>
    <row r="4212" spans="6:10" x14ac:dyDescent="0.25">
      <c r="F4212" s="44"/>
      <c r="J4212" s="30"/>
    </row>
    <row r="4213" spans="6:10" x14ac:dyDescent="0.25">
      <c r="F4213" s="44"/>
      <c r="J4213" s="30"/>
    </row>
    <row r="4214" spans="6:10" x14ac:dyDescent="0.25">
      <c r="F4214" s="44"/>
      <c r="J4214" s="30"/>
    </row>
    <row r="4215" spans="6:10" x14ac:dyDescent="0.25">
      <c r="F4215" s="44"/>
      <c r="J4215" s="30"/>
    </row>
    <row r="4216" spans="6:10" x14ac:dyDescent="0.25">
      <c r="F4216" s="44"/>
      <c r="J4216" s="30"/>
    </row>
    <row r="4217" spans="6:10" x14ac:dyDescent="0.25">
      <c r="F4217" s="44"/>
      <c r="J4217" s="30"/>
    </row>
    <row r="4218" spans="6:10" x14ac:dyDescent="0.25">
      <c r="F4218" s="44"/>
      <c r="J4218" s="30"/>
    </row>
    <row r="4219" spans="6:10" x14ac:dyDescent="0.25">
      <c r="F4219" s="44"/>
      <c r="J4219" s="30"/>
    </row>
    <row r="4220" spans="6:10" x14ac:dyDescent="0.25">
      <c r="F4220" s="44"/>
      <c r="J4220" s="30"/>
    </row>
    <row r="4221" spans="6:10" x14ac:dyDescent="0.25">
      <c r="F4221" s="44"/>
      <c r="J4221" s="30"/>
    </row>
    <row r="4222" spans="6:10" x14ac:dyDescent="0.25">
      <c r="F4222" s="44"/>
      <c r="J4222" s="30"/>
    </row>
    <row r="4223" spans="6:10" x14ac:dyDescent="0.25">
      <c r="F4223" s="44"/>
      <c r="J4223" s="30"/>
    </row>
    <row r="4224" spans="6:10" x14ac:dyDescent="0.25">
      <c r="F4224" s="44"/>
      <c r="J4224" s="30"/>
    </row>
    <row r="4225" spans="6:10" x14ac:dyDescent="0.25">
      <c r="F4225" s="44"/>
      <c r="J4225" s="30"/>
    </row>
    <row r="4226" spans="6:10" x14ac:dyDescent="0.25">
      <c r="F4226" s="44"/>
      <c r="J4226" s="30"/>
    </row>
    <row r="4227" spans="6:10" x14ac:dyDescent="0.25">
      <c r="F4227" s="44"/>
      <c r="J4227" s="30"/>
    </row>
    <row r="4228" spans="6:10" x14ac:dyDescent="0.25">
      <c r="F4228" s="44"/>
      <c r="J4228" s="30"/>
    </row>
    <row r="4229" spans="6:10" x14ac:dyDescent="0.25">
      <c r="F4229" s="44"/>
      <c r="J4229" s="30"/>
    </row>
    <row r="4230" spans="6:10" x14ac:dyDescent="0.25">
      <c r="F4230" s="44"/>
      <c r="J4230" s="30"/>
    </row>
    <row r="4231" spans="6:10" x14ac:dyDescent="0.25">
      <c r="F4231" s="44"/>
      <c r="J4231" s="30"/>
    </row>
    <row r="4232" spans="6:10" x14ac:dyDescent="0.25">
      <c r="F4232" s="44"/>
      <c r="J4232" s="30"/>
    </row>
    <row r="4233" spans="6:10" x14ac:dyDescent="0.25">
      <c r="F4233" s="44"/>
      <c r="J4233" s="30"/>
    </row>
    <row r="4234" spans="6:10" x14ac:dyDescent="0.25">
      <c r="F4234" s="44"/>
      <c r="J4234" s="30"/>
    </row>
    <row r="4235" spans="6:10" x14ac:dyDescent="0.25">
      <c r="F4235" s="44"/>
      <c r="J4235" s="30"/>
    </row>
    <row r="4236" spans="6:10" x14ac:dyDescent="0.25">
      <c r="F4236" s="44"/>
      <c r="J4236" s="30"/>
    </row>
    <row r="4237" spans="6:10" x14ac:dyDescent="0.25">
      <c r="F4237" s="44"/>
      <c r="J4237" s="30"/>
    </row>
    <row r="4238" spans="6:10" x14ac:dyDescent="0.25">
      <c r="F4238" s="44"/>
      <c r="J4238" s="30"/>
    </row>
    <row r="4239" spans="6:10" x14ac:dyDescent="0.25">
      <c r="F4239" s="44"/>
      <c r="J4239" s="30"/>
    </row>
    <row r="4240" spans="6:10" x14ac:dyDescent="0.25">
      <c r="F4240" s="44"/>
      <c r="J4240" s="30"/>
    </row>
    <row r="4241" spans="6:10" x14ac:dyDescent="0.25">
      <c r="F4241" s="44"/>
      <c r="J4241" s="30"/>
    </row>
    <row r="4242" spans="6:10" x14ac:dyDescent="0.25">
      <c r="F4242" s="44"/>
      <c r="J4242" s="30"/>
    </row>
    <row r="4243" spans="6:10" x14ac:dyDescent="0.25">
      <c r="F4243" s="44"/>
      <c r="J4243" s="30"/>
    </row>
    <row r="4244" spans="6:10" x14ac:dyDescent="0.25">
      <c r="F4244" s="44"/>
      <c r="J4244" s="30"/>
    </row>
    <row r="4245" spans="6:10" x14ac:dyDescent="0.25">
      <c r="F4245" s="44"/>
      <c r="J4245" s="30"/>
    </row>
    <row r="4246" spans="6:10" x14ac:dyDescent="0.25">
      <c r="F4246" s="44"/>
      <c r="J4246" s="30"/>
    </row>
    <row r="4247" spans="6:10" x14ac:dyDescent="0.25">
      <c r="F4247" s="44"/>
      <c r="J4247" s="30"/>
    </row>
    <row r="4248" spans="6:10" x14ac:dyDescent="0.25">
      <c r="F4248" s="44"/>
      <c r="J4248" s="30"/>
    </row>
    <row r="4249" spans="6:10" x14ac:dyDescent="0.25">
      <c r="F4249" s="44"/>
      <c r="J4249" s="30"/>
    </row>
    <row r="4250" spans="6:10" x14ac:dyDescent="0.25">
      <c r="F4250" s="44"/>
      <c r="J4250" s="30"/>
    </row>
    <row r="4251" spans="6:10" x14ac:dyDescent="0.25">
      <c r="F4251" s="44"/>
      <c r="J4251" s="30"/>
    </row>
    <row r="4252" spans="6:10" x14ac:dyDescent="0.25">
      <c r="F4252" s="44"/>
      <c r="J4252" s="30"/>
    </row>
    <row r="4253" spans="6:10" x14ac:dyDescent="0.25">
      <c r="F4253" s="44"/>
      <c r="J4253" s="30"/>
    </row>
    <row r="4254" spans="6:10" x14ac:dyDescent="0.25">
      <c r="F4254" s="44"/>
      <c r="J4254" s="30"/>
    </row>
    <row r="4255" spans="6:10" x14ac:dyDescent="0.25">
      <c r="F4255" s="44"/>
      <c r="J4255" s="30"/>
    </row>
    <row r="4256" spans="6:10" x14ac:dyDescent="0.25">
      <c r="F4256" s="44"/>
      <c r="J4256" s="30"/>
    </row>
    <row r="4257" spans="6:10" x14ac:dyDescent="0.25">
      <c r="F4257" s="44"/>
      <c r="J4257" s="30"/>
    </row>
    <row r="4258" spans="6:10" x14ac:dyDescent="0.25">
      <c r="F4258" s="44"/>
      <c r="J4258" s="30"/>
    </row>
    <row r="4259" spans="6:10" x14ac:dyDescent="0.25">
      <c r="F4259" s="44"/>
      <c r="J4259" s="30"/>
    </row>
    <row r="4260" spans="6:10" x14ac:dyDescent="0.25">
      <c r="F4260" s="44"/>
      <c r="J4260" s="30"/>
    </row>
    <row r="4261" spans="6:10" x14ac:dyDescent="0.25">
      <c r="F4261" s="44"/>
      <c r="J4261" s="30"/>
    </row>
    <row r="4262" spans="6:10" x14ac:dyDescent="0.25">
      <c r="F4262" s="44"/>
      <c r="J4262" s="30"/>
    </row>
    <row r="4263" spans="6:10" x14ac:dyDescent="0.25">
      <c r="F4263" s="44"/>
      <c r="J4263" s="30"/>
    </row>
    <row r="4264" spans="6:10" x14ac:dyDescent="0.25">
      <c r="F4264" s="44"/>
      <c r="J4264" s="30"/>
    </row>
    <row r="4265" spans="6:10" x14ac:dyDescent="0.25">
      <c r="F4265" s="44"/>
      <c r="J4265" s="30"/>
    </row>
    <row r="4266" spans="6:10" x14ac:dyDescent="0.25">
      <c r="F4266" s="44"/>
      <c r="J4266" s="30"/>
    </row>
    <row r="4267" spans="6:10" x14ac:dyDescent="0.25">
      <c r="F4267" s="44"/>
      <c r="J4267" s="30"/>
    </row>
    <row r="4268" spans="6:10" x14ac:dyDescent="0.25">
      <c r="F4268" s="44"/>
      <c r="J4268" s="30"/>
    </row>
    <row r="4269" spans="6:10" x14ac:dyDescent="0.25">
      <c r="F4269" s="44"/>
      <c r="J4269" s="30"/>
    </row>
    <row r="4270" spans="6:10" x14ac:dyDescent="0.25">
      <c r="F4270" s="44"/>
      <c r="J4270" s="30"/>
    </row>
    <row r="4271" spans="6:10" x14ac:dyDescent="0.25">
      <c r="F4271" s="44"/>
      <c r="J4271" s="30"/>
    </row>
    <row r="4272" spans="6:10" x14ac:dyDescent="0.25">
      <c r="F4272" s="44"/>
      <c r="J4272" s="30"/>
    </row>
    <row r="4273" spans="6:10" x14ac:dyDescent="0.25">
      <c r="F4273" s="44"/>
      <c r="J4273" s="30"/>
    </row>
    <row r="4274" spans="6:10" x14ac:dyDescent="0.25">
      <c r="F4274" s="44"/>
      <c r="J4274" s="30"/>
    </row>
    <row r="4275" spans="6:10" x14ac:dyDescent="0.25">
      <c r="F4275" s="44"/>
      <c r="J4275" s="30"/>
    </row>
    <row r="4276" spans="6:10" x14ac:dyDescent="0.25">
      <c r="F4276" s="44"/>
      <c r="J4276" s="30"/>
    </row>
    <row r="4277" spans="6:10" x14ac:dyDescent="0.25">
      <c r="F4277" s="44"/>
      <c r="J4277" s="30"/>
    </row>
    <row r="4278" spans="6:10" x14ac:dyDescent="0.25">
      <c r="F4278" s="44"/>
      <c r="J4278" s="30"/>
    </row>
    <row r="4279" spans="6:10" x14ac:dyDescent="0.25">
      <c r="F4279" s="44"/>
      <c r="J4279" s="30"/>
    </row>
    <row r="4280" spans="6:10" x14ac:dyDescent="0.25">
      <c r="F4280" s="44"/>
      <c r="J4280" s="30"/>
    </row>
    <row r="4281" spans="6:10" x14ac:dyDescent="0.25">
      <c r="F4281" s="44"/>
      <c r="J4281" s="30"/>
    </row>
    <row r="4282" spans="6:10" x14ac:dyDescent="0.25">
      <c r="F4282" s="44"/>
      <c r="J4282" s="30"/>
    </row>
    <row r="4283" spans="6:10" x14ac:dyDescent="0.25">
      <c r="F4283" s="44"/>
      <c r="J4283" s="30"/>
    </row>
    <row r="4284" spans="6:10" x14ac:dyDescent="0.25">
      <c r="F4284" s="44"/>
      <c r="J4284" s="30"/>
    </row>
    <row r="4285" spans="6:10" x14ac:dyDescent="0.25">
      <c r="F4285" s="44"/>
      <c r="J4285" s="30"/>
    </row>
    <row r="4286" spans="6:10" x14ac:dyDescent="0.25">
      <c r="F4286" s="44"/>
      <c r="J4286" s="30"/>
    </row>
    <row r="4287" spans="6:10" x14ac:dyDescent="0.25">
      <c r="F4287" s="44"/>
      <c r="J4287" s="30"/>
    </row>
    <row r="4288" spans="6:10" x14ac:dyDescent="0.25">
      <c r="F4288" s="44"/>
      <c r="J4288" s="30"/>
    </row>
    <row r="4289" spans="6:10" x14ac:dyDescent="0.25">
      <c r="F4289" s="44"/>
      <c r="J4289" s="30"/>
    </row>
    <row r="4290" spans="6:10" x14ac:dyDescent="0.25">
      <c r="F4290" s="44"/>
      <c r="J4290" s="30"/>
    </row>
    <row r="4291" spans="6:10" x14ac:dyDescent="0.25">
      <c r="F4291" s="44"/>
      <c r="J4291" s="30"/>
    </row>
    <row r="4292" spans="6:10" x14ac:dyDescent="0.25">
      <c r="F4292" s="44"/>
      <c r="J4292" s="30"/>
    </row>
    <row r="4293" spans="6:10" x14ac:dyDescent="0.25">
      <c r="F4293" s="44"/>
      <c r="J4293" s="30"/>
    </row>
    <row r="4294" spans="6:10" x14ac:dyDescent="0.25">
      <c r="F4294" s="44"/>
      <c r="J4294" s="30"/>
    </row>
    <row r="4295" spans="6:10" x14ac:dyDescent="0.25">
      <c r="F4295" s="44"/>
      <c r="J4295" s="30"/>
    </row>
    <row r="4296" spans="6:10" x14ac:dyDescent="0.25">
      <c r="F4296" s="44"/>
      <c r="J4296" s="30"/>
    </row>
    <row r="4297" spans="6:10" x14ac:dyDescent="0.25">
      <c r="F4297" s="44"/>
      <c r="J4297" s="30"/>
    </row>
    <row r="4298" spans="6:10" x14ac:dyDescent="0.25">
      <c r="F4298" s="44"/>
      <c r="J4298" s="30"/>
    </row>
    <row r="4299" spans="6:10" x14ac:dyDescent="0.25">
      <c r="F4299" s="44"/>
      <c r="J4299" s="30"/>
    </row>
    <row r="4300" spans="6:10" x14ac:dyDescent="0.25">
      <c r="F4300" s="44"/>
      <c r="J4300" s="30"/>
    </row>
    <row r="4301" spans="6:10" x14ac:dyDescent="0.25">
      <c r="F4301" s="44"/>
      <c r="J4301" s="30"/>
    </row>
    <row r="4302" spans="6:10" x14ac:dyDescent="0.25">
      <c r="F4302" s="44"/>
      <c r="J4302" s="30"/>
    </row>
    <row r="4303" spans="6:10" x14ac:dyDescent="0.25">
      <c r="F4303" s="44"/>
      <c r="J4303" s="30"/>
    </row>
    <row r="4304" spans="6:10" x14ac:dyDescent="0.25">
      <c r="F4304" s="44"/>
      <c r="J4304" s="30"/>
    </row>
    <row r="4305" spans="6:10" x14ac:dyDescent="0.25">
      <c r="F4305" s="44"/>
      <c r="J4305" s="30"/>
    </row>
    <row r="4306" spans="6:10" x14ac:dyDescent="0.25">
      <c r="F4306" s="44"/>
      <c r="J4306" s="30"/>
    </row>
    <row r="4307" spans="6:10" x14ac:dyDescent="0.25">
      <c r="F4307" s="44"/>
      <c r="J4307" s="30"/>
    </row>
    <row r="4308" spans="6:10" x14ac:dyDescent="0.25">
      <c r="F4308" s="44"/>
      <c r="J4308" s="30"/>
    </row>
    <row r="4309" spans="6:10" x14ac:dyDescent="0.25">
      <c r="F4309" s="44"/>
      <c r="J4309" s="30"/>
    </row>
    <row r="4310" spans="6:10" x14ac:dyDescent="0.25">
      <c r="F4310" s="44"/>
      <c r="J4310" s="30"/>
    </row>
    <row r="4311" spans="6:10" x14ac:dyDescent="0.25">
      <c r="F4311" s="44"/>
      <c r="J4311" s="30"/>
    </row>
    <row r="4312" spans="6:10" x14ac:dyDescent="0.25">
      <c r="F4312" s="44"/>
      <c r="J4312" s="30"/>
    </row>
    <row r="4313" spans="6:10" x14ac:dyDescent="0.25">
      <c r="F4313" s="44"/>
      <c r="J4313" s="30"/>
    </row>
    <row r="4314" spans="6:10" x14ac:dyDescent="0.25">
      <c r="F4314" s="44"/>
      <c r="J4314" s="30"/>
    </row>
    <row r="4315" spans="6:10" x14ac:dyDescent="0.25">
      <c r="F4315" s="44"/>
      <c r="J4315" s="30"/>
    </row>
    <row r="4316" spans="6:10" x14ac:dyDescent="0.25">
      <c r="F4316" s="44"/>
      <c r="J4316" s="30"/>
    </row>
    <row r="4317" spans="6:10" x14ac:dyDescent="0.25">
      <c r="F4317" s="44"/>
      <c r="J4317" s="30"/>
    </row>
    <row r="4318" spans="6:10" x14ac:dyDescent="0.25">
      <c r="F4318" s="44"/>
      <c r="J4318" s="30"/>
    </row>
    <row r="4319" spans="6:10" x14ac:dyDescent="0.25">
      <c r="F4319" s="44"/>
      <c r="J4319" s="30"/>
    </row>
    <row r="4320" spans="6:10" x14ac:dyDescent="0.25">
      <c r="F4320" s="44"/>
      <c r="J4320" s="30"/>
    </row>
    <row r="4321" spans="6:10" x14ac:dyDescent="0.25">
      <c r="F4321" s="44"/>
      <c r="J4321" s="30"/>
    </row>
    <row r="4322" spans="6:10" x14ac:dyDescent="0.25">
      <c r="F4322" s="44"/>
      <c r="J4322" s="30"/>
    </row>
    <row r="4323" spans="6:10" x14ac:dyDescent="0.25">
      <c r="F4323" s="44"/>
      <c r="J4323" s="30"/>
    </row>
    <row r="4324" spans="6:10" x14ac:dyDescent="0.25">
      <c r="F4324" s="44"/>
      <c r="J4324" s="30"/>
    </row>
    <row r="4325" spans="6:10" x14ac:dyDescent="0.25">
      <c r="F4325" s="44"/>
      <c r="J4325" s="30"/>
    </row>
    <row r="4326" spans="6:10" x14ac:dyDescent="0.25">
      <c r="F4326" s="44"/>
      <c r="J4326" s="30"/>
    </row>
    <row r="4327" spans="6:10" x14ac:dyDescent="0.25">
      <c r="F4327" s="44"/>
      <c r="J4327" s="30"/>
    </row>
    <row r="4328" spans="6:10" x14ac:dyDescent="0.25">
      <c r="F4328" s="44"/>
      <c r="J4328" s="30"/>
    </row>
    <row r="4329" spans="6:10" x14ac:dyDescent="0.25">
      <c r="F4329" s="44"/>
      <c r="J4329" s="30"/>
    </row>
    <row r="4330" spans="6:10" x14ac:dyDescent="0.25">
      <c r="F4330" s="44"/>
      <c r="J4330" s="30"/>
    </row>
    <row r="4331" spans="6:10" x14ac:dyDescent="0.25">
      <c r="F4331" s="44"/>
      <c r="J4331" s="30"/>
    </row>
    <row r="4332" spans="6:10" x14ac:dyDescent="0.25">
      <c r="F4332" s="44"/>
      <c r="J4332" s="30"/>
    </row>
    <row r="4333" spans="6:10" x14ac:dyDescent="0.25">
      <c r="F4333" s="44"/>
      <c r="J4333" s="30"/>
    </row>
    <row r="4334" spans="6:10" x14ac:dyDescent="0.25">
      <c r="F4334" s="44"/>
      <c r="J4334" s="30"/>
    </row>
    <row r="4335" spans="6:10" x14ac:dyDescent="0.25">
      <c r="F4335" s="44"/>
      <c r="J4335" s="30"/>
    </row>
    <row r="4336" spans="6:10" x14ac:dyDescent="0.25">
      <c r="F4336" s="44"/>
      <c r="J4336" s="30"/>
    </row>
    <row r="4337" spans="6:10" x14ac:dyDescent="0.25">
      <c r="F4337" s="44"/>
      <c r="J4337" s="30"/>
    </row>
    <row r="4338" spans="6:10" x14ac:dyDescent="0.25">
      <c r="F4338" s="44"/>
      <c r="J4338" s="30"/>
    </row>
    <row r="4339" spans="6:10" x14ac:dyDescent="0.25">
      <c r="F4339" s="44"/>
      <c r="J4339" s="30"/>
    </row>
    <row r="4340" spans="6:10" x14ac:dyDescent="0.25">
      <c r="F4340" s="44"/>
      <c r="J4340" s="30"/>
    </row>
    <row r="4341" spans="6:10" x14ac:dyDescent="0.25">
      <c r="F4341" s="44"/>
      <c r="J4341" s="30"/>
    </row>
    <row r="4342" spans="6:10" x14ac:dyDescent="0.25">
      <c r="F4342" s="44"/>
      <c r="J4342" s="30"/>
    </row>
    <row r="4343" spans="6:10" x14ac:dyDescent="0.25">
      <c r="F4343" s="44"/>
      <c r="J4343" s="30"/>
    </row>
    <row r="4344" spans="6:10" x14ac:dyDescent="0.25">
      <c r="F4344" s="44"/>
      <c r="J4344" s="30"/>
    </row>
    <row r="4345" spans="6:10" x14ac:dyDescent="0.25">
      <c r="F4345" s="44"/>
      <c r="J4345" s="30"/>
    </row>
    <row r="4346" spans="6:10" x14ac:dyDescent="0.25">
      <c r="F4346" s="44"/>
      <c r="J4346" s="30"/>
    </row>
    <row r="4347" spans="6:10" x14ac:dyDescent="0.25">
      <c r="F4347" s="44"/>
      <c r="J4347" s="30"/>
    </row>
    <row r="4348" spans="6:10" x14ac:dyDescent="0.25">
      <c r="F4348" s="44"/>
      <c r="J4348" s="30"/>
    </row>
    <row r="4349" spans="6:10" x14ac:dyDescent="0.25">
      <c r="F4349" s="44"/>
      <c r="J4349" s="30"/>
    </row>
    <row r="4350" spans="6:10" x14ac:dyDescent="0.25">
      <c r="F4350" s="44"/>
      <c r="J4350" s="30"/>
    </row>
    <row r="4351" spans="6:10" x14ac:dyDescent="0.25">
      <c r="F4351" s="44"/>
      <c r="J4351" s="30"/>
    </row>
    <row r="4352" spans="6:10" x14ac:dyDescent="0.25">
      <c r="F4352" s="44"/>
      <c r="J4352" s="30"/>
    </row>
    <row r="4353" spans="6:10" x14ac:dyDescent="0.25">
      <c r="F4353" s="44"/>
      <c r="J4353" s="30"/>
    </row>
    <row r="4354" spans="6:10" x14ac:dyDescent="0.25">
      <c r="F4354" s="44"/>
      <c r="J4354" s="30"/>
    </row>
    <row r="4355" spans="6:10" x14ac:dyDescent="0.25">
      <c r="F4355" s="44"/>
      <c r="J4355" s="30"/>
    </row>
    <row r="4356" spans="6:10" x14ac:dyDescent="0.25">
      <c r="F4356" s="44"/>
      <c r="J4356" s="30"/>
    </row>
    <row r="4357" spans="6:10" x14ac:dyDescent="0.25">
      <c r="F4357" s="44"/>
      <c r="J4357" s="30"/>
    </row>
    <row r="4358" spans="6:10" x14ac:dyDescent="0.25">
      <c r="F4358" s="44"/>
      <c r="J4358" s="30"/>
    </row>
    <row r="4359" spans="6:10" x14ac:dyDescent="0.25">
      <c r="F4359" s="44"/>
      <c r="J4359" s="30"/>
    </row>
    <row r="4360" spans="6:10" x14ac:dyDescent="0.25">
      <c r="F4360" s="44"/>
      <c r="J4360" s="30"/>
    </row>
    <row r="4361" spans="6:10" x14ac:dyDescent="0.25">
      <c r="F4361" s="44"/>
      <c r="J4361" s="30"/>
    </row>
    <row r="4362" spans="6:10" x14ac:dyDescent="0.25">
      <c r="F4362" s="44"/>
      <c r="J4362" s="30"/>
    </row>
    <row r="4363" spans="6:10" x14ac:dyDescent="0.25">
      <c r="F4363" s="44"/>
      <c r="J4363" s="30"/>
    </row>
    <row r="4364" spans="6:10" x14ac:dyDescent="0.25">
      <c r="F4364" s="44"/>
      <c r="J4364" s="30"/>
    </row>
    <row r="4365" spans="6:10" x14ac:dyDescent="0.25">
      <c r="F4365" s="44"/>
      <c r="J4365" s="30"/>
    </row>
    <row r="4366" spans="6:10" x14ac:dyDescent="0.25">
      <c r="F4366" s="44"/>
      <c r="J4366" s="30"/>
    </row>
    <row r="4367" spans="6:10" x14ac:dyDescent="0.25">
      <c r="F4367" s="44"/>
      <c r="J4367" s="30"/>
    </row>
    <row r="4368" spans="6:10" x14ac:dyDescent="0.25">
      <c r="F4368" s="44"/>
      <c r="J4368" s="30"/>
    </row>
    <row r="4369" spans="6:10" x14ac:dyDescent="0.25">
      <c r="F4369" s="44"/>
      <c r="J4369" s="30"/>
    </row>
    <row r="4370" spans="6:10" x14ac:dyDescent="0.25">
      <c r="F4370" s="44"/>
      <c r="J4370" s="30"/>
    </row>
    <row r="4371" spans="6:10" x14ac:dyDescent="0.25">
      <c r="F4371" s="44"/>
      <c r="J4371" s="30"/>
    </row>
    <row r="4372" spans="6:10" x14ac:dyDescent="0.25">
      <c r="F4372" s="44"/>
      <c r="J4372" s="30"/>
    </row>
    <row r="4373" spans="6:10" x14ac:dyDescent="0.25">
      <c r="F4373" s="44"/>
      <c r="J4373" s="30"/>
    </row>
    <row r="4374" spans="6:10" x14ac:dyDescent="0.25">
      <c r="F4374" s="44"/>
      <c r="J4374" s="30"/>
    </row>
    <row r="4375" spans="6:10" x14ac:dyDescent="0.25">
      <c r="F4375" s="44"/>
      <c r="J4375" s="30"/>
    </row>
    <row r="4376" spans="6:10" x14ac:dyDescent="0.25">
      <c r="F4376" s="44"/>
      <c r="J4376" s="30"/>
    </row>
    <row r="4377" spans="6:10" x14ac:dyDescent="0.25">
      <c r="F4377" s="44"/>
      <c r="J4377" s="30"/>
    </row>
    <row r="4378" spans="6:10" x14ac:dyDescent="0.25">
      <c r="F4378" s="44"/>
      <c r="J4378" s="30"/>
    </row>
    <row r="4379" spans="6:10" x14ac:dyDescent="0.25">
      <c r="F4379" s="44"/>
      <c r="J4379" s="30"/>
    </row>
    <row r="4380" spans="6:10" x14ac:dyDescent="0.25">
      <c r="F4380" s="44"/>
      <c r="J4380" s="30"/>
    </row>
    <row r="4381" spans="6:10" x14ac:dyDescent="0.25">
      <c r="F4381" s="44"/>
      <c r="J4381" s="30"/>
    </row>
    <row r="4382" spans="6:10" x14ac:dyDescent="0.25">
      <c r="F4382" s="44"/>
      <c r="J4382" s="30"/>
    </row>
    <row r="4383" spans="6:10" x14ac:dyDescent="0.25">
      <c r="F4383" s="44"/>
      <c r="J4383" s="30"/>
    </row>
    <row r="4384" spans="6:10" x14ac:dyDescent="0.25">
      <c r="F4384" s="44"/>
      <c r="J4384" s="30"/>
    </row>
    <row r="4385" spans="6:10" x14ac:dyDescent="0.25">
      <c r="F4385" s="44"/>
      <c r="J4385" s="30"/>
    </row>
    <row r="4386" spans="6:10" x14ac:dyDescent="0.25">
      <c r="F4386" s="44"/>
      <c r="J4386" s="30"/>
    </row>
    <row r="4387" spans="6:10" x14ac:dyDescent="0.25">
      <c r="F4387" s="44"/>
      <c r="J4387" s="30"/>
    </row>
    <row r="4388" spans="6:10" x14ac:dyDescent="0.25">
      <c r="F4388" s="44"/>
      <c r="J4388" s="30"/>
    </row>
    <row r="4389" spans="6:10" x14ac:dyDescent="0.25">
      <c r="F4389" s="44"/>
      <c r="J4389" s="30"/>
    </row>
    <row r="4390" spans="6:10" x14ac:dyDescent="0.25">
      <c r="F4390" s="44"/>
      <c r="J4390" s="30"/>
    </row>
    <row r="4391" spans="6:10" x14ac:dyDescent="0.25">
      <c r="F4391" s="44"/>
      <c r="J4391" s="30"/>
    </row>
    <row r="4392" spans="6:10" x14ac:dyDescent="0.25">
      <c r="F4392" s="44"/>
      <c r="J4392" s="30"/>
    </row>
    <row r="4393" spans="6:10" x14ac:dyDescent="0.25">
      <c r="F4393" s="44"/>
      <c r="J4393" s="30"/>
    </row>
    <row r="4394" spans="6:10" x14ac:dyDescent="0.25">
      <c r="F4394" s="44"/>
      <c r="J4394" s="30"/>
    </row>
    <row r="4395" spans="6:10" x14ac:dyDescent="0.25">
      <c r="F4395" s="44"/>
      <c r="J4395" s="30"/>
    </row>
    <row r="4396" spans="6:10" x14ac:dyDescent="0.25">
      <c r="F4396" s="44"/>
      <c r="J4396" s="30"/>
    </row>
    <row r="4397" spans="6:10" x14ac:dyDescent="0.25">
      <c r="F4397" s="44"/>
      <c r="J4397" s="30"/>
    </row>
    <row r="4398" spans="6:10" x14ac:dyDescent="0.25">
      <c r="F4398" s="44"/>
      <c r="J4398" s="30"/>
    </row>
    <row r="4399" spans="6:10" x14ac:dyDescent="0.25">
      <c r="F4399" s="44"/>
      <c r="J4399" s="30"/>
    </row>
    <row r="4400" spans="6:10" x14ac:dyDescent="0.25">
      <c r="F4400" s="44"/>
      <c r="J4400" s="30"/>
    </row>
    <row r="4401" spans="6:10" x14ac:dyDescent="0.25">
      <c r="F4401" s="44"/>
      <c r="J4401" s="30"/>
    </row>
    <row r="4402" spans="6:10" x14ac:dyDescent="0.25">
      <c r="F4402" s="44"/>
      <c r="J4402" s="30"/>
    </row>
    <row r="4403" spans="6:10" x14ac:dyDescent="0.25">
      <c r="F4403" s="44"/>
      <c r="J4403" s="30"/>
    </row>
    <row r="4404" spans="6:10" x14ac:dyDescent="0.25">
      <c r="F4404" s="44"/>
      <c r="J4404" s="30"/>
    </row>
    <row r="4405" spans="6:10" x14ac:dyDescent="0.25">
      <c r="F4405" s="44"/>
      <c r="J4405" s="30"/>
    </row>
    <row r="4406" spans="6:10" x14ac:dyDescent="0.25">
      <c r="F4406" s="44"/>
      <c r="J4406" s="30"/>
    </row>
    <row r="4407" spans="6:10" x14ac:dyDescent="0.25">
      <c r="F4407" s="44"/>
      <c r="J4407" s="30"/>
    </row>
    <row r="4408" spans="6:10" x14ac:dyDescent="0.25">
      <c r="F4408" s="44"/>
      <c r="J4408" s="30"/>
    </row>
    <row r="4409" spans="6:10" x14ac:dyDescent="0.25">
      <c r="F4409" s="44"/>
      <c r="J4409" s="30"/>
    </row>
    <row r="4410" spans="6:10" x14ac:dyDescent="0.25">
      <c r="F4410" s="44"/>
      <c r="J4410" s="30"/>
    </row>
    <row r="4411" spans="6:10" x14ac:dyDescent="0.25">
      <c r="F4411" s="44"/>
      <c r="J4411" s="30"/>
    </row>
    <row r="4412" spans="6:10" x14ac:dyDescent="0.25">
      <c r="F4412" s="44"/>
      <c r="J4412" s="30"/>
    </row>
    <row r="4413" spans="6:10" x14ac:dyDescent="0.25">
      <c r="F4413" s="44"/>
      <c r="J4413" s="30"/>
    </row>
    <row r="4414" spans="6:10" x14ac:dyDescent="0.25">
      <c r="F4414" s="44"/>
      <c r="J4414" s="30"/>
    </row>
    <row r="4415" spans="6:10" x14ac:dyDescent="0.25">
      <c r="F4415" s="44"/>
      <c r="J4415" s="30"/>
    </row>
    <row r="4416" spans="6:10" x14ac:dyDescent="0.25">
      <c r="F4416" s="44"/>
      <c r="J4416" s="30"/>
    </row>
    <row r="4417" spans="6:10" x14ac:dyDescent="0.25">
      <c r="F4417" s="44"/>
      <c r="J4417" s="30"/>
    </row>
    <row r="4418" spans="6:10" x14ac:dyDescent="0.25">
      <c r="F4418" s="44"/>
      <c r="J4418" s="30"/>
    </row>
    <row r="4419" spans="6:10" x14ac:dyDescent="0.25">
      <c r="F4419" s="44"/>
      <c r="J4419" s="30"/>
    </row>
    <row r="4420" spans="6:10" x14ac:dyDescent="0.25">
      <c r="F4420" s="44"/>
      <c r="J4420" s="30"/>
    </row>
    <row r="4421" spans="6:10" x14ac:dyDescent="0.25">
      <c r="F4421" s="44"/>
      <c r="J4421" s="30"/>
    </row>
    <row r="4422" spans="6:10" x14ac:dyDescent="0.25">
      <c r="F4422" s="44"/>
      <c r="J4422" s="30"/>
    </row>
    <row r="4423" spans="6:10" x14ac:dyDescent="0.25">
      <c r="F4423" s="44"/>
      <c r="J4423" s="30"/>
    </row>
    <row r="4424" spans="6:10" x14ac:dyDescent="0.25">
      <c r="F4424" s="44"/>
      <c r="J4424" s="30"/>
    </row>
    <row r="4425" spans="6:10" x14ac:dyDescent="0.25">
      <c r="F4425" s="44"/>
      <c r="J4425" s="30"/>
    </row>
    <row r="4426" spans="6:10" x14ac:dyDescent="0.25">
      <c r="F4426" s="44"/>
      <c r="J4426" s="30"/>
    </row>
    <row r="4427" spans="6:10" x14ac:dyDescent="0.25">
      <c r="F4427" s="44"/>
      <c r="J4427" s="30"/>
    </row>
    <row r="4428" spans="6:10" x14ac:dyDescent="0.25">
      <c r="F4428" s="44"/>
      <c r="J4428" s="30"/>
    </row>
    <row r="4429" spans="6:10" x14ac:dyDescent="0.25">
      <c r="F4429" s="44"/>
      <c r="J4429" s="30"/>
    </row>
    <row r="4430" spans="6:10" x14ac:dyDescent="0.25">
      <c r="F4430" s="44"/>
      <c r="J4430" s="30"/>
    </row>
    <row r="4431" spans="6:10" x14ac:dyDescent="0.25">
      <c r="F4431" s="44"/>
      <c r="J4431" s="30"/>
    </row>
    <row r="4432" spans="6:10" x14ac:dyDescent="0.25">
      <c r="F4432" s="44"/>
      <c r="J4432" s="30"/>
    </row>
    <row r="4433" spans="6:10" x14ac:dyDescent="0.25">
      <c r="F4433" s="44"/>
      <c r="J4433" s="30"/>
    </row>
    <row r="4434" spans="6:10" x14ac:dyDescent="0.25">
      <c r="F4434" s="44"/>
      <c r="J4434" s="30"/>
    </row>
    <row r="4435" spans="6:10" x14ac:dyDescent="0.25">
      <c r="F4435" s="44"/>
      <c r="J4435" s="30"/>
    </row>
    <row r="4436" spans="6:10" x14ac:dyDescent="0.25">
      <c r="F4436" s="44"/>
      <c r="J4436" s="30"/>
    </row>
    <row r="4437" spans="6:10" x14ac:dyDescent="0.25">
      <c r="F4437" s="44"/>
      <c r="J4437" s="30"/>
    </row>
    <row r="4438" spans="6:10" x14ac:dyDescent="0.25">
      <c r="F4438" s="44"/>
      <c r="J4438" s="30"/>
    </row>
    <row r="4439" spans="6:10" x14ac:dyDescent="0.25">
      <c r="F4439" s="44"/>
      <c r="J4439" s="30"/>
    </row>
    <row r="4440" spans="6:10" x14ac:dyDescent="0.25">
      <c r="F4440" s="44"/>
      <c r="J4440" s="30"/>
    </row>
    <row r="4441" spans="6:10" x14ac:dyDescent="0.25">
      <c r="F4441" s="44"/>
      <c r="J4441" s="30"/>
    </row>
    <row r="4442" spans="6:10" x14ac:dyDescent="0.25">
      <c r="F4442" s="44"/>
      <c r="J4442" s="30"/>
    </row>
    <row r="4443" spans="6:10" x14ac:dyDescent="0.25">
      <c r="F4443" s="44"/>
      <c r="J4443" s="30"/>
    </row>
    <row r="4444" spans="6:10" x14ac:dyDescent="0.25">
      <c r="F4444" s="44"/>
      <c r="J4444" s="30"/>
    </row>
    <row r="4445" spans="6:10" x14ac:dyDescent="0.25">
      <c r="F4445" s="44"/>
      <c r="J4445" s="30"/>
    </row>
    <row r="4446" spans="6:10" x14ac:dyDescent="0.25">
      <c r="F4446" s="44"/>
      <c r="J4446" s="30"/>
    </row>
    <row r="4447" spans="6:10" x14ac:dyDescent="0.25">
      <c r="F4447" s="44"/>
      <c r="J4447" s="30"/>
    </row>
    <row r="4448" spans="6:10" x14ac:dyDescent="0.25">
      <c r="F4448" s="44"/>
      <c r="J4448" s="30"/>
    </row>
    <row r="4449" spans="6:10" x14ac:dyDescent="0.25">
      <c r="F4449" s="44"/>
      <c r="J4449" s="30"/>
    </row>
    <row r="4450" spans="6:10" x14ac:dyDescent="0.25">
      <c r="F4450" s="44"/>
      <c r="J4450" s="30"/>
    </row>
    <row r="4451" spans="6:10" x14ac:dyDescent="0.25">
      <c r="F4451" s="44"/>
      <c r="J4451" s="30"/>
    </row>
    <row r="4452" spans="6:10" x14ac:dyDescent="0.25">
      <c r="F4452" s="44"/>
      <c r="J4452" s="30"/>
    </row>
    <row r="4453" spans="6:10" x14ac:dyDescent="0.25">
      <c r="F4453" s="44"/>
      <c r="J4453" s="30"/>
    </row>
    <row r="4454" spans="6:10" x14ac:dyDescent="0.25">
      <c r="F4454" s="44"/>
      <c r="J4454" s="30"/>
    </row>
    <row r="4455" spans="6:10" x14ac:dyDescent="0.25">
      <c r="F4455" s="44"/>
      <c r="J4455" s="30"/>
    </row>
    <row r="4456" spans="6:10" x14ac:dyDescent="0.25">
      <c r="F4456" s="44"/>
      <c r="J4456" s="30"/>
    </row>
    <row r="4457" spans="6:10" x14ac:dyDescent="0.25">
      <c r="F4457" s="44"/>
      <c r="J4457" s="30"/>
    </row>
    <row r="4458" spans="6:10" x14ac:dyDescent="0.25">
      <c r="F4458" s="44"/>
      <c r="J4458" s="30"/>
    </row>
    <row r="4459" spans="6:10" x14ac:dyDescent="0.25">
      <c r="F4459" s="44"/>
      <c r="J4459" s="30"/>
    </row>
    <row r="4460" spans="6:10" x14ac:dyDescent="0.25">
      <c r="F4460" s="44"/>
      <c r="J4460" s="30"/>
    </row>
    <row r="4461" spans="6:10" x14ac:dyDescent="0.25">
      <c r="F4461" s="44"/>
      <c r="J4461" s="30"/>
    </row>
    <row r="4462" spans="6:10" x14ac:dyDescent="0.25">
      <c r="F4462" s="44"/>
      <c r="J4462" s="30"/>
    </row>
    <row r="4463" spans="6:10" x14ac:dyDescent="0.25">
      <c r="F4463" s="44"/>
      <c r="J4463" s="30"/>
    </row>
    <row r="4464" spans="6:10" x14ac:dyDescent="0.25">
      <c r="F4464" s="44"/>
      <c r="J4464" s="30"/>
    </row>
    <row r="4465" spans="6:10" x14ac:dyDescent="0.25">
      <c r="F4465" s="44"/>
      <c r="J4465" s="30"/>
    </row>
    <row r="4466" spans="6:10" x14ac:dyDescent="0.25">
      <c r="F4466" s="44"/>
      <c r="J4466" s="30"/>
    </row>
    <row r="4467" spans="6:10" x14ac:dyDescent="0.25">
      <c r="F4467" s="44"/>
      <c r="J4467" s="30"/>
    </row>
    <row r="4468" spans="6:10" x14ac:dyDescent="0.25">
      <c r="F4468" s="44"/>
      <c r="J4468" s="30"/>
    </row>
    <row r="4469" spans="6:10" x14ac:dyDescent="0.25">
      <c r="F4469" s="44"/>
      <c r="J4469" s="30"/>
    </row>
    <row r="4470" spans="6:10" x14ac:dyDescent="0.25">
      <c r="F4470" s="44"/>
      <c r="J4470" s="30"/>
    </row>
    <row r="4471" spans="6:10" x14ac:dyDescent="0.25">
      <c r="F4471" s="44"/>
      <c r="J4471" s="30"/>
    </row>
    <row r="4472" spans="6:10" x14ac:dyDescent="0.25">
      <c r="F4472" s="44"/>
      <c r="J4472" s="30"/>
    </row>
    <row r="4473" spans="6:10" x14ac:dyDescent="0.25">
      <c r="F4473" s="44"/>
      <c r="J4473" s="30"/>
    </row>
    <row r="4474" spans="6:10" x14ac:dyDescent="0.25">
      <c r="F4474" s="44"/>
      <c r="J4474" s="30"/>
    </row>
    <row r="4475" spans="6:10" x14ac:dyDescent="0.25">
      <c r="F4475" s="44"/>
      <c r="J4475" s="30"/>
    </row>
    <row r="4476" spans="6:10" x14ac:dyDescent="0.25">
      <c r="F4476" s="44"/>
      <c r="J4476" s="30"/>
    </row>
    <row r="4477" spans="6:10" x14ac:dyDescent="0.25">
      <c r="F4477" s="44"/>
      <c r="J4477" s="30"/>
    </row>
    <row r="4478" spans="6:10" x14ac:dyDescent="0.25">
      <c r="F4478" s="44"/>
      <c r="J4478" s="30"/>
    </row>
    <row r="4479" spans="6:10" x14ac:dyDescent="0.25">
      <c r="F4479" s="44"/>
      <c r="J4479" s="30"/>
    </row>
    <row r="4480" spans="6:10" x14ac:dyDescent="0.25">
      <c r="F4480" s="44"/>
      <c r="J4480" s="30"/>
    </row>
    <row r="4481" spans="6:10" x14ac:dyDescent="0.25">
      <c r="F4481" s="44"/>
      <c r="J4481" s="30"/>
    </row>
    <row r="4482" spans="6:10" x14ac:dyDescent="0.25">
      <c r="F4482" s="44"/>
      <c r="J4482" s="30"/>
    </row>
    <row r="4483" spans="6:10" x14ac:dyDescent="0.25">
      <c r="F4483" s="44"/>
      <c r="J4483" s="30"/>
    </row>
    <row r="4484" spans="6:10" x14ac:dyDescent="0.25">
      <c r="F4484" s="44"/>
      <c r="J4484" s="30"/>
    </row>
    <row r="4485" spans="6:10" x14ac:dyDescent="0.25">
      <c r="F4485" s="44"/>
      <c r="J4485" s="30"/>
    </row>
    <row r="4486" spans="6:10" x14ac:dyDescent="0.25">
      <c r="F4486" s="44"/>
      <c r="J4486" s="30"/>
    </row>
    <row r="4487" spans="6:10" x14ac:dyDescent="0.25">
      <c r="F4487" s="44"/>
      <c r="J4487" s="30"/>
    </row>
    <row r="4488" spans="6:10" x14ac:dyDescent="0.25">
      <c r="F4488" s="44"/>
      <c r="J4488" s="30"/>
    </row>
    <row r="4489" spans="6:10" x14ac:dyDescent="0.25">
      <c r="F4489" s="44"/>
      <c r="J4489" s="30"/>
    </row>
    <row r="4490" spans="6:10" x14ac:dyDescent="0.25">
      <c r="F4490" s="44"/>
      <c r="J4490" s="30"/>
    </row>
    <row r="4491" spans="6:10" x14ac:dyDescent="0.25">
      <c r="F4491" s="44"/>
      <c r="J4491" s="30"/>
    </row>
    <row r="4492" spans="6:10" x14ac:dyDescent="0.25">
      <c r="F4492" s="44"/>
      <c r="J4492" s="30"/>
    </row>
    <row r="4493" spans="6:10" x14ac:dyDescent="0.25">
      <c r="F4493" s="44"/>
      <c r="J4493" s="30"/>
    </row>
    <row r="4494" spans="6:10" x14ac:dyDescent="0.25">
      <c r="F4494" s="44"/>
      <c r="J4494" s="30"/>
    </row>
    <row r="4495" spans="6:10" x14ac:dyDescent="0.25">
      <c r="F4495" s="44"/>
      <c r="J4495" s="30"/>
    </row>
    <row r="4496" spans="6:10" x14ac:dyDescent="0.25">
      <c r="F4496" s="44"/>
      <c r="J4496" s="30"/>
    </row>
    <row r="4497" spans="6:10" x14ac:dyDescent="0.25">
      <c r="F4497" s="44"/>
      <c r="J4497" s="30"/>
    </row>
    <row r="4498" spans="6:10" x14ac:dyDescent="0.25">
      <c r="F4498" s="44"/>
      <c r="J4498" s="30"/>
    </row>
    <row r="4499" spans="6:10" x14ac:dyDescent="0.25">
      <c r="F4499" s="44"/>
      <c r="J4499" s="30"/>
    </row>
    <row r="4500" spans="6:10" x14ac:dyDescent="0.25">
      <c r="F4500" s="44"/>
      <c r="J4500" s="30"/>
    </row>
    <row r="4501" spans="6:10" x14ac:dyDescent="0.25">
      <c r="F4501" s="44"/>
      <c r="J4501" s="30"/>
    </row>
    <row r="4502" spans="6:10" x14ac:dyDescent="0.25">
      <c r="F4502" s="44"/>
      <c r="J4502" s="30"/>
    </row>
    <row r="4503" spans="6:10" x14ac:dyDescent="0.25">
      <c r="F4503" s="44"/>
      <c r="J4503" s="30"/>
    </row>
    <row r="4504" spans="6:10" x14ac:dyDescent="0.25">
      <c r="F4504" s="44"/>
      <c r="J4504" s="30"/>
    </row>
    <row r="4505" spans="6:10" x14ac:dyDescent="0.25">
      <c r="F4505" s="44"/>
      <c r="J4505" s="30"/>
    </row>
    <row r="4506" spans="6:10" x14ac:dyDescent="0.25">
      <c r="F4506" s="44"/>
      <c r="J4506" s="30"/>
    </row>
    <row r="4507" spans="6:10" x14ac:dyDescent="0.25">
      <c r="F4507" s="44"/>
      <c r="J4507" s="30"/>
    </row>
    <row r="4508" spans="6:10" x14ac:dyDescent="0.25">
      <c r="F4508" s="44"/>
      <c r="J4508" s="30"/>
    </row>
    <row r="4509" spans="6:10" x14ac:dyDescent="0.25">
      <c r="F4509" s="44"/>
      <c r="J4509" s="30"/>
    </row>
    <row r="4510" spans="6:10" x14ac:dyDescent="0.25">
      <c r="F4510" s="44"/>
      <c r="J4510" s="30"/>
    </row>
    <row r="4511" spans="6:10" x14ac:dyDescent="0.25">
      <c r="F4511" s="44"/>
      <c r="J4511" s="30"/>
    </row>
    <row r="4512" spans="6:10" x14ac:dyDescent="0.25">
      <c r="F4512" s="44"/>
      <c r="J4512" s="30"/>
    </row>
    <row r="4513" spans="6:10" x14ac:dyDescent="0.25">
      <c r="F4513" s="44"/>
      <c r="J4513" s="30"/>
    </row>
    <row r="4514" spans="6:10" x14ac:dyDescent="0.25">
      <c r="F4514" s="44"/>
      <c r="J4514" s="30"/>
    </row>
    <row r="4515" spans="6:10" x14ac:dyDescent="0.25">
      <c r="F4515" s="44"/>
      <c r="J4515" s="30"/>
    </row>
    <row r="4516" spans="6:10" x14ac:dyDescent="0.25">
      <c r="F4516" s="44"/>
      <c r="J4516" s="30"/>
    </row>
    <row r="4517" spans="6:10" x14ac:dyDescent="0.25">
      <c r="F4517" s="44"/>
      <c r="J4517" s="30"/>
    </row>
    <row r="4518" spans="6:10" x14ac:dyDescent="0.25">
      <c r="F4518" s="44"/>
      <c r="J4518" s="30"/>
    </row>
    <row r="4519" spans="6:10" x14ac:dyDescent="0.25">
      <c r="F4519" s="44"/>
      <c r="J4519" s="30"/>
    </row>
    <row r="4520" spans="6:10" x14ac:dyDescent="0.25">
      <c r="F4520" s="44"/>
      <c r="J4520" s="30"/>
    </row>
    <row r="4521" spans="6:10" x14ac:dyDescent="0.25">
      <c r="F4521" s="44"/>
      <c r="J4521" s="30"/>
    </row>
    <row r="4522" spans="6:10" x14ac:dyDescent="0.25">
      <c r="F4522" s="44"/>
      <c r="J4522" s="30"/>
    </row>
    <row r="4523" spans="6:10" x14ac:dyDescent="0.25">
      <c r="F4523" s="44"/>
      <c r="J4523" s="30"/>
    </row>
    <row r="4524" spans="6:10" x14ac:dyDescent="0.25">
      <c r="F4524" s="44"/>
      <c r="J4524" s="30"/>
    </row>
    <row r="4525" spans="6:10" x14ac:dyDescent="0.25">
      <c r="F4525" s="44"/>
      <c r="J4525" s="30"/>
    </row>
    <row r="4526" spans="6:10" x14ac:dyDescent="0.25">
      <c r="F4526" s="44"/>
      <c r="J4526" s="30"/>
    </row>
    <row r="4527" spans="6:10" x14ac:dyDescent="0.25">
      <c r="F4527" s="44"/>
      <c r="J4527" s="30"/>
    </row>
    <row r="4528" spans="6:10" x14ac:dyDescent="0.25">
      <c r="F4528" s="44"/>
      <c r="J4528" s="30"/>
    </row>
    <row r="4529" spans="6:10" x14ac:dyDescent="0.25">
      <c r="F4529" s="44"/>
      <c r="J4529" s="30"/>
    </row>
    <row r="4530" spans="6:10" x14ac:dyDescent="0.25">
      <c r="F4530" s="44"/>
      <c r="J4530" s="30"/>
    </row>
    <row r="4531" spans="6:10" x14ac:dyDescent="0.25">
      <c r="F4531" s="44"/>
      <c r="J4531" s="30"/>
    </row>
    <row r="4532" spans="6:10" x14ac:dyDescent="0.25">
      <c r="F4532" s="44"/>
      <c r="J4532" s="30"/>
    </row>
    <row r="4533" spans="6:10" x14ac:dyDescent="0.25">
      <c r="F4533" s="44"/>
      <c r="J4533" s="30"/>
    </row>
    <row r="4534" spans="6:10" x14ac:dyDescent="0.25">
      <c r="F4534" s="44"/>
      <c r="J4534" s="30"/>
    </row>
    <row r="4535" spans="6:10" x14ac:dyDescent="0.25">
      <c r="F4535" s="44"/>
      <c r="J4535" s="30"/>
    </row>
    <row r="4536" spans="6:10" x14ac:dyDescent="0.25">
      <c r="F4536" s="44"/>
      <c r="J4536" s="30"/>
    </row>
    <row r="4537" spans="6:10" x14ac:dyDescent="0.25">
      <c r="F4537" s="44"/>
      <c r="J4537" s="30"/>
    </row>
    <row r="4538" spans="6:10" x14ac:dyDescent="0.25">
      <c r="F4538" s="44"/>
      <c r="J4538" s="30"/>
    </row>
    <row r="4539" spans="6:10" x14ac:dyDescent="0.25">
      <c r="F4539" s="44"/>
      <c r="J4539" s="30"/>
    </row>
    <row r="4540" spans="6:10" x14ac:dyDescent="0.25">
      <c r="F4540" s="44"/>
      <c r="J4540" s="30"/>
    </row>
    <row r="4541" spans="6:10" x14ac:dyDescent="0.25">
      <c r="F4541" s="44"/>
      <c r="J4541" s="30"/>
    </row>
    <row r="4542" spans="6:10" x14ac:dyDescent="0.25">
      <c r="F4542" s="44"/>
      <c r="J4542" s="30"/>
    </row>
    <row r="4543" spans="6:10" x14ac:dyDescent="0.25">
      <c r="F4543" s="44"/>
      <c r="J4543" s="30"/>
    </row>
    <row r="4544" spans="6:10" x14ac:dyDescent="0.25">
      <c r="F4544" s="44"/>
      <c r="J4544" s="30"/>
    </row>
    <row r="4545" spans="6:10" x14ac:dyDescent="0.25">
      <c r="F4545" s="44"/>
      <c r="J4545" s="30"/>
    </row>
    <row r="4546" spans="6:10" x14ac:dyDescent="0.25">
      <c r="F4546" s="44"/>
      <c r="J4546" s="30"/>
    </row>
    <row r="4547" spans="6:10" x14ac:dyDescent="0.25">
      <c r="F4547" s="44"/>
      <c r="J4547" s="30"/>
    </row>
    <row r="4548" spans="6:10" x14ac:dyDescent="0.25">
      <c r="F4548" s="44"/>
      <c r="J4548" s="30"/>
    </row>
    <row r="4549" spans="6:10" x14ac:dyDescent="0.25">
      <c r="F4549" s="44"/>
      <c r="J4549" s="30"/>
    </row>
    <row r="4550" spans="6:10" x14ac:dyDescent="0.25">
      <c r="F4550" s="44"/>
      <c r="J4550" s="30"/>
    </row>
    <row r="4551" spans="6:10" x14ac:dyDescent="0.25">
      <c r="F4551" s="44"/>
      <c r="J4551" s="30"/>
    </row>
    <row r="4552" spans="6:10" x14ac:dyDescent="0.25">
      <c r="F4552" s="44"/>
      <c r="J4552" s="30"/>
    </row>
    <row r="4553" spans="6:10" x14ac:dyDescent="0.25">
      <c r="F4553" s="44"/>
      <c r="J4553" s="30"/>
    </row>
    <row r="4554" spans="6:10" x14ac:dyDescent="0.25">
      <c r="F4554" s="44"/>
      <c r="J4554" s="30"/>
    </row>
    <row r="4555" spans="6:10" x14ac:dyDescent="0.25">
      <c r="F4555" s="44"/>
      <c r="J4555" s="30"/>
    </row>
    <row r="4556" spans="6:10" x14ac:dyDescent="0.25">
      <c r="F4556" s="44"/>
      <c r="J4556" s="30"/>
    </row>
    <row r="4557" spans="6:10" x14ac:dyDescent="0.25">
      <c r="F4557" s="44"/>
      <c r="J4557" s="30"/>
    </row>
    <row r="4558" spans="6:10" x14ac:dyDescent="0.25">
      <c r="F4558" s="44"/>
      <c r="J4558" s="30"/>
    </row>
    <row r="4559" spans="6:10" x14ac:dyDescent="0.25">
      <c r="F4559" s="44"/>
      <c r="J4559" s="30"/>
    </row>
    <row r="4560" spans="6:10" x14ac:dyDescent="0.25">
      <c r="F4560" s="44"/>
      <c r="J4560" s="30"/>
    </row>
    <row r="4561" spans="6:10" x14ac:dyDescent="0.25">
      <c r="F4561" s="44"/>
      <c r="J4561" s="30"/>
    </row>
    <row r="4562" spans="6:10" x14ac:dyDescent="0.25">
      <c r="F4562" s="44"/>
      <c r="J4562" s="30"/>
    </row>
    <row r="4563" spans="6:10" x14ac:dyDescent="0.25">
      <c r="F4563" s="44"/>
      <c r="J4563" s="30"/>
    </row>
    <row r="4564" spans="6:10" x14ac:dyDescent="0.25">
      <c r="F4564" s="44"/>
      <c r="J4564" s="30"/>
    </row>
    <row r="4565" spans="6:10" x14ac:dyDescent="0.25">
      <c r="F4565" s="44"/>
      <c r="J4565" s="30"/>
    </row>
    <row r="4566" spans="6:10" x14ac:dyDescent="0.25">
      <c r="F4566" s="44"/>
      <c r="J4566" s="30"/>
    </row>
    <row r="4567" spans="6:10" x14ac:dyDescent="0.25">
      <c r="F4567" s="44"/>
      <c r="J4567" s="30"/>
    </row>
    <row r="4568" spans="6:10" x14ac:dyDescent="0.25">
      <c r="F4568" s="44"/>
      <c r="J4568" s="30"/>
    </row>
    <row r="4569" spans="6:10" x14ac:dyDescent="0.25">
      <c r="F4569" s="44"/>
      <c r="J4569" s="30"/>
    </row>
    <row r="4570" spans="6:10" x14ac:dyDescent="0.25">
      <c r="F4570" s="44"/>
      <c r="J4570" s="30"/>
    </row>
    <row r="4571" spans="6:10" x14ac:dyDescent="0.25">
      <c r="F4571" s="44"/>
      <c r="J4571" s="30"/>
    </row>
    <row r="4572" spans="6:10" x14ac:dyDescent="0.25">
      <c r="F4572" s="44"/>
      <c r="J4572" s="30"/>
    </row>
    <row r="4573" spans="6:10" x14ac:dyDescent="0.25">
      <c r="F4573" s="44"/>
      <c r="J4573" s="30"/>
    </row>
    <row r="4574" spans="6:10" x14ac:dyDescent="0.25">
      <c r="F4574" s="44"/>
      <c r="J4574" s="30"/>
    </row>
    <row r="4575" spans="6:10" x14ac:dyDescent="0.25">
      <c r="F4575" s="44"/>
      <c r="J4575" s="30"/>
    </row>
    <row r="4576" spans="6:10" x14ac:dyDescent="0.25">
      <c r="F4576" s="44"/>
      <c r="J4576" s="30"/>
    </row>
    <row r="4577" spans="6:10" x14ac:dyDescent="0.25">
      <c r="F4577" s="44"/>
      <c r="J4577" s="30"/>
    </row>
    <row r="4578" spans="6:10" x14ac:dyDescent="0.25">
      <c r="F4578" s="44"/>
      <c r="J4578" s="30"/>
    </row>
    <row r="4579" spans="6:10" x14ac:dyDescent="0.25">
      <c r="F4579" s="44"/>
      <c r="J4579" s="30"/>
    </row>
    <row r="4580" spans="6:10" x14ac:dyDescent="0.25">
      <c r="F4580" s="44"/>
      <c r="J4580" s="30"/>
    </row>
    <row r="4581" spans="6:10" x14ac:dyDescent="0.25">
      <c r="F4581" s="44"/>
      <c r="J4581" s="30"/>
    </row>
    <row r="4582" spans="6:10" x14ac:dyDescent="0.25">
      <c r="F4582" s="44"/>
      <c r="J4582" s="30"/>
    </row>
    <row r="4583" spans="6:10" x14ac:dyDescent="0.25">
      <c r="F4583" s="44"/>
      <c r="J4583" s="30"/>
    </row>
    <row r="4584" spans="6:10" x14ac:dyDescent="0.25">
      <c r="F4584" s="44"/>
      <c r="J4584" s="30"/>
    </row>
    <row r="4585" spans="6:10" x14ac:dyDescent="0.25">
      <c r="F4585" s="44"/>
      <c r="J4585" s="30"/>
    </row>
    <row r="4586" spans="6:10" x14ac:dyDescent="0.25">
      <c r="F4586" s="44"/>
      <c r="J4586" s="30"/>
    </row>
    <row r="4587" spans="6:10" x14ac:dyDescent="0.25">
      <c r="F4587" s="44"/>
      <c r="J4587" s="30"/>
    </row>
    <row r="4588" spans="6:10" x14ac:dyDescent="0.25">
      <c r="F4588" s="44"/>
      <c r="J4588" s="30"/>
    </row>
    <row r="4589" spans="6:10" x14ac:dyDescent="0.25">
      <c r="F4589" s="44"/>
      <c r="J4589" s="30"/>
    </row>
    <row r="4590" spans="6:10" x14ac:dyDescent="0.25">
      <c r="F4590" s="44"/>
      <c r="J4590" s="30"/>
    </row>
    <row r="4591" spans="6:10" x14ac:dyDescent="0.25">
      <c r="F4591" s="44"/>
      <c r="J4591" s="30"/>
    </row>
    <row r="4592" spans="6:10" x14ac:dyDescent="0.25">
      <c r="F4592" s="44"/>
      <c r="J4592" s="30"/>
    </row>
    <row r="4593" spans="6:10" x14ac:dyDescent="0.25">
      <c r="F4593" s="44"/>
      <c r="J4593" s="30"/>
    </row>
    <row r="4594" spans="6:10" x14ac:dyDescent="0.25">
      <c r="F4594" s="44"/>
      <c r="J4594" s="30"/>
    </row>
    <row r="4595" spans="6:10" x14ac:dyDescent="0.25">
      <c r="F4595" s="44"/>
      <c r="J4595" s="30"/>
    </row>
    <row r="4596" spans="6:10" x14ac:dyDescent="0.25">
      <c r="F4596" s="44"/>
      <c r="J4596" s="30"/>
    </row>
    <row r="4597" spans="6:10" x14ac:dyDescent="0.25">
      <c r="F4597" s="44"/>
      <c r="J4597" s="30"/>
    </row>
    <row r="4598" spans="6:10" x14ac:dyDescent="0.25">
      <c r="F4598" s="44"/>
      <c r="J4598" s="30"/>
    </row>
    <row r="4599" spans="6:10" x14ac:dyDescent="0.25">
      <c r="F4599" s="44"/>
      <c r="J4599" s="30"/>
    </row>
    <row r="4600" spans="6:10" x14ac:dyDescent="0.25">
      <c r="F4600" s="44"/>
      <c r="J4600" s="30"/>
    </row>
    <row r="4601" spans="6:10" x14ac:dyDescent="0.25">
      <c r="F4601" s="44"/>
      <c r="J4601" s="30"/>
    </row>
    <row r="4602" spans="6:10" x14ac:dyDescent="0.25">
      <c r="F4602" s="44"/>
      <c r="J4602" s="30"/>
    </row>
    <row r="4603" spans="6:10" x14ac:dyDescent="0.25">
      <c r="F4603" s="44"/>
      <c r="J4603" s="30"/>
    </row>
    <row r="4604" spans="6:10" x14ac:dyDescent="0.25">
      <c r="F4604" s="44"/>
      <c r="J4604" s="30"/>
    </row>
    <row r="4605" spans="6:10" x14ac:dyDescent="0.25">
      <c r="F4605" s="44"/>
      <c r="J4605" s="30"/>
    </row>
    <row r="4606" spans="6:10" x14ac:dyDescent="0.25">
      <c r="F4606" s="44"/>
      <c r="J4606" s="30"/>
    </row>
    <row r="4607" spans="6:10" x14ac:dyDescent="0.25">
      <c r="F4607" s="44"/>
      <c r="J4607" s="30"/>
    </row>
    <row r="4608" spans="6:10" x14ac:dyDescent="0.25">
      <c r="F4608" s="44"/>
      <c r="J4608" s="30"/>
    </row>
    <row r="4609" spans="6:10" x14ac:dyDescent="0.25">
      <c r="F4609" s="44"/>
      <c r="J4609" s="30"/>
    </row>
    <row r="4610" spans="6:10" x14ac:dyDescent="0.25">
      <c r="F4610" s="44"/>
      <c r="J4610" s="30"/>
    </row>
    <row r="4611" spans="6:10" x14ac:dyDescent="0.25">
      <c r="F4611" s="44"/>
      <c r="J4611" s="30"/>
    </row>
    <row r="4612" spans="6:10" x14ac:dyDescent="0.25">
      <c r="F4612" s="44"/>
      <c r="J4612" s="30"/>
    </row>
    <row r="4613" spans="6:10" x14ac:dyDescent="0.25">
      <c r="F4613" s="44"/>
      <c r="J4613" s="30"/>
    </row>
    <row r="4614" spans="6:10" x14ac:dyDescent="0.25">
      <c r="F4614" s="44"/>
      <c r="J4614" s="30"/>
    </row>
    <row r="4615" spans="6:10" x14ac:dyDescent="0.25">
      <c r="F4615" s="44"/>
      <c r="J4615" s="30"/>
    </row>
    <row r="4616" spans="6:10" x14ac:dyDescent="0.25">
      <c r="F4616" s="44"/>
      <c r="J4616" s="30"/>
    </row>
    <row r="4617" spans="6:10" x14ac:dyDescent="0.25">
      <c r="F4617" s="44"/>
      <c r="J4617" s="30"/>
    </row>
    <row r="4618" spans="6:10" x14ac:dyDescent="0.25">
      <c r="F4618" s="44"/>
      <c r="J4618" s="30"/>
    </row>
    <row r="4619" spans="6:10" x14ac:dyDescent="0.25">
      <c r="F4619" s="44"/>
      <c r="J4619" s="30"/>
    </row>
    <row r="4620" spans="6:10" x14ac:dyDescent="0.25">
      <c r="F4620" s="44"/>
      <c r="J4620" s="30"/>
    </row>
    <row r="4621" spans="6:10" x14ac:dyDescent="0.25">
      <c r="F4621" s="44"/>
      <c r="J4621" s="30"/>
    </row>
    <row r="4622" spans="6:10" x14ac:dyDescent="0.25">
      <c r="F4622" s="44"/>
      <c r="J4622" s="30"/>
    </row>
    <row r="4623" spans="6:10" x14ac:dyDescent="0.25">
      <c r="F4623" s="44"/>
      <c r="J4623" s="30"/>
    </row>
    <row r="4624" spans="6:10" x14ac:dyDescent="0.25">
      <c r="F4624" s="44"/>
      <c r="J4624" s="30"/>
    </row>
    <row r="4625" spans="6:10" x14ac:dyDescent="0.25">
      <c r="F4625" s="44"/>
      <c r="J4625" s="30"/>
    </row>
    <row r="4626" spans="6:10" x14ac:dyDescent="0.25">
      <c r="F4626" s="44"/>
      <c r="J4626" s="30"/>
    </row>
    <row r="4627" spans="6:10" x14ac:dyDescent="0.25">
      <c r="F4627" s="44"/>
      <c r="J4627" s="30"/>
    </row>
    <row r="4628" spans="6:10" x14ac:dyDescent="0.25">
      <c r="F4628" s="44"/>
      <c r="J4628" s="30"/>
    </row>
    <row r="4629" spans="6:10" x14ac:dyDescent="0.25">
      <c r="F4629" s="44"/>
      <c r="J4629" s="30"/>
    </row>
    <row r="4630" spans="6:10" x14ac:dyDescent="0.25">
      <c r="F4630" s="44"/>
      <c r="J4630" s="30"/>
    </row>
    <row r="4631" spans="6:10" x14ac:dyDescent="0.25">
      <c r="F4631" s="44"/>
      <c r="J4631" s="30"/>
    </row>
    <row r="4632" spans="6:10" x14ac:dyDescent="0.25">
      <c r="F4632" s="44"/>
      <c r="J4632" s="30"/>
    </row>
    <row r="4633" spans="6:10" x14ac:dyDescent="0.25">
      <c r="F4633" s="44"/>
      <c r="J4633" s="30"/>
    </row>
    <row r="4634" spans="6:10" x14ac:dyDescent="0.25">
      <c r="F4634" s="44"/>
      <c r="J4634" s="30"/>
    </row>
    <row r="4635" spans="6:10" x14ac:dyDescent="0.25">
      <c r="F4635" s="44"/>
      <c r="J4635" s="30"/>
    </row>
    <row r="4636" spans="6:10" x14ac:dyDescent="0.25">
      <c r="F4636" s="44"/>
      <c r="J4636" s="30"/>
    </row>
    <row r="4637" spans="6:10" x14ac:dyDescent="0.25">
      <c r="F4637" s="44"/>
      <c r="J4637" s="30"/>
    </row>
    <row r="4638" spans="6:10" x14ac:dyDescent="0.25">
      <c r="F4638" s="44"/>
      <c r="J4638" s="30"/>
    </row>
    <row r="4639" spans="6:10" x14ac:dyDescent="0.25">
      <c r="F4639" s="44"/>
      <c r="J4639" s="30"/>
    </row>
    <row r="4640" spans="6:10" x14ac:dyDescent="0.25">
      <c r="F4640" s="44"/>
      <c r="J4640" s="30"/>
    </row>
    <row r="4641" spans="6:10" x14ac:dyDescent="0.25">
      <c r="F4641" s="44"/>
      <c r="J4641" s="30"/>
    </row>
    <row r="4642" spans="6:10" x14ac:dyDescent="0.25">
      <c r="F4642" s="44"/>
      <c r="J4642" s="30"/>
    </row>
    <row r="4643" spans="6:10" x14ac:dyDescent="0.25">
      <c r="F4643" s="44"/>
      <c r="J4643" s="30"/>
    </row>
    <row r="4644" spans="6:10" x14ac:dyDescent="0.25">
      <c r="F4644" s="44"/>
      <c r="J4644" s="30"/>
    </row>
    <row r="4645" spans="6:10" x14ac:dyDescent="0.25">
      <c r="F4645" s="44"/>
      <c r="J4645" s="30"/>
    </row>
    <row r="4646" spans="6:10" x14ac:dyDescent="0.25">
      <c r="F4646" s="44"/>
      <c r="J4646" s="30"/>
    </row>
    <row r="4647" spans="6:10" x14ac:dyDescent="0.25">
      <c r="F4647" s="44"/>
      <c r="J4647" s="30"/>
    </row>
    <row r="4648" spans="6:10" x14ac:dyDescent="0.25">
      <c r="F4648" s="44"/>
      <c r="J4648" s="30"/>
    </row>
    <row r="4649" spans="6:10" x14ac:dyDescent="0.25">
      <c r="F4649" s="44"/>
      <c r="J4649" s="30"/>
    </row>
    <row r="4650" spans="6:10" x14ac:dyDescent="0.25">
      <c r="F4650" s="44"/>
      <c r="J4650" s="30"/>
    </row>
    <row r="4651" spans="6:10" x14ac:dyDescent="0.25">
      <c r="F4651" s="44"/>
      <c r="J4651" s="30"/>
    </row>
    <row r="4652" spans="6:10" x14ac:dyDescent="0.25">
      <c r="F4652" s="44"/>
      <c r="J4652" s="30"/>
    </row>
    <row r="4653" spans="6:10" x14ac:dyDescent="0.25">
      <c r="F4653" s="44"/>
      <c r="J4653" s="30"/>
    </row>
    <row r="4654" spans="6:10" x14ac:dyDescent="0.25">
      <c r="F4654" s="44"/>
      <c r="J4654" s="30"/>
    </row>
    <row r="4655" spans="6:10" x14ac:dyDescent="0.25">
      <c r="F4655" s="44"/>
      <c r="J4655" s="30"/>
    </row>
    <row r="4656" spans="6:10" x14ac:dyDescent="0.25">
      <c r="F4656" s="44"/>
      <c r="J4656" s="30"/>
    </row>
    <row r="4657" spans="6:10" x14ac:dyDescent="0.25">
      <c r="F4657" s="44"/>
      <c r="J4657" s="30"/>
    </row>
    <row r="4658" spans="6:10" x14ac:dyDescent="0.25">
      <c r="F4658" s="44"/>
      <c r="J4658" s="30"/>
    </row>
    <row r="4659" spans="6:10" x14ac:dyDescent="0.25">
      <c r="F4659" s="44"/>
      <c r="J4659" s="30"/>
    </row>
    <row r="4660" spans="6:10" x14ac:dyDescent="0.25">
      <c r="F4660" s="44"/>
      <c r="J4660" s="30"/>
    </row>
    <row r="4661" spans="6:10" x14ac:dyDescent="0.25">
      <c r="F4661" s="44"/>
      <c r="J4661" s="30"/>
    </row>
    <row r="4662" spans="6:10" x14ac:dyDescent="0.25">
      <c r="F4662" s="44"/>
      <c r="J4662" s="30"/>
    </row>
    <row r="4663" spans="6:10" x14ac:dyDescent="0.25">
      <c r="F4663" s="44"/>
      <c r="J4663" s="30"/>
    </row>
    <row r="4664" spans="6:10" x14ac:dyDescent="0.25">
      <c r="F4664" s="44"/>
      <c r="J4664" s="30"/>
    </row>
    <row r="4665" spans="6:10" x14ac:dyDescent="0.25">
      <c r="F4665" s="44"/>
      <c r="J4665" s="30"/>
    </row>
    <row r="4666" spans="6:10" x14ac:dyDescent="0.25">
      <c r="F4666" s="44"/>
      <c r="J4666" s="30"/>
    </row>
    <row r="4667" spans="6:10" x14ac:dyDescent="0.25">
      <c r="F4667" s="44"/>
      <c r="J4667" s="30"/>
    </row>
    <row r="4668" spans="6:10" x14ac:dyDescent="0.25">
      <c r="F4668" s="44"/>
      <c r="J4668" s="30"/>
    </row>
    <row r="4669" spans="6:10" x14ac:dyDescent="0.25">
      <c r="F4669" s="44"/>
      <c r="J4669" s="30"/>
    </row>
    <row r="4670" spans="6:10" x14ac:dyDescent="0.25">
      <c r="F4670" s="44"/>
      <c r="J4670" s="30"/>
    </row>
    <row r="4671" spans="6:10" x14ac:dyDescent="0.25">
      <c r="F4671" s="44"/>
      <c r="J4671" s="30"/>
    </row>
    <row r="4672" spans="6:10" x14ac:dyDescent="0.25">
      <c r="F4672" s="44"/>
      <c r="J4672" s="30"/>
    </row>
    <row r="4673" spans="6:10" x14ac:dyDescent="0.25">
      <c r="F4673" s="44"/>
      <c r="J4673" s="30"/>
    </row>
    <row r="4674" spans="6:10" x14ac:dyDescent="0.25">
      <c r="F4674" s="44"/>
      <c r="J4674" s="30"/>
    </row>
    <row r="4675" spans="6:10" x14ac:dyDescent="0.25">
      <c r="F4675" s="44"/>
      <c r="J4675" s="30"/>
    </row>
    <row r="4676" spans="6:10" x14ac:dyDescent="0.25">
      <c r="F4676" s="44"/>
      <c r="J4676" s="30"/>
    </row>
    <row r="4677" spans="6:10" x14ac:dyDescent="0.25">
      <c r="F4677" s="44"/>
      <c r="J4677" s="30"/>
    </row>
    <row r="4678" spans="6:10" x14ac:dyDescent="0.25">
      <c r="F4678" s="44"/>
      <c r="J4678" s="30"/>
    </row>
    <row r="4679" spans="6:10" x14ac:dyDescent="0.25">
      <c r="F4679" s="44"/>
      <c r="J4679" s="30"/>
    </row>
    <row r="4680" spans="6:10" x14ac:dyDescent="0.25">
      <c r="F4680" s="44"/>
      <c r="J4680" s="30"/>
    </row>
    <row r="4681" spans="6:10" x14ac:dyDescent="0.25">
      <c r="F4681" s="44"/>
      <c r="J4681" s="30"/>
    </row>
    <row r="4682" spans="6:10" x14ac:dyDescent="0.25">
      <c r="F4682" s="44"/>
      <c r="J4682" s="30"/>
    </row>
    <row r="4683" spans="6:10" x14ac:dyDescent="0.25">
      <c r="F4683" s="44"/>
      <c r="J4683" s="30"/>
    </row>
    <row r="4684" spans="6:10" x14ac:dyDescent="0.25">
      <c r="F4684" s="44"/>
      <c r="J4684" s="30"/>
    </row>
    <row r="4685" spans="6:10" x14ac:dyDescent="0.25">
      <c r="F4685" s="44"/>
      <c r="J4685" s="30"/>
    </row>
    <row r="4686" spans="6:10" x14ac:dyDescent="0.25">
      <c r="F4686" s="44"/>
      <c r="J4686" s="30"/>
    </row>
    <row r="4687" spans="6:10" x14ac:dyDescent="0.25">
      <c r="F4687" s="44"/>
      <c r="J4687" s="30"/>
    </row>
    <row r="4688" spans="6:10" x14ac:dyDescent="0.25">
      <c r="F4688" s="44"/>
      <c r="J4688" s="30"/>
    </row>
    <row r="4689" spans="6:10" x14ac:dyDescent="0.25">
      <c r="F4689" s="44"/>
      <c r="J4689" s="30"/>
    </row>
    <row r="4690" spans="6:10" x14ac:dyDescent="0.25">
      <c r="F4690" s="44"/>
      <c r="J4690" s="30"/>
    </row>
    <row r="4691" spans="6:10" x14ac:dyDescent="0.25">
      <c r="F4691" s="44"/>
      <c r="J4691" s="30"/>
    </row>
    <row r="4692" spans="6:10" x14ac:dyDescent="0.25">
      <c r="F4692" s="44"/>
      <c r="J4692" s="30"/>
    </row>
    <row r="4693" spans="6:10" x14ac:dyDescent="0.25">
      <c r="F4693" s="44"/>
      <c r="J4693" s="30"/>
    </row>
    <row r="4694" spans="6:10" x14ac:dyDescent="0.25">
      <c r="F4694" s="44"/>
      <c r="J4694" s="30"/>
    </row>
    <row r="4695" spans="6:10" x14ac:dyDescent="0.25">
      <c r="F4695" s="44"/>
      <c r="J4695" s="30"/>
    </row>
    <row r="4696" spans="6:10" x14ac:dyDescent="0.25">
      <c r="F4696" s="44"/>
      <c r="J4696" s="30"/>
    </row>
    <row r="4697" spans="6:10" x14ac:dyDescent="0.25">
      <c r="F4697" s="44"/>
      <c r="J4697" s="30"/>
    </row>
    <row r="4698" spans="6:10" x14ac:dyDescent="0.25">
      <c r="F4698" s="44"/>
      <c r="J4698" s="30"/>
    </row>
    <row r="4699" spans="6:10" x14ac:dyDescent="0.25">
      <c r="F4699" s="44"/>
      <c r="J4699" s="30"/>
    </row>
    <row r="4700" spans="6:10" x14ac:dyDescent="0.25">
      <c r="F4700" s="44"/>
      <c r="J4700" s="30"/>
    </row>
    <row r="4701" spans="6:10" x14ac:dyDescent="0.25">
      <c r="F4701" s="44"/>
      <c r="J4701" s="30"/>
    </row>
    <row r="4702" spans="6:10" x14ac:dyDescent="0.25">
      <c r="F4702" s="44"/>
      <c r="J4702" s="30"/>
    </row>
    <row r="4703" spans="6:10" x14ac:dyDescent="0.25">
      <c r="F4703" s="44"/>
      <c r="J4703" s="30"/>
    </row>
    <row r="4704" spans="6:10" x14ac:dyDescent="0.25">
      <c r="F4704" s="44"/>
      <c r="J4704" s="30"/>
    </row>
    <row r="4705" spans="6:10" x14ac:dyDescent="0.25">
      <c r="F4705" s="44"/>
      <c r="J4705" s="30"/>
    </row>
    <row r="4706" spans="6:10" x14ac:dyDescent="0.25">
      <c r="F4706" s="44"/>
      <c r="J4706" s="30"/>
    </row>
    <row r="4707" spans="6:10" x14ac:dyDescent="0.25">
      <c r="F4707" s="44"/>
      <c r="J4707" s="30"/>
    </row>
    <row r="4708" spans="6:10" x14ac:dyDescent="0.25">
      <c r="F4708" s="44"/>
      <c r="J4708" s="30"/>
    </row>
    <row r="4709" spans="6:10" x14ac:dyDescent="0.25">
      <c r="F4709" s="44"/>
      <c r="J4709" s="30"/>
    </row>
    <row r="4710" spans="6:10" x14ac:dyDescent="0.25">
      <c r="F4710" s="44"/>
      <c r="J4710" s="30"/>
    </row>
    <row r="4711" spans="6:10" x14ac:dyDescent="0.25">
      <c r="F4711" s="44"/>
      <c r="J4711" s="30"/>
    </row>
    <row r="4712" spans="6:10" x14ac:dyDescent="0.25">
      <c r="F4712" s="44"/>
      <c r="J4712" s="30"/>
    </row>
    <row r="4713" spans="6:10" x14ac:dyDescent="0.25">
      <c r="F4713" s="44"/>
      <c r="J4713" s="30"/>
    </row>
    <row r="4714" spans="6:10" x14ac:dyDescent="0.25">
      <c r="F4714" s="44"/>
      <c r="J4714" s="30"/>
    </row>
    <row r="4715" spans="6:10" x14ac:dyDescent="0.25">
      <c r="F4715" s="44"/>
      <c r="J4715" s="30"/>
    </row>
    <row r="4716" spans="6:10" x14ac:dyDescent="0.25">
      <c r="F4716" s="44"/>
      <c r="J4716" s="30"/>
    </row>
    <row r="4717" spans="6:10" x14ac:dyDescent="0.25">
      <c r="F4717" s="44"/>
      <c r="J4717" s="30"/>
    </row>
    <row r="4718" spans="6:10" x14ac:dyDescent="0.25">
      <c r="F4718" s="44"/>
      <c r="J4718" s="30"/>
    </row>
    <row r="4719" spans="6:10" x14ac:dyDescent="0.25">
      <c r="F4719" s="44"/>
      <c r="J4719" s="30"/>
    </row>
    <row r="4720" spans="6:10" x14ac:dyDescent="0.25">
      <c r="F4720" s="44"/>
      <c r="J4720" s="30"/>
    </row>
    <row r="4721" spans="6:10" x14ac:dyDescent="0.25">
      <c r="F4721" s="44"/>
      <c r="J4721" s="30"/>
    </row>
    <row r="4722" spans="6:10" x14ac:dyDescent="0.25">
      <c r="F4722" s="44"/>
      <c r="J4722" s="30"/>
    </row>
    <row r="4723" spans="6:10" x14ac:dyDescent="0.25">
      <c r="F4723" s="44"/>
      <c r="J4723" s="30"/>
    </row>
    <row r="4724" spans="6:10" x14ac:dyDescent="0.25">
      <c r="F4724" s="44"/>
      <c r="J4724" s="30"/>
    </row>
    <row r="4725" spans="6:10" x14ac:dyDescent="0.25">
      <c r="F4725" s="44"/>
      <c r="J4725" s="30"/>
    </row>
    <row r="4726" spans="6:10" x14ac:dyDescent="0.25">
      <c r="F4726" s="44"/>
      <c r="J4726" s="30"/>
    </row>
    <row r="4727" spans="6:10" x14ac:dyDescent="0.25">
      <c r="F4727" s="44"/>
      <c r="J4727" s="30"/>
    </row>
    <row r="4728" spans="6:10" x14ac:dyDescent="0.25">
      <c r="F4728" s="44"/>
      <c r="J4728" s="30"/>
    </row>
    <row r="4729" spans="6:10" x14ac:dyDescent="0.25">
      <c r="F4729" s="44"/>
      <c r="J4729" s="30"/>
    </row>
    <row r="4730" spans="6:10" x14ac:dyDescent="0.25">
      <c r="F4730" s="44"/>
      <c r="J4730" s="30"/>
    </row>
    <row r="4731" spans="6:10" x14ac:dyDescent="0.25">
      <c r="F4731" s="44"/>
      <c r="J4731" s="30"/>
    </row>
    <row r="4732" spans="6:10" x14ac:dyDescent="0.25">
      <c r="F4732" s="44"/>
      <c r="J4732" s="30"/>
    </row>
    <row r="4733" spans="6:10" x14ac:dyDescent="0.25">
      <c r="F4733" s="44"/>
      <c r="J4733" s="30"/>
    </row>
    <row r="4734" spans="6:10" x14ac:dyDescent="0.25">
      <c r="F4734" s="44"/>
      <c r="J4734" s="30"/>
    </row>
    <row r="4735" spans="6:10" x14ac:dyDescent="0.25">
      <c r="F4735" s="44"/>
      <c r="J4735" s="30"/>
    </row>
    <row r="4736" spans="6:10" x14ac:dyDescent="0.25">
      <c r="F4736" s="44"/>
      <c r="J4736" s="30"/>
    </row>
    <row r="4737" spans="6:10" x14ac:dyDescent="0.25">
      <c r="F4737" s="44"/>
      <c r="J4737" s="30"/>
    </row>
    <row r="4738" spans="6:10" x14ac:dyDescent="0.25">
      <c r="F4738" s="44"/>
      <c r="J4738" s="30"/>
    </row>
    <row r="4739" spans="6:10" x14ac:dyDescent="0.25">
      <c r="F4739" s="44"/>
      <c r="J4739" s="30"/>
    </row>
    <row r="4740" spans="6:10" x14ac:dyDescent="0.25">
      <c r="F4740" s="44"/>
      <c r="J4740" s="30"/>
    </row>
    <row r="4741" spans="6:10" x14ac:dyDescent="0.25">
      <c r="F4741" s="44"/>
      <c r="J4741" s="30"/>
    </row>
    <row r="4742" spans="6:10" x14ac:dyDescent="0.25">
      <c r="F4742" s="44"/>
      <c r="J4742" s="30"/>
    </row>
    <row r="4743" spans="6:10" x14ac:dyDescent="0.25">
      <c r="F4743" s="44"/>
      <c r="J4743" s="30"/>
    </row>
    <row r="4744" spans="6:10" x14ac:dyDescent="0.25">
      <c r="F4744" s="44"/>
      <c r="J4744" s="30"/>
    </row>
    <row r="4745" spans="6:10" x14ac:dyDescent="0.25">
      <c r="F4745" s="44"/>
      <c r="J4745" s="30"/>
    </row>
    <row r="4746" spans="6:10" x14ac:dyDescent="0.25">
      <c r="F4746" s="44"/>
      <c r="J4746" s="30"/>
    </row>
    <row r="4747" spans="6:10" x14ac:dyDescent="0.25">
      <c r="F4747" s="44"/>
      <c r="J4747" s="30"/>
    </row>
    <row r="4748" spans="6:10" x14ac:dyDescent="0.25">
      <c r="F4748" s="44"/>
      <c r="J4748" s="30"/>
    </row>
    <row r="4749" spans="6:10" x14ac:dyDescent="0.25">
      <c r="F4749" s="44"/>
      <c r="J4749" s="30"/>
    </row>
    <row r="4750" spans="6:10" x14ac:dyDescent="0.25">
      <c r="F4750" s="44"/>
      <c r="J4750" s="30"/>
    </row>
    <row r="4751" spans="6:10" x14ac:dyDescent="0.25">
      <c r="F4751" s="44"/>
      <c r="J4751" s="30"/>
    </row>
    <row r="4752" spans="6:10" x14ac:dyDescent="0.25">
      <c r="F4752" s="44"/>
      <c r="J4752" s="30"/>
    </row>
    <row r="4753" spans="6:10" x14ac:dyDescent="0.25">
      <c r="F4753" s="44"/>
      <c r="J4753" s="30"/>
    </row>
    <row r="4754" spans="6:10" x14ac:dyDescent="0.25">
      <c r="F4754" s="44"/>
      <c r="J4754" s="30"/>
    </row>
    <row r="4755" spans="6:10" x14ac:dyDescent="0.25">
      <c r="F4755" s="44"/>
      <c r="J4755" s="30"/>
    </row>
    <row r="4756" spans="6:10" x14ac:dyDescent="0.25">
      <c r="F4756" s="44"/>
      <c r="J4756" s="30"/>
    </row>
    <row r="4757" spans="6:10" x14ac:dyDescent="0.25">
      <c r="F4757" s="44"/>
      <c r="J4757" s="30"/>
    </row>
    <row r="4758" spans="6:10" x14ac:dyDescent="0.25">
      <c r="F4758" s="44"/>
      <c r="J4758" s="30"/>
    </row>
    <row r="4759" spans="6:10" x14ac:dyDescent="0.25">
      <c r="F4759" s="44"/>
      <c r="J4759" s="30"/>
    </row>
    <row r="4760" spans="6:10" x14ac:dyDescent="0.25">
      <c r="F4760" s="44"/>
      <c r="J4760" s="30"/>
    </row>
    <row r="4761" spans="6:10" x14ac:dyDescent="0.25">
      <c r="F4761" s="44"/>
      <c r="J4761" s="30"/>
    </row>
    <row r="4762" spans="6:10" x14ac:dyDescent="0.25">
      <c r="F4762" s="44"/>
      <c r="J4762" s="30"/>
    </row>
    <row r="4763" spans="6:10" x14ac:dyDescent="0.25">
      <c r="F4763" s="44"/>
      <c r="J4763" s="30"/>
    </row>
    <row r="4764" spans="6:10" x14ac:dyDescent="0.25">
      <c r="F4764" s="44"/>
      <c r="J4764" s="30"/>
    </row>
    <row r="4765" spans="6:10" x14ac:dyDescent="0.25">
      <c r="F4765" s="44"/>
      <c r="J4765" s="30"/>
    </row>
    <row r="4766" spans="6:10" x14ac:dyDescent="0.25">
      <c r="F4766" s="44"/>
      <c r="J4766" s="30"/>
    </row>
    <row r="4767" spans="6:10" x14ac:dyDescent="0.25">
      <c r="F4767" s="44"/>
      <c r="J4767" s="30"/>
    </row>
    <row r="4768" spans="6:10" x14ac:dyDescent="0.25">
      <c r="F4768" s="44"/>
      <c r="J4768" s="30"/>
    </row>
    <row r="4769" spans="6:10" x14ac:dyDescent="0.25">
      <c r="F4769" s="44"/>
      <c r="J4769" s="30"/>
    </row>
    <row r="4770" spans="6:10" x14ac:dyDescent="0.25">
      <c r="F4770" s="44"/>
      <c r="J4770" s="30"/>
    </row>
    <row r="4771" spans="6:10" x14ac:dyDescent="0.25">
      <c r="F4771" s="44"/>
      <c r="J4771" s="30"/>
    </row>
    <row r="4772" spans="6:10" x14ac:dyDescent="0.25">
      <c r="F4772" s="44"/>
      <c r="J4772" s="30"/>
    </row>
    <row r="4773" spans="6:10" x14ac:dyDescent="0.25">
      <c r="F4773" s="44"/>
      <c r="J4773" s="30"/>
    </row>
    <row r="4774" spans="6:10" x14ac:dyDescent="0.25">
      <c r="F4774" s="44"/>
      <c r="J4774" s="30"/>
    </row>
    <row r="4775" spans="6:10" x14ac:dyDescent="0.25">
      <c r="F4775" s="44"/>
      <c r="J4775" s="30"/>
    </row>
    <row r="4776" spans="6:10" x14ac:dyDescent="0.25">
      <c r="F4776" s="44"/>
      <c r="J4776" s="30"/>
    </row>
    <row r="4777" spans="6:10" x14ac:dyDescent="0.25">
      <c r="F4777" s="44"/>
      <c r="J4777" s="30"/>
    </row>
    <row r="4778" spans="6:10" x14ac:dyDescent="0.25">
      <c r="F4778" s="44"/>
      <c r="J4778" s="30"/>
    </row>
    <row r="4779" spans="6:10" x14ac:dyDescent="0.25">
      <c r="F4779" s="44"/>
      <c r="J4779" s="30"/>
    </row>
    <row r="4780" spans="6:10" x14ac:dyDescent="0.25">
      <c r="F4780" s="44"/>
      <c r="J4780" s="30"/>
    </row>
    <row r="4781" spans="6:10" x14ac:dyDescent="0.25">
      <c r="F4781" s="44"/>
      <c r="J4781" s="30"/>
    </row>
    <row r="4782" spans="6:10" x14ac:dyDescent="0.25">
      <c r="F4782" s="44"/>
      <c r="J4782" s="30"/>
    </row>
    <row r="4783" spans="6:10" x14ac:dyDescent="0.25">
      <c r="F4783" s="44"/>
      <c r="J4783" s="30"/>
    </row>
    <row r="4784" spans="6:10" x14ac:dyDescent="0.25">
      <c r="F4784" s="44"/>
      <c r="J4784" s="30"/>
    </row>
    <row r="4785" spans="6:10" x14ac:dyDescent="0.25">
      <c r="F4785" s="44"/>
      <c r="J4785" s="30"/>
    </row>
    <row r="4786" spans="6:10" x14ac:dyDescent="0.25">
      <c r="F4786" s="44"/>
      <c r="J4786" s="30"/>
    </row>
    <row r="4787" spans="6:10" x14ac:dyDescent="0.25">
      <c r="F4787" s="44"/>
      <c r="J4787" s="30"/>
    </row>
    <row r="4788" spans="6:10" x14ac:dyDescent="0.25">
      <c r="F4788" s="44"/>
      <c r="J4788" s="30"/>
    </row>
    <row r="4789" spans="6:10" x14ac:dyDescent="0.25">
      <c r="F4789" s="44"/>
      <c r="J4789" s="30"/>
    </row>
    <row r="4790" spans="6:10" x14ac:dyDescent="0.25">
      <c r="F4790" s="44"/>
      <c r="J4790" s="30"/>
    </row>
    <row r="4791" spans="6:10" x14ac:dyDescent="0.25">
      <c r="F4791" s="44"/>
      <c r="J4791" s="30"/>
    </row>
    <row r="4792" spans="6:10" x14ac:dyDescent="0.25">
      <c r="F4792" s="44"/>
      <c r="J4792" s="30"/>
    </row>
    <row r="4793" spans="6:10" x14ac:dyDescent="0.25">
      <c r="F4793" s="44"/>
      <c r="J4793" s="30"/>
    </row>
    <row r="4794" spans="6:10" x14ac:dyDescent="0.25">
      <c r="F4794" s="44"/>
      <c r="J4794" s="30"/>
    </row>
    <row r="4795" spans="6:10" x14ac:dyDescent="0.25">
      <c r="F4795" s="44"/>
      <c r="J4795" s="30"/>
    </row>
    <row r="4796" spans="6:10" x14ac:dyDescent="0.25">
      <c r="F4796" s="44"/>
      <c r="J4796" s="30"/>
    </row>
    <row r="4797" spans="6:10" x14ac:dyDescent="0.25">
      <c r="F4797" s="44"/>
      <c r="J4797" s="30"/>
    </row>
    <row r="4798" spans="6:10" x14ac:dyDescent="0.25">
      <c r="F4798" s="44"/>
      <c r="J4798" s="30"/>
    </row>
    <row r="4799" spans="6:10" x14ac:dyDescent="0.25">
      <c r="F4799" s="44"/>
      <c r="J4799" s="30"/>
    </row>
    <row r="4800" spans="6:10" x14ac:dyDescent="0.25">
      <c r="F4800" s="44"/>
      <c r="J4800" s="30"/>
    </row>
    <row r="4801" spans="6:10" x14ac:dyDescent="0.25">
      <c r="F4801" s="44"/>
      <c r="J4801" s="30"/>
    </row>
    <row r="4802" spans="6:10" x14ac:dyDescent="0.25">
      <c r="F4802" s="44"/>
      <c r="J4802" s="30"/>
    </row>
    <row r="4803" spans="6:10" x14ac:dyDescent="0.25">
      <c r="F4803" s="44"/>
      <c r="J4803" s="30"/>
    </row>
    <row r="4804" spans="6:10" x14ac:dyDescent="0.25">
      <c r="F4804" s="44"/>
      <c r="J4804" s="30"/>
    </row>
    <row r="4805" spans="6:10" x14ac:dyDescent="0.25">
      <c r="F4805" s="44"/>
      <c r="J4805" s="30"/>
    </row>
    <row r="4806" spans="6:10" x14ac:dyDescent="0.25">
      <c r="F4806" s="44"/>
      <c r="J4806" s="30"/>
    </row>
    <row r="4807" spans="6:10" x14ac:dyDescent="0.25">
      <c r="F4807" s="44"/>
      <c r="J4807" s="30"/>
    </row>
    <row r="4808" spans="6:10" x14ac:dyDescent="0.25">
      <c r="F4808" s="44"/>
      <c r="J4808" s="30"/>
    </row>
    <row r="4809" spans="6:10" x14ac:dyDescent="0.25">
      <c r="F4809" s="44"/>
      <c r="J4809" s="30"/>
    </row>
    <row r="4810" spans="6:10" x14ac:dyDescent="0.25">
      <c r="F4810" s="44"/>
      <c r="J4810" s="30"/>
    </row>
    <row r="4811" spans="6:10" x14ac:dyDescent="0.25">
      <c r="F4811" s="44"/>
      <c r="J4811" s="30"/>
    </row>
    <row r="4812" spans="6:10" x14ac:dyDescent="0.25">
      <c r="F4812" s="44"/>
      <c r="J4812" s="30"/>
    </row>
    <row r="4813" spans="6:10" x14ac:dyDescent="0.25">
      <c r="F4813" s="44"/>
      <c r="J4813" s="30"/>
    </row>
    <row r="4814" spans="6:10" x14ac:dyDescent="0.25">
      <c r="F4814" s="44"/>
      <c r="J4814" s="30"/>
    </row>
    <row r="4815" spans="6:10" x14ac:dyDescent="0.25">
      <c r="F4815" s="44"/>
      <c r="J4815" s="30"/>
    </row>
    <row r="4816" spans="6:10" x14ac:dyDescent="0.25">
      <c r="F4816" s="44"/>
      <c r="J4816" s="30"/>
    </row>
    <row r="4817" spans="6:10" x14ac:dyDescent="0.25">
      <c r="F4817" s="44"/>
      <c r="J4817" s="30"/>
    </row>
    <row r="4818" spans="6:10" x14ac:dyDescent="0.25">
      <c r="F4818" s="44"/>
      <c r="J4818" s="30"/>
    </row>
    <row r="4819" spans="6:10" x14ac:dyDescent="0.25">
      <c r="F4819" s="44"/>
      <c r="J4819" s="30"/>
    </row>
    <row r="4820" spans="6:10" x14ac:dyDescent="0.25">
      <c r="F4820" s="44"/>
      <c r="J4820" s="30"/>
    </row>
    <row r="4821" spans="6:10" x14ac:dyDescent="0.25">
      <c r="F4821" s="44"/>
      <c r="J4821" s="30"/>
    </row>
    <row r="4822" spans="6:10" x14ac:dyDescent="0.25">
      <c r="F4822" s="44"/>
      <c r="J4822" s="30"/>
    </row>
    <row r="4823" spans="6:10" x14ac:dyDescent="0.25">
      <c r="F4823" s="44"/>
      <c r="J4823" s="30"/>
    </row>
    <row r="4824" spans="6:10" x14ac:dyDescent="0.25">
      <c r="F4824" s="44"/>
      <c r="J4824" s="30"/>
    </row>
    <row r="4825" spans="6:10" x14ac:dyDescent="0.25">
      <c r="F4825" s="44"/>
      <c r="J4825" s="30"/>
    </row>
    <row r="4826" spans="6:10" x14ac:dyDescent="0.25">
      <c r="F4826" s="44"/>
      <c r="J4826" s="30"/>
    </row>
    <row r="4827" spans="6:10" x14ac:dyDescent="0.25">
      <c r="F4827" s="44"/>
      <c r="J4827" s="30"/>
    </row>
    <row r="4828" spans="6:10" x14ac:dyDescent="0.25">
      <c r="F4828" s="44"/>
      <c r="J4828" s="30"/>
    </row>
    <row r="4829" spans="6:10" x14ac:dyDescent="0.25">
      <c r="F4829" s="44"/>
      <c r="J4829" s="30"/>
    </row>
    <row r="4830" spans="6:10" x14ac:dyDescent="0.25">
      <c r="F4830" s="44"/>
      <c r="J4830" s="30"/>
    </row>
    <row r="4831" spans="6:10" x14ac:dyDescent="0.25">
      <c r="F4831" s="44"/>
      <c r="J4831" s="30"/>
    </row>
    <row r="4832" spans="6:10" x14ac:dyDescent="0.25">
      <c r="F4832" s="44"/>
      <c r="J4832" s="30"/>
    </row>
    <row r="4833" spans="6:10" x14ac:dyDescent="0.25">
      <c r="F4833" s="44"/>
      <c r="J4833" s="30"/>
    </row>
    <row r="4834" spans="6:10" x14ac:dyDescent="0.25">
      <c r="F4834" s="44"/>
      <c r="J4834" s="30"/>
    </row>
    <row r="4835" spans="6:10" x14ac:dyDescent="0.25">
      <c r="F4835" s="44"/>
      <c r="J4835" s="30"/>
    </row>
    <row r="4836" spans="6:10" x14ac:dyDescent="0.25">
      <c r="F4836" s="44"/>
      <c r="J4836" s="30"/>
    </row>
    <row r="4837" spans="6:10" x14ac:dyDescent="0.25">
      <c r="F4837" s="44"/>
      <c r="J4837" s="30"/>
    </row>
    <row r="4838" spans="6:10" x14ac:dyDescent="0.25">
      <c r="F4838" s="44"/>
      <c r="J4838" s="30"/>
    </row>
    <row r="4839" spans="6:10" x14ac:dyDescent="0.25">
      <c r="F4839" s="44"/>
      <c r="J4839" s="30"/>
    </row>
    <row r="4840" spans="6:10" x14ac:dyDescent="0.25">
      <c r="F4840" s="44"/>
      <c r="J4840" s="30"/>
    </row>
    <row r="4841" spans="6:10" x14ac:dyDescent="0.25">
      <c r="F4841" s="44"/>
      <c r="J4841" s="30"/>
    </row>
    <row r="4842" spans="6:10" x14ac:dyDescent="0.25">
      <c r="F4842" s="44"/>
      <c r="J4842" s="30"/>
    </row>
    <row r="4843" spans="6:10" x14ac:dyDescent="0.25">
      <c r="F4843" s="44"/>
      <c r="J4843" s="30"/>
    </row>
    <row r="4844" spans="6:10" x14ac:dyDescent="0.25">
      <c r="F4844" s="44"/>
      <c r="J4844" s="30"/>
    </row>
    <row r="4845" spans="6:10" x14ac:dyDescent="0.25">
      <c r="F4845" s="44"/>
      <c r="J4845" s="30"/>
    </row>
    <row r="4846" spans="6:10" x14ac:dyDescent="0.25">
      <c r="F4846" s="44"/>
      <c r="J4846" s="30"/>
    </row>
    <row r="4847" spans="6:10" x14ac:dyDescent="0.25">
      <c r="F4847" s="44"/>
      <c r="J4847" s="30"/>
    </row>
    <row r="4848" spans="6:10" x14ac:dyDescent="0.25">
      <c r="F4848" s="44"/>
      <c r="J4848" s="30"/>
    </row>
    <row r="4849" spans="6:10" x14ac:dyDescent="0.25">
      <c r="F4849" s="44"/>
      <c r="J4849" s="30"/>
    </row>
    <row r="4850" spans="6:10" x14ac:dyDescent="0.25">
      <c r="F4850" s="44"/>
      <c r="J4850" s="30"/>
    </row>
    <row r="4851" spans="6:10" x14ac:dyDescent="0.25">
      <c r="F4851" s="44"/>
      <c r="J4851" s="30"/>
    </row>
    <row r="4852" spans="6:10" x14ac:dyDescent="0.25">
      <c r="F4852" s="44"/>
      <c r="J4852" s="30"/>
    </row>
    <row r="4853" spans="6:10" x14ac:dyDescent="0.25">
      <c r="F4853" s="44"/>
      <c r="J4853" s="30"/>
    </row>
    <row r="4854" spans="6:10" x14ac:dyDescent="0.25">
      <c r="F4854" s="44"/>
      <c r="J4854" s="30"/>
    </row>
    <row r="4855" spans="6:10" x14ac:dyDescent="0.25">
      <c r="F4855" s="44"/>
      <c r="J4855" s="30"/>
    </row>
    <row r="4856" spans="6:10" x14ac:dyDescent="0.25">
      <c r="F4856" s="44"/>
      <c r="J4856" s="30"/>
    </row>
    <row r="4857" spans="6:10" x14ac:dyDescent="0.25">
      <c r="F4857" s="44"/>
      <c r="J4857" s="30"/>
    </row>
    <row r="4858" spans="6:10" x14ac:dyDescent="0.25">
      <c r="F4858" s="44"/>
      <c r="J4858" s="30"/>
    </row>
    <row r="4859" spans="6:10" x14ac:dyDescent="0.25">
      <c r="F4859" s="44"/>
      <c r="J4859" s="30"/>
    </row>
    <row r="4860" spans="6:10" x14ac:dyDescent="0.25">
      <c r="F4860" s="44"/>
      <c r="J4860" s="30"/>
    </row>
    <row r="4861" spans="6:10" x14ac:dyDescent="0.25">
      <c r="F4861" s="44"/>
      <c r="J4861" s="30"/>
    </row>
    <row r="4862" spans="6:10" x14ac:dyDescent="0.25">
      <c r="F4862" s="44"/>
      <c r="J4862" s="30"/>
    </row>
    <row r="4863" spans="6:10" x14ac:dyDescent="0.25">
      <c r="F4863" s="44"/>
      <c r="J4863" s="30"/>
    </row>
    <row r="4864" spans="6:10" x14ac:dyDescent="0.25">
      <c r="F4864" s="44"/>
      <c r="J4864" s="30"/>
    </row>
    <row r="4865" spans="6:10" x14ac:dyDescent="0.25">
      <c r="F4865" s="44"/>
      <c r="J4865" s="30"/>
    </row>
    <row r="4866" spans="6:10" x14ac:dyDescent="0.25">
      <c r="F4866" s="44"/>
      <c r="J4866" s="30"/>
    </row>
    <row r="4867" spans="6:10" x14ac:dyDescent="0.25">
      <c r="F4867" s="44"/>
      <c r="J4867" s="30"/>
    </row>
    <row r="4868" spans="6:10" x14ac:dyDescent="0.25">
      <c r="F4868" s="44"/>
      <c r="J4868" s="30"/>
    </row>
    <row r="4869" spans="6:10" x14ac:dyDescent="0.25">
      <c r="F4869" s="44"/>
      <c r="J4869" s="30"/>
    </row>
    <row r="4870" spans="6:10" x14ac:dyDescent="0.25">
      <c r="F4870" s="44"/>
      <c r="J4870" s="30"/>
    </row>
    <row r="4871" spans="6:10" x14ac:dyDescent="0.25">
      <c r="F4871" s="44"/>
      <c r="J4871" s="30"/>
    </row>
    <row r="4872" spans="6:10" x14ac:dyDescent="0.25">
      <c r="F4872" s="44"/>
      <c r="J4872" s="30"/>
    </row>
    <row r="4873" spans="6:10" x14ac:dyDescent="0.25">
      <c r="F4873" s="44"/>
      <c r="J4873" s="30"/>
    </row>
    <row r="4874" spans="6:10" x14ac:dyDescent="0.25">
      <c r="F4874" s="44"/>
      <c r="J4874" s="30"/>
    </row>
    <row r="4875" spans="6:10" x14ac:dyDescent="0.25">
      <c r="F4875" s="44"/>
      <c r="J4875" s="30"/>
    </row>
    <row r="4876" spans="6:10" x14ac:dyDescent="0.25">
      <c r="F4876" s="44"/>
      <c r="J4876" s="30"/>
    </row>
    <row r="4877" spans="6:10" x14ac:dyDescent="0.25">
      <c r="F4877" s="44"/>
      <c r="J4877" s="30"/>
    </row>
    <row r="4878" spans="6:10" x14ac:dyDescent="0.25">
      <c r="F4878" s="44"/>
      <c r="J4878" s="30"/>
    </row>
    <row r="4879" spans="6:10" x14ac:dyDescent="0.25">
      <c r="F4879" s="44"/>
      <c r="J4879" s="30"/>
    </row>
    <row r="4880" spans="6:10" x14ac:dyDescent="0.25">
      <c r="F4880" s="44"/>
      <c r="J4880" s="30"/>
    </row>
    <row r="4881" spans="6:10" x14ac:dyDescent="0.25">
      <c r="F4881" s="44"/>
      <c r="J4881" s="30"/>
    </row>
    <row r="4882" spans="6:10" x14ac:dyDescent="0.25">
      <c r="F4882" s="44"/>
      <c r="J4882" s="30"/>
    </row>
    <row r="4883" spans="6:10" x14ac:dyDescent="0.25">
      <c r="F4883" s="44"/>
      <c r="J4883" s="30"/>
    </row>
    <row r="4884" spans="6:10" x14ac:dyDescent="0.25">
      <c r="F4884" s="44"/>
      <c r="J4884" s="30"/>
    </row>
    <row r="4885" spans="6:10" x14ac:dyDescent="0.25">
      <c r="F4885" s="44"/>
      <c r="J4885" s="30"/>
    </row>
    <row r="4886" spans="6:10" x14ac:dyDescent="0.25">
      <c r="F4886" s="44"/>
      <c r="J4886" s="30"/>
    </row>
    <row r="4887" spans="6:10" x14ac:dyDescent="0.25">
      <c r="F4887" s="44"/>
      <c r="J4887" s="30"/>
    </row>
    <row r="4888" spans="6:10" x14ac:dyDescent="0.25">
      <c r="F4888" s="44"/>
      <c r="J4888" s="30"/>
    </row>
    <row r="4889" spans="6:10" x14ac:dyDescent="0.25">
      <c r="F4889" s="44"/>
      <c r="J4889" s="30"/>
    </row>
    <row r="4890" spans="6:10" x14ac:dyDescent="0.25">
      <c r="F4890" s="44"/>
      <c r="J4890" s="30"/>
    </row>
    <row r="4891" spans="6:10" x14ac:dyDescent="0.25">
      <c r="F4891" s="44"/>
      <c r="J4891" s="30"/>
    </row>
    <row r="4892" spans="6:10" x14ac:dyDescent="0.25">
      <c r="F4892" s="44"/>
      <c r="J4892" s="30"/>
    </row>
    <row r="4893" spans="6:10" x14ac:dyDescent="0.25">
      <c r="F4893" s="44"/>
      <c r="J4893" s="30"/>
    </row>
    <row r="4894" spans="6:10" x14ac:dyDescent="0.25">
      <c r="F4894" s="44"/>
      <c r="J4894" s="30"/>
    </row>
    <row r="4895" spans="6:10" x14ac:dyDescent="0.25">
      <c r="F4895" s="44"/>
      <c r="J4895" s="30"/>
    </row>
    <row r="4896" spans="6:10" x14ac:dyDescent="0.25">
      <c r="F4896" s="44"/>
      <c r="J4896" s="30"/>
    </row>
    <row r="4897" spans="6:10" x14ac:dyDescent="0.25">
      <c r="F4897" s="44"/>
      <c r="J4897" s="30"/>
    </row>
    <row r="4898" spans="6:10" x14ac:dyDescent="0.25">
      <c r="F4898" s="44"/>
      <c r="J4898" s="30"/>
    </row>
    <row r="4899" spans="6:10" x14ac:dyDescent="0.25">
      <c r="F4899" s="44"/>
      <c r="J4899" s="30"/>
    </row>
    <row r="4900" spans="6:10" x14ac:dyDescent="0.25">
      <c r="F4900" s="44"/>
      <c r="J4900" s="30"/>
    </row>
    <row r="4901" spans="6:10" x14ac:dyDescent="0.25">
      <c r="F4901" s="44"/>
      <c r="J4901" s="30"/>
    </row>
    <row r="4902" spans="6:10" x14ac:dyDescent="0.25">
      <c r="F4902" s="44"/>
      <c r="J4902" s="30"/>
    </row>
    <row r="4903" spans="6:10" x14ac:dyDescent="0.25">
      <c r="F4903" s="44"/>
      <c r="J4903" s="30"/>
    </row>
    <row r="4904" spans="6:10" x14ac:dyDescent="0.25">
      <c r="F4904" s="44"/>
      <c r="J4904" s="30"/>
    </row>
    <row r="4905" spans="6:10" x14ac:dyDescent="0.25">
      <c r="F4905" s="44"/>
      <c r="J4905" s="30"/>
    </row>
    <row r="4906" spans="6:10" x14ac:dyDescent="0.25">
      <c r="F4906" s="44"/>
      <c r="J4906" s="30"/>
    </row>
    <row r="4907" spans="6:10" x14ac:dyDescent="0.25">
      <c r="F4907" s="44"/>
      <c r="J4907" s="30"/>
    </row>
    <row r="4908" spans="6:10" x14ac:dyDescent="0.25">
      <c r="F4908" s="44"/>
      <c r="J4908" s="30"/>
    </row>
    <row r="4909" spans="6:10" x14ac:dyDescent="0.25">
      <c r="F4909" s="44"/>
      <c r="J4909" s="30"/>
    </row>
    <row r="4910" spans="6:10" x14ac:dyDescent="0.25">
      <c r="F4910" s="44"/>
      <c r="J4910" s="30"/>
    </row>
    <row r="4911" spans="6:10" x14ac:dyDescent="0.25">
      <c r="F4911" s="44"/>
      <c r="J4911" s="30"/>
    </row>
    <row r="4912" spans="6:10" x14ac:dyDescent="0.25">
      <c r="F4912" s="44"/>
      <c r="J4912" s="30"/>
    </row>
    <row r="4913" spans="6:10" x14ac:dyDescent="0.25">
      <c r="F4913" s="44"/>
      <c r="J4913" s="30"/>
    </row>
    <row r="4914" spans="6:10" x14ac:dyDescent="0.25">
      <c r="F4914" s="44"/>
      <c r="J4914" s="30"/>
    </row>
    <row r="4915" spans="6:10" x14ac:dyDescent="0.25">
      <c r="F4915" s="44"/>
      <c r="J4915" s="30"/>
    </row>
    <row r="4916" spans="6:10" x14ac:dyDescent="0.25">
      <c r="F4916" s="44"/>
      <c r="J4916" s="30"/>
    </row>
    <row r="4917" spans="6:10" x14ac:dyDescent="0.25">
      <c r="F4917" s="44"/>
      <c r="J4917" s="30"/>
    </row>
    <row r="4918" spans="6:10" x14ac:dyDescent="0.25">
      <c r="F4918" s="44"/>
      <c r="J4918" s="30"/>
    </row>
    <row r="4919" spans="6:10" x14ac:dyDescent="0.25">
      <c r="F4919" s="44"/>
      <c r="J4919" s="30"/>
    </row>
    <row r="4920" spans="6:10" x14ac:dyDescent="0.25">
      <c r="F4920" s="44"/>
      <c r="J4920" s="30"/>
    </row>
    <row r="4921" spans="6:10" x14ac:dyDescent="0.25">
      <c r="F4921" s="44"/>
      <c r="J4921" s="30"/>
    </row>
    <row r="4922" spans="6:10" x14ac:dyDescent="0.25">
      <c r="F4922" s="44"/>
      <c r="J4922" s="30"/>
    </row>
    <row r="4923" spans="6:10" x14ac:dyDescent="0.25">
      <c r="F4923" s="44"/>
      <c r="J4923" s="30"/>
    </row>
    <row r="4924" spans="6:10" x14ac:dyDescent="0.25">
      <c r="F4924" s="44"/>
      <c r="J4924" s="30"/>
    </row>
    <row r="4925" spans="6:10" x14ac:dyDescent="0.25">
      <c r="F4925" s="44"/>
      <c r="J4925" s="30"/>
    </row>
    <row r="4926" spans="6:10" x14ac:dyDescent="0.25">
      <c r="F4926" s="44"/>
      <c r="J4926" s="30"/>
    </row>
    <row r="4927" spans="6:10" x14ac:dyDescent="0.25">
      <c r="F4927" s="44"/>
      <c r="J4927" s="30"/>
    </row>
    <row r="4928" spans="6:10" x14ac:dyDescent="0.25">
      <c r="F4928" s="44"/>
      <c r="J4928" s="30"/>
    </row>
    <row r="4929" spans="6:10" x14ac:dyDescent="0.25">
      <c r="F4929" s="44"/>
      <c r="J4929" s="30"/>
    </row>
    <row r="4930" spans="6:10" x14ac:dyDescent="0.25">
      <c r="F4930" s="44"/>
      <c r="J4930" s="30"/>
    </row>
    <row r="4931" spans="6:10" x14ac:dyDescent="0.25">
      <c r="F4931" s="44"/>
      <c r="J4931" s="30"/>
    </row>
    <row r="4932" spans="6:10" x14ac:dyDescent="0.25">
      <c r="F4932" s="44"/>
      <c r="J4932" s="30"/>
    </row>
    <row r="4933" spans="6:10" x14ac:dyDescent="0.25">
      <c r="F4933" s="44"/>
      <c r="J4933" s="30"/>
    </row>
    <row r="4934" spans="6:10" x14ac:dyDescent="0.25">
      <c r="F4934" s="44"/>
      <c r="J4934" s="30"/>
    </row>
    <row r="4935" spans="6:10" x14ac:dyDescent="0.25">
      <c r="F4935" s="44"/>
      <c r="J4935" s="30"/>
    </row>
    <row r="4936" spans="6:10" x14ac:dyDescent="0.25">
      <c r="F4936" s="44"/>
      <c r="J4936" s="30"/>
    </row>
    <row r="4937" spans="6:10" x14ac:dyDescent="0.25">
      <c r="F4937" s="44"/>
      <c r="J4937" s="30"/>
    </row>
    <row r="4938" spans="6:10" x14ac:dyDescent="0.25">
      <c r="F4938" s="44"/>
      <c r="J4938" s="30"/>
    </row>
    <row r="4939" spans="6:10" x14ac:dyDescent="0.25">
      <c r="F4939" s="44"/>
      <c r="J4939" s="30"/>
    </row>
    <row r="4940" spans="6:10" x14ac:dyDescent="0.25">
      <c r="F4940" s="44"/>
      <c r="J4940" s="30"/>
    </row>
    <row r="4941" spans="6:10" x14ac:dyDescent="0.25">
      <c r="F4941" s="44"/>
      <c r="J4941" s="30"/>
    </row>
    <row r="4942" spans="6:10" x14ac:dyDescent="0.25">
      <c r="F4942" s="44"/>
      <c r="J4942" s="30"/>
    </row>
    <row r="4943" spans="6:10" x14ac:dyDescent="0.25">
      <c r="F4943" s="44"/>
      <c r="J4943" s="30"/>
    </row>
    <row r="4944" spans="6:10" x14ac:dyDescent="0.25">
      <c r="F4944" s="44"/>
      <c r="J4944" s="30"/>
    </row>
    <row r="4945" spans="6:10" x14ac:dyDescent="0.25">
      <c r="F4945" s="44"/>
      <c r="J4945" s="30"/>
    </row>
    <row r="4946" spans="6:10" x14ac:dyDescent="0.25">
      <c r="F4946" s="44"/>
      <c r="J4946" s="30"/>
    </row>
    <row r="4947" spans="6:10" x14ac:dyDescent="0.25">
      <c r="F4947" s="44"/>
      <c r="J4947" s="30"/>
    </row>
    <row r="4948" spans="6:10" x14ac:dyDescent="0.25">
      <c r="F4948" s="44"/>
      <c r="J4948" s="30"/>
    </row>
    <row r="4949" spans="6:10" x14ac:dyDescent="0.25">
      <c r="F4949" s="44"/>
      <c r="J4949" s="30"/>
    </row>
    <row r="4950" spans="6:10" x14ac:dyDescent="0.25">
      <c r="F4950" s="44"/>
      <c r="J4950" s="30"/>
    </row>
    <row r="4951" spans="6:10" x14ac:dyDescent="0.25">
      <c r="F4951" s="44"/>
      <c r="J4951" s="30"/>
    </row>
    <row r="4952" spans="6:10" x14ac:dyDescent="0.25">
      <c r="F4952" s="44"/>
      <c r="J4952" s="30"/>
    </row>
    <row r="4953" spans="6:10" x14ac:dyDescent="0.25">
      <c r="F4953" s="44"/>
      <c r="J4953" s="30"/>
    </row>
    <row r="4954" spans="6:10" x14ac:dyDescent="0.25">
      <c r="F4954" s="44"/>
      <c r="J4954" s="30"/>
    </row>
    <row r="4955" spans="6:10" x14ac:dyDescent="0.25">
      <c r="F4955" s="44"/>
      <c r="J4955" s="30"/>
    </row>
    <row r="4956" spans="6:10" x14ac:dyDescent="0.25">
      <c r="F4956" s="44"/>
      <c r="J4956" s="30"/>
    </row>
    <row r="4957" spans="6:10" x14ac:dyDescent="0.25">
      <c r="F4957" s="44"/>
      <c r="J4957" s="30"/>
    </row>
    <row r="4958" spans="6:10" x14ac:dyDescent="0.25">
      <c r="F4958" s="44"/>
      <c r="J4958" s="30"/>
    </row>
    <row r="4959" spans="6:10" x14ac:dyDescent="0.25">
      <c r="F4959" s="44"/>
      <c r="J4959" s="30"/>
    </row>
    <row r="4960" spans="6:10" x14ac:dyDescent="0.25">
      <c r="F4960" s="44"/>
      <c r="J4960" s="30"/>
    </row>
    <row r="4961" spans="6:10" x14ac:dyDescent="0.25">
      <c r="F4961" s="44"/>
      <c r="J4961" s="30"/>
    </row>
    <row r="4962" spans="6:10" x14ac:dyDescent="0.25">
      <c r="F4962" s="44"/>
      <c r="J4962" s="30"/>
    </row>
    <row r="4963" spans="6:10" x14ac:dyDescent="0.25">
      <c r="F4963" s="44"/>
      <c r="J4963" s="30"/>
    </row>
    <row r="4964" spans="6:10" x14ac:dyDescent="0.25">
      <c r="F4964" s="44"/>
      <c r="J4964" s="30"/>
    </row>
    <row r="4965" spans="6:10" x14ac:dyDescent="0.25">
      <c r="F4965" s="44"/>
      <c r="J4965" s="30"/>
    </row>
    <row r="4966" spans="6:10" x14ac:dyDescent="0.25">
      <c r="F4966" s="44"/>
      <c r="J4966" s="30"/>
    </row>
    <row r="4967" spans="6:10" x14ac:dyDescent="0.25">
      <c r="F4967" s="44"/>
      <c r="J4967" s="30"/>
    </row>
    <row r="4968" spans="6:10" x14ac:dyDescent="0.25">
      <c r="F4968" s="44"/>
      <c r="J4968" s="30"/>
    </row>
    <row r="4969" spans="6:10" x14ac:dyDescent="0.25">
      <c r="F4969" s="44"/>
      <c r="J4969" s="30"/>
    </row>
    <row r="4970" spans="6:10" x14ac:dyDescent="0.25">
      <c r="F4970" s="44"/>
      <c r="J4970" s="30"/>
    </row>
    <row r="4971" spans="6:10" x14ac:dyDescent="0.25">
      <c r="F4971" s="44"/>
      <c r="J4971" s="30"/>
    </row>
    <row r="4972" spans="6:10" x14ac:dyDescent="0.25">
      <c r="F4972" s="44"/>
      <c r="J4972" s="30"/>
    </row>
    <row r="4973" spans="6:10" x14ac:dyDescent="0.25">
      <c r="F4973" s="44"/>
      <c r="J4973" s="30"/>
    </row>
    <row r="4974" spans="6:10" x14ac:dyDescent="0.25">
      <c r="F4974" s="44"/>
      <c r="J4974" s="30"/>
    </row>
    <row r="4975" spans="6:10" x14ac:dyDescent="0.25">
      <c r="F4975" s="44"/>
      <c r="J4975" s="30"/>
    </row>
    <row r="4976" spans="6:10" x14ac:dyDescent="0.25">
      <c r="F4976" s="44"/>
      <c r="J4976" s="30"/>
    </row>
    <row r="4977" spans="6:10" x14ac:dyDescent="0.25">
      <c r="F4977" s="44"/>
      <c r="J4977" s="30"/>
    </row>
    <row r="4978" spans="6:10" x14ac:dyDescent="0.25">
      <c r="F4978" s="44"/>
      <c r="J4978" s="30"/>
    </row>
    <row r="4979" spans="6:10" x14ac:dyDescent="0.25">
      <c r="F4979" s="44"/>
      <c r="J4979" s="30"/>
    </row>
    <row r="4980" spans="6:10" x14ac:dyDescent="0.25">
      <c r="F4980" s="44"/>
      <c r="J4980" s="30"/>
    </row>
    <row r="4981" spans="6:10" x14ac:dyDescent="0.25">
      <c r="F4981" s="44"/>
      <c r="J4981" s="30"/>
    </row>
    <row r="4982" spans="6:10" x14ac:dyDescent="0.25">
      <c r="F4982" s="44"/>
      <c r="J4982" s="30"/>
    </row>
    <row r="4983" spans="6:10" x14ac:dyDescent="0.25">
      <c r="F4983" s="44"/>
      <c r="J4983" s="30"/>
    </row>
    <row r="4984" spans="6:10" x14ac:dyDescent="0.25">
      <c r="F4984" s="44"/>
      <c r="J4984" s="30"/>
    </row>
    <row r="4985" spans="6:10" x14ac:dyDescent="0.25">
      <c r="F4985" s="44"/>
      <c r="J4985" s="30"/>
    </row>
    <row r="4986" spans="6:10" x14ac:dyDescent="0.25">
      <c r="F4986" s="44"/>
      <c r="J4986" s="30"/>
    </row>
    <row r="4987" spans="6:10" x14ac:dyDescent="0.25">
      <c r="F4987" s="44"/>
      <c r="J4987" s="30"/>
    </row>
    <row r="4988" spans="6:10" x14ac:dyDescent="0.25">
      <c r="J4988" s="30"/>
    </row>
    <row r="4989" spans="6:10" x14ac:dyDescent="0.25">
      <c r="J4989" s="30"/>
    </row>
    <row r="4990" spans="6:10" x14ac:dyDescent="0.25">
      <c r="J4990" s="30"/>
    </row>
    <row r="4991" spans="6:10" x14ac:dyDescent="0.25">
      <c r="J4991" s="30"/>
    </row>
    <row r="4992" spans="6:10" x14ac:dyDescent="0.25">
      <c r="J4992" s="30"/>
    </row>
    <row r="4993" spans="10:10" x14ac:dyDescent="0.25">
      <c r="J4993" s="30"/>
    </row>
    <row r="4994" spans="10:10" x14ac:dyDescent="0.25">
      <c r="J4994" s="30"/>
    </row>
    <row r="4995" spans="10:10" x14ac:dyDescent="0.25">
      <c r="J4995" s="30"/>
    </row>
    <row r="4996" spans="10:10" x14ac:dyDescent="0.25">
      <c r="J4996" s="30"/>
    </row>
    <row r="4997" spans="10:10" x14ac:dyDescent="0.25">
      <c r="J4997" s="30"/>
    </row>
    <row r="4998" spans="10:10" x14ac:dyDescent="0.25">
      <c r="J4998" s="30"/>
    </row>
    <row r="4999" spans="10:10" x14ac:dyDescent="0.25">
      <c r="J4999" s="30"/>
    </row>
    <row r="5000" spans="10:10" x14ac:dyDescent="0.25">
      <c r="J5000" s="30"/>
    </row>
    <row r="5001" spans="10:10" x14ac:dyDescent="0.25">
      <c r="J5001" s="30"/>
    </row>
    <row r="5002" spans="10:10" x14ac:dyDescent="0.25">
      <c r="J5002" s="30"/>
    </row>
    <row r="5003" spans="10:10" x14ac:dyDescent="0.25">
      <c r="J5003" s="30"/>
    </row>
    <row r="5004" spans="10:10" x14ac:dyDescent="0.25">
      <c r="J5004" s="30"/>
    </row>
    <row r="5005" spans="10:10" x14ac:dyDescent="0.25">
      <c r="J5005" s="30"/>
    </row>
    <row r="5006" spans="10:10" x14ac:dyDescent="0.25">
      <c r="J5006" s="30"/>
    </row>
    <row r="5007" spans="10:10" x14ac:dyDescent="0.25">
      <c r="J5007" s="30"/>
    </row>
    <row r="5008" spans="10:10" x14ac:dyDescent="0.25">
      <c r="J5008" s="30"/>
    </row>
    <row r="5009" spans="10:10" x14ac:dyDescent="0.25">
      <c r="J5009" s="30"/>
    </row>
    <row r="5010" spans="10:10" x14ac:dyDescent="0.25">
      <c r="J5010" s="30"/>
    </row>
    <row r="5011" spans="10:10" x14ac:dyDescent="0.25">
      <c r="J5011" s="30"/>
    </row>
    <row r="5012" spans="10:10" x14ac:dyDescent="0.25">
      <c r="J5012" s="30"/>
    </row>
    <row r="5013" spans="10:10" x14ac:dyDescent="0.25">
      <c r="J5013" s="30"/>
    </row>
    <row r="5014" spans="10:10" x14ac:dyDescent="0.25">
      <c r="J5014" s="30"/>
    </row>
    <row r="5015" spans="10:10" x14ac:dyDescent="0.25">
      <c r="J5015" s="30"/>
    </row>
    <row r="5016" spans="10:10" x14ac:dyDescent="0.25">
      <c r="J5016" s="30"/>
    </row>
    <row r="5017" spans="10:10" x14ac:dyDescent="0.25">
      <c r="J5017" s="30"/>
    </row>
    <row r="5018" spans="10:10" x14ac:dyDescent="0.25">
      <c r="J5018" s="30"/>
    </row>
    <row r="5019" spans="10:10" x14ac:dyDescent="0.25">
      <c r="J5019" s="30"/>
    </row>
    <row r="5020" spans="10:10" x14ac:dyDescent="0.25">
      <c r="J5020" s="30"/>
    </row>
    <row r="5021" spans="10:10" x14ac:dyDescent="0.25">
      <c r="J5021" s="30"/>
    </row>
    <row r="5022" spans="10:10" x14ac:dyDescent="0.25">
      <c r="J5022" s="30"/>
    </row>
    <row r="5023" spans="10:10" x14ac:dyDescent="0.25">
      <c r="J5023" s="30"/>
    </row>
    <row r="5024" spans="10:10" x14ac:dyDescent="0.25">
      <c r="J5024" s="30"/>
    </row>
    <row r="5025" spans="10:10" x14ac:dyDescent="0.25">
      <c r="J5025" s="30"/>
    </row>
    <row r="5026" spans="10:10" x14ac:dyDescent="0.25">
      <c r="J5026" s="30"/>
    </row>
    <row r="5027" spans="10:10" x14ac:dyDescent="0.25">
      <c r="J5027" s="30"/>
    </row>
    <row r="5028" spans="10:10" x14ac:dyDescent="0.25">
      <c r="J5028" s="30"/>
    </row>
    <row r="5029" spans="10:10" x14ac:dyDescent="0.25">
      <c r="J5029" s="30"/>
    </row>
    <row r="5030" spans="10:10" x14ac:dyDescent="0.25">
      <c r="J5030" s="30"/>
    </row>
    <row r="5031" spans="10:10" x14ac:dyDescent="0.25">
      <c r="J5031" s="30"/>
    </row>
    <row r="5032" spans="10:10" x14ac:dyDescent="0.25">
      <c r="J5032" s="30"/>
    </row>
    <row r="5033" spans="10:10" x14ac:dyDescent="0.25">
      <c r="J5033" s="30"/>
    </row>
    <row r="5034" spans="10:10" x14ac:dyDescent="0.25">
      <c r="J5034" s="30"/>
    </row>
    <row r="5035" spans="10:10" x14ac:dyDescent="0.25">
      <c r="J5035" s="30"/>
    </row>
    <row r="5036" spans="10:10" x14ac:dyDescent="0.25">
      <c r="J5036" s="30"/>
    </row>
    <row r="5037" spans="10:10" x14ac:dyDescent="0.25">
      <c r="J5037" s="30"/>
    </row>
    <row r="5038" spans="10:10" x14ac:dyDescent="0.25">
      <c r="J5038" s="30"/>
    </row>
    <row r="5039" spans="10:10" x14ac:dyDescent="0.25">
      <c r="J5039" s="30"/>
    </row>
    <row r="5040" spans="10:10" x14ac:dyDescent="0.25">
      <c r="J5040" s="30"/>
    </row>
    <row r="5041" spans="10:10" x14ac:dyDescent="0.25">
      <c r="J5041" s="30"/>
    </row>
    <row r="5042" spans="10:10" x14ac:dyDescent="0.25">
      <c r="J5042" s="30"/>
    </row>
    <row r="5043" spans="10:10" x14ac:dyDescent="0.25">
      <c r="J5043" s="30"/>
    </row>
    <row r="5044" spans="10:10" x14ac:dyDescent="0.25">
      <c r="J5044" s="30"/>
    </row>
    <row r="5045" spans="10:10" x14ac:dyDescent="0.25">
      <c r="J5045" s="30"/>
    </row>
    <row r="5046" spans="10:10" x14ac:dyDescent="0.25">
      <c r="J5046" s="30"/>
    </row>
    <row r="5047" spans="10:10" x14ac:dyDescent="0.25">
      <c r="J5047" s="30"/>
    </row>
    <row r="5048" spans="10:10" x14ac:dyDescent="0.25">
      <c r="J5048" s="30"/>
    </row>
    <row r="5049" spans="10:10" x14ac:dyDescent="0.25">
      <c r="J5049" s="30"/>
    </row>
    <row r="5050" spans="10:10" x14ac:dyDescent="0.25">
      <c r="J5050" s="30"/>
    </row>
    <row r="5051" spans="10:10" x14ac:dyDescent="0.25">
      <c r="J5051" s="30"/>
    </row>
    <row r="5052" spans="10:10" x14ac:dyDescent="0.25">
      <c r="J5052" s="30"/>
    </row>
    <row r="5053" spans="10:10" x14ac:dyDescent="0.25">
      <c r="J5053" s="30"/>
    </row>
    <row r="5054" spans="10:10" x14ac:dyDescent="0.25">
      <c r="J5054" s="30"/>
    </row>
    <row r="5055" spans="10:10" x14ac:dyDescent="0.25">
      <c r="J5055" s="30"/>
    </row>
    <row r="5056" spans="10:10" x14ac:dyDescent="0.25">
      <c r="J5056" s="30"/>
    </row>
    <row r="5057" spans="10:10" x14ac:dyDescent="0.25">
      <c r="J5057" s="30"/>
    </row>
    <row r="5058" spans="10:10" x14ac:dyDescent="0.25">
      <c r="J5058" s="30"/>
    </row>
    <row r="5059" spans="10:10" x14ac:dyDescent="0.25">
      <c r="J5059" s="30"/>
    </row>
    <row r="5060" spans="10:10" x14ac:dyDescent="0.25">
      <c r="J5060" s="30"/>
    </row>
    <row r="5061" spans="10:10" x14ac:dyDescent="0.25">
      <c r="J5061" s="30"/>
    </row>
    <row r="5062" spans="10:10" x14ac:dyDescent="0.25">
      <c r="J5062" s="30"/>
    </row>
    <row r="5063" spans="10:10" x14ac:dyDescent="0.25">
      <c r="J5063" s="30"/>
    </row>
    <row r="5064" spans="10:10" x14ac:dyDescent="0.25">
      <c r="J5064" s="30"/>
    </row>
    <row r="5065" spans="10:10" x14ac:dyDescent="0.25">
      <c r="J5065" s="30"/>
    </row>
    <row r="5066" spans="10:10" x14ac:dyDescent="0.25">
      <c r="J5066" s="30"/>
    </row>
    <row r="5067" spans="10:10" x14ac:dyDescent="0.25">
      <c r="J5067" s="30"/>
    </row>
    <row r="5068" spans="10:10" x14ac:dyDescent="0.25">
      <c r="J5068" s="30"/>
    </row>
    <row r="5069" spans="10:10" x14ac:dyDescent="0.25">
      <c r="J5069" s="30"/>
    </row>
    <row r="5070" spans="10:10" x14ac:dyDescent="0.25">
      <c r="J5070" s="30"/>
    </row>
    <row r="5071" spans="10:10" x14ac:dyDescent="0.25">
      <c r="J5071" s="30"/>
    </row>
    <row r="5072" spans="10:10" x14ac:dyDescent="0.25">
      <c r="J5072" s="30"/>
    </row>
    <row r="5073" spans="10:10" x14ac:dyDescent="0.25">
      <c r="J5073" s="30"/>
    </row>
    <row r="5074" spans="10:10" x14ac:dyDescent="0.25">
      <c r="J5074" s="30"/>
    </row>
    <row r="5075" spans="10:10" x14ac:dyDescent="0.25">
      <c r="J5075" s="30"/>
    </row>
    <row r="5076" spans="10:10" x14ac:dyDescent="0.25">
      <c r="J5076" s="30"/>
    </row>
    <row r="5077" spans="10:10" x14ac:dyDescent="0.25">
      <c r="J5077" s="30"/>
    </row>
    <row r="5078" spans="10:10" x14ac:dyDescent="0.25">
      <c r="J5078" s="30"/>
    </row>
    <row r="5079" spans="10:10" x14ac:dyDescent="0.25">
      <c r="J5079" s="30"/>
    </row>
    <row r="5080" spans="10:10" x14ac:dyDescent="0.25">
      <c r="J5080" s="30"/>
    </row>
    <row r="5081" spans="10:10" x14ac:dyDescent="0.25">
      <c r="J5081" s="30"/>
    </row>
    <row r="5082" spans="10:10" x14ac:dyDescent="0.25">
      <c r="J5082" s="30"/>
    </row>
    <row r="5083" spans="10:10" x14ac:dyDescent="0.25">
      <c r="J5083" s="30"/>
    </row>
    <row r="5084" spans="10:10" x14ac:dyDescent="0.25">
      <c r="J5084" s="30"/>
    </row>
    <row r="5085" spans="10:10" x14ac:dyDescent="0.25">
      <c r="J5085" s="30"/>
    </row>
    <row r="5086" spans="10:10" x14ac:dyDescent="0.25">
      <c r="J5086" s="30"/>
    </row>
    <row r="5087" spans="10:10" x14ac:dyDescent="0.25">
      <c r="J5087" s="30"/>
    </row>
    <row r="5088" spans="10:10" x14ac:dyDescent="0.25">
      <c r="J5088" s="30"/>
    </row>
    <row r="5089" spans="10:10" x14ac:dyDescent="0.25">
      <c r="J5089" s="30"/>
    </row>
    <row r="5090" spans="10:10" x14ac:dyDescent="0.25">
      <c r="J5090" s="30"/>
    </row>
    <row r="5091" spans="10:10" x14ac:dyDescent="0.25">
      <c r="J5091" s="30"/>
    </row>
    <row r="5092" spans="10:10" x14ac:dyDescent="0.25">
      <c r="J5092" s="30"/>
    </row>
    <row r="5093" spans="10:10" x14ac:dyDescent="0.25">
      <c r="J5093" s="30"/>
    </row>
    <row r="5094" spans="10:10" x14ac:dyDescent="0.25">
      <c r="J5094" s="30"/>
    </row>
    <row r="5095" spans="10:10" x14ac:dyDescent="0.25">
      <c r="J5095" s="30"/>
    </row>
    <row r="5096" spans="10:10" x14ac:dyDescent="0.25">
      <c r="J5096" s="30"/>
    </row>
    <row r="5097" spans="10:10" x14ac:dyDescent="0.25">
      <c r="J5097" s="30"/>
    </row>
    <row r="5098" spans="10:10" x14ac:dyDescent="0.25">
      <c r="J5098" s="30"/>
    </row>
    <row r="5099" spans="10:10" x14ac:dyDescent="0.25">
      <c r="J5099" s="30"/>
    </row>
    <row r="5100" spans="10:10" x14ac:dyDescent="0.25">
      <c r="J5100" s="30"/>
    </row>
    <row r="5101" spans="10:10" x14ac:dyDescent="0.25">
      <c r="J5101" s="30"/>
    </row>
    <row r="5102" spans="10:10" x14ac:dyDescent="0.25">
      <c r="J5102" s="30"/>
    </row>
    <row r="5103" spans="10:10" x14ac:dyDescent="0.25">
      <c r="J5103" s="30"/>
    </row>
    <row r="5104" spans="10:10" x14ac:dyDescent="0.25">
      <c r="J5104" s="30"/>
    </row>
    <row r="5105" spans="10:10" x14ac:dyDescent="0.25">
      <c r="J5105" s="30"/>
    </row>
    <row r="5106" spans="10:10" x14ac:dyDescent="0.25">
      <c r="J5106" s="30"/>
    </row>
    <row r="5107" spans="10:10" x14ac:dyDescent="0.25">
      <c r="J5107" s="30"/>
    </row>
    <row r="5108" spans="10:10" x14ac:dyDescent="0.25">
      <c r="J5108" s="30"/>
    </row>
    <row r="5109" spans="10:10" x14ac:dyDescent="0.25">
      <c r="J5109" s="30"/>
    </row>
    <row r="5110" spans="10:10" x14ac:dyDescent="0.25">
      <c r="J5110" s="30"/>
    </row>
    <row r="5111" spans="10:10" x14ac:dyDescent="0.25">
      <c r="J5111" s="30"/>
    </row>
    <row r="5112" spans="10:10" x14ac:dyDescent="0.25">
      <c r="J5112" s="30"/>
    </row>
    <row r="5113" spans="10:10" x14ac:dyDescent="0.25">
      <c r="J5113" s="30"/>
    </row>
    <row r="5114" spans="10:10" x14ac:dyDescent="0.25">
      <c r="J5114" s="30"/>
    </row>
    <row r="5115" spans="10:10" x14ac:dyDescent="0.25">
      <c r="J5115" s="30"/>
    </row>
    <row r="5116" spans="10:10" x14ac:dyDescent="0.25">
      <c r="J5116" s="30"/>
    </row>
    <row r="5117" spans="10:10" x14ac:dyDescent="0.25">
      <c r="J5117" s="30"/>
    </row>
    <row r="5118" spans="10:10" x14ac:dyDescent="0.25">
      <c r="J5118" s="30"/>
    </row>
    <row r="5119" spans="10:10" x14ac:dyDescent="0.25">
      <c r="J5119" s="30"/>
    </row>
    <row r="5120" spans="10:10" x14ac:dyDescent="0.25">
      <c r="J5120" s="30"/>
    </row>
    <row r="5121" spans="10:10" x14ac:dyDescent="0.25">
      <c r="J5121" s="30"/>
    </row>
    <row r="5122" spans="10:10" x14ac:dyDescent="0.25">
      <c r="J5122" s="30"/>
    </row>
    <row r="5123" spans="10:10" x14ac:dyDescent="0.25">
      <c r="J5123" s="30"/>
    </row>
    <row r="5124" spans="10:10" x14ac:dyDescent="0.25">
      <c r="J5124" s="30"/>
    </row>
    <row r="5125" spans="10:10" x14ac:dyDescent="0.25">
      <c r="J5125" s="30"/>
    </row>
    <row r="5126" spans="10:10" x14ac:dyDescent="0.25">
      <c r="J5126" s="30"/>
    </row>
    <row r="5127" spans="10:10" x14ac:dyDescent="0.25">
      <c r="J5127" s="30"/>
    </row>
    <row r="5128" spans="10:10" x14ac:dyDescent="0.25">
      <c r="J5128" s="30"/>
    </row>
    <row r="5129" spans="10:10" x14ac:dyDescent="0.25">
      <c r="J5129" s="30"/>
    </row>
    <row r="5130" spans="10:10" x14ac:dyDescent="0.25">
      <c r="J5130" s="30"/>
    </row>
    <row r="5131" spans="10:10" x14ac:dyDescent="0.25">
      <c r="J5131" s="30"/>
    </row>
    <row r="5132" spans="10:10" x14ac:dyDescent="0.25">
      <c r="J5132" s="30"/>
    </row>
    <row r="5133" spans="10:10" x14ac:dyDescent="0.25">
      <c r="J5133" s="30"/>
    </row>
    <row r="5134" spans="10:10" x14ac:dyDescent="0.25">
      <c r="J5134" s="30"/>
    </row>
    <row r="5135" spans="10:10" x14ac:dyDescent="0.25">
      <c r="J5135" s="30"/>
    </row>
    <row r="5136" spans="10:10" x14ac:dyDescent="0.25">
      <c r="J5136" s="30"/>
    </row>
    <row r="5137" spans="10:10" x14ac:dyDescent="0.25">
      <c r="J5137" s="30"/>
    </row>
    <row r="5138" spans="10:10" x14ac:dyDescent="0.25">
      <c r="J5138" s="30"/>
    </row>
    <row r="5139" spans="10:10" x14ac:dyDescent="0.25">
      <c r="J5139" s="30"/>
    </row>
    <row r="5140" spans="10:10" x14ac:dyDescent="0.25">
      <c r="J5140" s="30"/>
    </row>
    <row r="5141" spans="10:10" x14ac:dyDescent="0.25">
      <c r="J5141" s="30"/>
    </row>
    <row r="5142" spans="10:10" x14ac:dyDescent="0.25">
      <c r="J5142" s="30"/>
    </row>
    <row r="5143" spans="10:10" x14ac:dyDescent="0.25">
      <c r="J5143" s="30"/>
    </row>
    <row r="5144" spans="10:10" x14ac:dyDescent="0.25">
      <c r="J5144" s="30"/>
    </row>
    <row r="5145" spans="10:10" x14ac:dyDescent="0.25">
      <c r="J5145" s="30"/>
    </row>
    <row r="5146" spans="10:10" x14ac:dyDescent="0.25">
      <c r="J5146" s="30"/>
    </row>
    <row r="5147" spans="10:10" x14ac:dyDescent="0.25">
      <c r="J5147" s="30"/>
    </row>
    <row r="5148" spans="10:10" x14ac:dyDescent="0.25">
      <c r="J5148" s="30"/>
    </row>
    <row r="5149" spans="10:10" x14ac:dyDescent="0.25">
      <c r="J5149" s="30"/>
    </row>
    <row r="5150" spans="10:10" x14ac:dyDescent="0.25">
      <c r="J5150" s="30"/>
    </row>
    <row r="5151" spans="10:10" x14ac:dyDescent="0.25">
      <c r="J5151" s="30"/>
    </row>
    <row r="5152" spans="10:10" x14ac:dyDescent="0.25">
      <c r="J5152" s="30"/>
    </row>
    <row r="5153" spans="10:10" x14ac:dyDescent="0.25">
      <c r="J5153" s="30"/>
    </row>
    <row r="5154" spans="10:10" x14ac:dyDescent="0.25">
      <c r="J5154" s="30"/>
    </row>
    <row r="5155" spans="10:10" x14ac:dyDescent="0.25">
      <c r="J5155" s="30"/>
    </row>
    <row r="5156" spans="10:10" x14ac:dyDescent="0.25">
      <c r="J5156" s="30"/>
    </row>
    <row r="5157" spans="10:10" x14ac:dyDescent="0.25">
      <c r="J5157" s="30"/>
    </row>
    <row r="5158" spans="10:10" x14ac:dyDescent="0.25">
      <c r="J5158" s="30"/>
    </row>
    <row r="5159" spans="10:10" x14ac:dyDescent="0.25">
      <c r="J5159" s="30"/>
    </row>
    <row r="5160" spans="10:10" x14ac:dyDescent="0.25">
      <c r="J5160" s="30"/>
    </row>
    <row r="5161" spans="10:10" x14ac:dyDescent="0.25">
      <c r="J5161" s="30"/>
    </row>
    <row r="5162" spans="10:10" x14ac:dyDescent="0.25">
      <c r="J5162" s="30"/>
    </row>
    <row r="5163" spans="10:10" x14ac:dyDescent="0.25">
      <c r="J5163" s="30"/>
    </row>
    <row r="5164" spans="10:10" x14ac:dyDescent="0.25">
      <c r="J5164" s="30"/>
    </row>
    <row r="5165" spans="10:10" x14ac:dyDescent="0.25">
      <c r="J5165" s="30"/>
    </row>
    <row r="5166" spans="10:10" x14ac:dyDescent="0.25">
      <c r="J5166" s="30"/>
    </row>
    <row r="5167" spans="10:10" x14ac:dyDescent="0.25">
      <c r="J5167" s="30"/>
    </row>
    <row r="5168" spans="10:10" x14ac:dyDescent="0.25">
      <c r="J5168" s="30"/>
    </row>
    <row r="5169" spans="10:10" x14ac:dyDescent="0.25">
      <c r="J5169" s="30"/>
    </row>
    <row r="5170" spans="10:10" x14ac:dyDescent="0.25">
      <c r="J5170" s="30"/>
    </row>
    <row r="5171" spans="10:10" x14ac:dyDescent="0.25">
      <c r="J5171" s="30"/>
    </row>
    <row r="5172" spans="10:10" x14ac:dyDescent="0.25">
      <c r="J5172" s="30"/>
    </row>
    <row r="5173" spans="10:10" x14ac:dyDescent="0.25">
      <c r="J5173" s="30"/>
    </row>
    <row r="5174" spans="10:10" x14ac:dyDescent="0.25">
      <c r="J5174" s="30"/>
    </row>
    <row r="5175" spans="10:10" x14ac:dyDescent="0.25">
      <c r="J5175" s="30"/>
    </row>
    <row r="5176" spans="10:10" x14ac:dyDescent="0.25">
      <c r="J5176" s="30"/>
    </row>
    <row r="5177" spans="10:10" x14ac:dyDescent="0.25">
      <c r="J5177" s="30"/>
    </row>
    <row r="5178" spans="10:10" x14ac:dyDescent="0.25">
      <c r="J5178" s="30"/>
    </row>
    <row r="5179" spans="10:10" x14ac:dyDescent="0.25">
      <c r="J5179" s="30"/>
    </row>
    <row r="5180" spans="10:10" x14ac:dyDescent="0.25">
      <c r="J5180" s="30"/>
    </row>
    <row r="5181" spans="10:10" x14ac:dyDescent="0.25">
      <c r="J5181" s="30"/>
    </row>
    <row r="5182" spans="10:10" x14ac:dyDescent="0.25">
      <c r="J5182" s="30"/>
    </row>
    <row r="5183" spans="10:10" x14ac:dyDescent="0.25">
      <c r="J5183" s="30"/>
    </row>
    <row r="5184" spans="10:10" x14ac:dyDescent="0.25">
      <c r="J5184" s="30"/>
    </row>
    <row r="5185" spans="10:10" x14ac:dyDescent="0.25">
      <c r="J5185" s="30"/>
    </row>
    <row r="5186" spans="10:10" x14ac:dyDescent="0.25">
      <c r="J5186" s="30"/>
    </row>
    <row r="5187" spans="10:10" x14ac:dyDescent="0.25">
      <c r="J5187" s="30"/>
    </row>
    <row r="5188" spans="10:10" x14ac:dyDescent="0.25">
      <c r="J5188" s="30"/>
    </row>
    <row r="5189" spans="10:10" x14ac:dyDescent="0.25">
      <c r="J5189" s="30"/>
    </row>
    <row r="5190" spans="10:10" x14ac:dyDescent="0.25">
      <c r="J5190" s="30"/>
    </row>
    <row r="5191" spans="10:10" x14ac:dyDescent="0.25">
      <c r="J5191" s="30"/>
    </row>
    <row r="5192" spans="10:10" x14ac:dyDescent="0.25">
      <c r="J5192" s="30"/>
    </row>
    <row r="5193" spans="10:10" x14ac:dyDescent="0.25">
      <c r="J5193" s="30"/>
    </row>
    <row r="5194" spans="10:10" x14ac:dyDescent="0.25">
      <c r="J5194" s="30"/>
    </row>
    <row r="5195" spans="10:10" x14ac:dyDescent="0.25">
      <c r="J5195" s="30"/>
    </row>
    <row r="5196" spans="10:10" x14ac:dyDescent="0.25">
      <c r="J5196" s="30"/>
    </row>
    <row r="5197" spans="10:10" x14ac:dyDescent="0.25">
      <c r="J5197" s="30"/>
    </row>
    <row r="5198" spans="10:10" x14ac:dyDescent="0.25">
      <c r="J5198" s="30"/>
    </row>
    <row r="5199" spans="10:10" x14ac:dyDescent="0.25">
      <c r="J5199" s="30"/>
    </row>
    <row r="5200" spans="10:10" x14ac:dyDescent="0.25">
      <c r="J5200" s="30"/>
    </row>
    <row r="5201" spans="10:10" x14ac:dyDescent="0.25">
      <c r="J5201" s="30"/>
    </row>
    <row r="5202" spans="10:10" x14ac:dyDescent="0.25">
      <c r="J5202" s="30"/>
    </row>
    <row r="5203" spans="10:10" x14ac:dyDescent="0.25">
      <c r="J5203" s="30"/>
    </row>
    <row r="5204" spans="10:10" x14ac:dyDescent="0.25">
      <c r="J5204" s="30"/>
    </row>
    <row r="5205" spans="10:10" x14ac:dyDescent="0.25">
      <c r="J5205" s="30"/>
    </row>
    <row r="5206" spans="10:10" x14ac:dyDescent="0.25">
      <c r="J5206" s="30"/>
    </row>
    <row r="5207" spans="10:10" x14ac:dyDescent="0.25">
      <c r="J5207" s="30"/>
    </row>
    <row r="5208" spans="10:10" x14ac:dyDescent="0.25">
      <c r="J5208" s="30"/>
    </row>
    <row r="5209" spans="10:10" x14ac:dyDescent="0.25">
      <c r="J5209" s="30"/>
    </row>
    <row r="5210" spans="10:10" x14ac:dyDescent="0.25">
      <c r="J5210" s="30"/>
    </row>
    <row r="5211" spans="10:10" x14ac:dyDescent="0.25">
      <c r="J5211" s="30"/>
    </row>
    <row r="5212" spans="10:10" x14ac:dyDescent="0.25">
      <c r="J5212" s="30"/>
    </row>
    <row r="5213" spans="10:10" x14ac:dyDescent="0.25">
      <c r="J5213" s="30"/>
    </row>
    <row r="5214" spans="10:10" x14ac:dyDescent="0.25">
      <c r="J5214" s="30"/>
    </row>
    <row r="5215" spans="10:10" x14ac:dyDescent="0.25">
      <c r="J5215" s="30"/>
    </row>
    <row r="5216" spans="10:10" x14ac:dyDescent="0.25">
      <c r="J5216" s="30"/>
    </row>
    <row r="5217" spans="10:10" x14ac:dyDescent="0.25">
      <c r="J5217" s="30"/>
    </row>
    <row r="5218" spans="10:10" x14ac:dyDescent="0.25">
      <c r="J5218" s="30"/>
    </row>
    <row r="5219" spans="10:10" x14ac:dyDescent="0.25">
      <c r="J5219" s="30"/>
    </row>
    <row r="5220" spans="10:10" x14ac:dyDescent="0.25">
      <c r="J5220" s="30"/>
    </row>
    <row r="5221" spans="10:10" x14ac:dyDescent="0.25">
      <c r="J5221" s="30"/>
    </row>
    <row r="5222" spans="10:10" x14ac:dyDescent="0.25">
      <c r="J5222" s="30"/>
    </row>
    <row r="5223" spans="10:10" x14ac:dyDescent="0.25">
      <c r="J5223" s="30"/>
    </row>
    <row r="5224" spans="10:10" x14ac:dyDescent="0.25">
      <c r="J5224" s="30"/>
    </row>
    <row r="5225" spans="10:10" x14ac:dyDescent="0.25">
      <c r="J5225" s="30"/>
    </row>
    <row r="5226" spans="10:10" x14ac:dyDescent="0.25">
      <c r="J5226" s="30"/>
    </row>
    <row r="5227" spans="10:10" x14ac:dyDescent="0.25">
      <c r="J5227" s="30"/>
    </row>
    <row r="5228" spans="10:10" x14ac:dyDescent="0.25">
      <c r="J5228" s="30"/>
    </row>
    <row r="5229" spans="10:10" x14ac:dyDescent="0.25">
      <c r="J5229" s="30"/>
    </row>
    <row r="5230" spans="10:10" x14ac:dyDescent="0.25">
      <c r="J5230" s="30"/>
    </row>
    <row r="5231" spans="10:10" x14ac:dyDescent="0.25">
      <c r="J5231" s="30"/>
    </row>
    <row r="5232" spans="10:10" x14ac:dyDescent="0.25">
      <c r="J5232" s="30"/>
    </row>
    <row r="5233" spans="10:10" x14ac:dyDescent="0.25">
      <c r="J5233" s="30"/>
    </row>
    <row r="5234" spans="10:10" x14ac:dyDescent="0.25">
      <c r="J5234" s="30"/>
    </row>
    <row r="5235" spans="10:10" x14ac:dyDescent="0.25">
      <c r="J5235" s="30"/>
    </row>
    <row r="5236" spans="10:10" x14ac:dyDescent="0.25">
      <c r="J5236" s="30"/>
    </row>
    <row r="5237" spans="10:10" x14ac:dyDescent="0.25">
      <c r="J5237" s="30"/>
    </row>
    <row r="5238" spans="10:10" x14ac:dyDescent="0.25">
      <c r="J5238" s="30"/>
    </row>
    <row r="5239" spans="10:10" x14ac:dyDescent="0.25">
      <c r="J5239" s="30"/>
    </row>
    <row r="5240" spans="10:10" x14ac:dyDescent="0.25">
      <c r="J5240" s="30"/>
    </row>
    <row r="5241" spans="10:10" x14ac:dyDescent="0.25">
      <c r="J5241" s="30"/>
    </row>
    <row r="5242" spans="10:10" x14ac:dyDescent="0.25">
      <c r="J5242" s="30"/>
    </row>
    <row r="5243" spans="10:10" x14ac:dyDescent="0.25">
      <c r="J5243" s="30"/>
    </row>
    <row r="5244" spans="10:10" x14ac:dyDescent="0.25">
      <c r="J5244" s="30"/>
    </row>
    <row r="5245" spans="10:10" x14ac:dyDescent="0.25">
      <c r="J5245" s="30"/>
    </row>
    <row r="5246" spans="10:10" x14ac:dyDescent="0.25">
      <c r="J5246" s="30"/>
    </row>
    <row r="5247" spans="10:10" x14ac:dyDescent="0.25">
      <c r="J5247" s="30"/>
    </row>
    <row r="5248" spans="10:10" x14ac:dyDescent="0.25">
      <c r="J5248" s="30"/>
    </row>
    <row r="5249" spans="10:10" x14ac:dyDescent="0.25">
      <c r="J5249" s="30"/>
    </row>
    <row r="5250" spans="10:10" x14ac:dyDescent="0.25">
      <c r="J5250" s="30"/>
    </row>
    <row r="5251" spans="10:10" x14ac:dyDescent="0.25">
      <c r="J5251" s="30"/>
    </row>
    <row r="5252" spans="10:10" x14ac:dyDescent="0.25">
      <c r="J5252" s="30"/>
    </row>
    <row r="5253" spans="10:10" x14ac:dyDescent="0.25">
      <c r="J5253" s="30"/>
    </row>
    <row r="5254" spans="10:10" x14ac:dyDescent="0.25">
      <c r="J5254" s="30"/>
    </row>
    <row r="5255" spans="10:10" x14ac:dyDescent="0.25">
      <c r="J5255" s="30"/>
    </row>
    <row r="5256" spans="10:10" x14ac:dyDescent="0.25">
      <c r="J5256" s="30"/>
    </row>
    <row r="5257" spans="10:10" x14ac:dyDescent="0.25">
      <c r="J5257" s="30"/>
    </row>
    <row r="5258" spans="10:10" x14ac:dyDescent="0.25">
      <c r="J5258" s="30"/>
    </row>
    <row r="5259" spans="10:10" x14ac:dyDescent="0.25">
      <c r="J5259" s="30"/>
    </row>
    <row r="5260" spans="10:10" x14ac:dyDescent="0.25">
      <c r="J5260" s="30"/>
    </row>
    <row r="5261" spans="10:10" x14ac:dyDescent="0.25">
      <c r="J5261" s="30"/>
    </row>
    <row r="5262" spans="10:10" x14ac:dyDescent="0.25">
      <c r="J5262" s="30"/>
    </row>
    <row r="5263" spans="10:10" x14ac:dyDescent="0.25">
      <c r="J5263" s="30"/>
    </row>
    <row r="5264" spans="10:10" x14ac:dyDescent="0.25">
      <c r="J5264" s="30"/>
    </row>
    <row r="5265" spans="10:10" x14ac:dyDescent="0.25">
      <c r="J5265" s="30"/>
    </row>
    <row r="5266" spans="10:10" x14ac:dyDescent="0.25">
      <c r="J5266" s="30"/>
    </row>
    <row r="5267" spans="10:10" x14ac:dyDescent="0.25">
      <c r="J5267" s="30"/>
    </row>
    <row r="5268" spans="10:10" x14ac:dyDescent="0.25">
      <c r="J5268" s="30"/>
    </row>
    <row r="5269" spans="10:10" x14ac:dyDescent="0.25">
      <c r="J5269" s="30"/>
    </row>
    <row r="5270" spans="10:10" x14ac:dyDescent="0.25">
      <c r="J5270" s="30"/>
    </row>
    <row r="5271" spans="10:10" x14ac:dyDescent="0.25">
      <c r="J5271" s="30"/>
    </row>
    <row r="5272" spans="10:10" x14ac:dyDescent="0.25">
      <c r="J5272" s="30"/>
    </row>
    <row r="5273" spans="10:10" x14ac:dyDescent="0.25">
      <c r="J5273" s="30"/>
    </row>
    <row r="5274" spans="10:10" x14ac:dyDescent="0.25">
      <c r="J5274" s="30"/>
    </row>
    <row r="5275" spans="10:10" x14ac:dyDescent="0.25">
      <c r="J5275" s="30"/>
    </row>
    <row r="5276" spans="10:10" x14ac:dyDescent="0.25">
      <c r="J5276" s="30"/>
    </row>
    <row r="5277" spans="10:10" x14ac:dyDescent="0.25">
      <c r="J5277" s="30"/>
    </row>
    <row r="5278" spans="10:10" x14ac:dyDescent="0.25">
      <c r="J5278" s="30"/>
    </row>
    <row r="5279" spans="10:10" x14ac:dyDescent="0.25">
      <c r="J5279" s="30"/>
    </row>
    <row r="5280" spans="10:10" x14ac:dyDescent="0.25">
      <c r="J5280" s="30"/>
    </row>
    <row r="5281" spans="10:10" x14ac:dyDescent="0.25">
      <c r="J5281" s="30"/>
    </row>
    <row r="5282" spans="10:10" x14ac:dyDescent="0.25">
      <c r="J5282" s="30"/>
    </row>
    <row r="5283" spans="10:10" x14ac:dyDescent="0.25">
      <c r="J5283" s="30"/>
    </row>
    <row r="5284" spans="10:10" x14ac:dyDescent="0.25">
      <c r="J5284" s="30"/>
    </row>
    <row r="5285" spans="10:10" x14ac:dyDescent="0.25">
      <c r="J5285" s="30"/>
    </row>
    <row r="5286" spans="10:10" x14ac:dyDescent="0.25">
      <c r="J5286" s="30"/>
    </row>
    <row r="5287" spans="10:10" x14ac:dyDescent="0.25">
      <c r="J5287" s="30"/>
    </row>
    <row r="5288" spans="10:10" x14ac:dyDescent="0.25">
      <c r="J5288" s="30"/>
    </row>
    <row r="5289" spans="10:10" x14ac:dyDescent="0.25">
      <c r="J5289" s="30"/>
    </row>
    <row r="5290" spans="10:10" x14ac:dyDescent="0.25">
      <c r="J5290" s="30"/>
    </row>
    <row r="5291" spans="10:10" x14ac:dyDescent="0.25">
      <c r="J5291" s="30"/>
    </row>
    <row r="5292" spans="10:10" x14ac:dyDescent="0.25">
      <c r="J5292" s="30"/>
    </row>
    <row r="5293" spans="10:10" x14ac:dyDescent="0.25">
      <c r="J5293" s="30"/>
    </row>
    <row r="5294" spans="10:10" x14ac:dyDescent="0.25">
      <c r="J5294" s="30"/>
    </row>
    <row r="5295" spans="10:10" x14ac:dyDescent="0.25">
      <c r="J5295" s="30"/>
    </row>
    <row r="5296" spans="10:10" x14ac:dyDescent="0.25">
      <c r="J5296" s="30"/>
    </row>
    <row r="5297" spans="10:10" x14ac:dyDescent="0.25">
      <c r="J5297" s="30"/>
    </row>
    <row r="5298" spans="10:10" x14ac:dyDescent="0.25">
      <c r="J5298" s="30"/>
    </row>
    <row r="5299" spans="10:10" x14ac:dyDescent="0.25">
      <c r="J5299" s="30"/>
    </row>
    <row r="5300" spans="10:10" x14ac:dyDescent="0.25">
      <c r="J5300" s="30"/>
    </row>
    <row r="5301" spans="10:10" x14ac:dyDescent="0.25">
      <c r="J5301" s="30"/>
    </row>
    <row r="5302" spans="10:10" x14ac:dyDescent="0.25">
      <c r="J5302" s="30"/>
    </row>
    <row r="5303" spans="10:10" x14ac:dyDescent="0.25">
      <c r="J5303" s="30"/>
    </row>
    <row r="5304" spans="10:10" x14ac:dyDescent="0.25">
      <c r="J5304" s="30"/>
    </row>
    <row r="5305" spans="10:10" x14ac:dyDescent="0.25">
      <c r="J5305" s="30"/>
    </row>
    <row r="5306" spans="10:10" x14ac:dyDescent="0.25">
      <c r="J5306" s="30"/>
    </row>
    <row r="5307" spans="10:10" x14ac:dyDescent="0.25">
      <c r="J5307" s="30"/>
    </row>
    <row r="5308" spans="10:10" x14ac:dyDescent="0.25">
      <c r="J5308" s="30"/>
    </row>
    <row r="5309" spans="10:10" x14ac:dyDescent="0.25">
      <c r="J5309" s="30"/>
    </row>
    <row r="5310" spans="10:10" x14ac:dyDescent="0.25">
      <c r="J5310" s="30"/>
    </row>
    <row r="5311" spans="10:10" x14ac:dyDescent="0.25">
      <c r="J5311" s="30"/>
    </row>
    <row r="5312" spans="10:10" x14ac:dyDescent="0.25">
      <c r="J5312" s="30"/>
    </row>
    <row r="5313" spans="10:10" x14ac:dyDescent="0.25">
      <c r="J5313" s="30"/>
    </row>
    <row r="5314" spans="10:10" x14ac:dyDescent="0.25">
      <c r="J5314" s="30"/>
    </row>
    <row r="5315" spans="10:10" x14ac:dyDescent="0.25">
      <c r="J5315" s="30"/>
    </row>
    <row r="5316" spans="10:10" x14ac:dyDescent="0.25">
      <c r="J5316" s="30"/>
    </row>
    <row r="5317" spans="10:10" x14ac:dyDescent="0.25">
      <c r="J5317" s="30"/>
    </row>
    <row r="5318" spans="10:10" x14ac:dyDescent="0.25">
      <c r="J5318" s="30"/>
    </row>
    <row r="5319" spans="10:10" x14ac:dyDescent="0.25">
      <c r="J5319" s="30"/>
    </row>
    <row r="5320" spans="10:10" x14ac:dyDescent="0.25">
      <c r="J5320" s="30"/>
    </row>
    <row r="5321" spans="10:10" x14ac:dyDescent="0.25">
      <c r="J5321" s="30"/>
    </row>
    <row r="5322" spans="10:10" x14ac:dyDescent="0.25">
      <c r="J5322" s="30"/>
    </row>
    <row r="5323" spans="10:10" x14ac:dyDescent="0.25">
      <c r="J5323" s="30"/>
    </row>
    <row r="5324" spans="10:10" x14ac:dyDescent="0.25">
      <c r="J5324" s="30"/>
    </row>
    <row r="5325" spans="10:10" x14ac:dyDescent="0.25">
      <c r="J5325" s="30"/>
    </row>
    <row r="5326" spans="10:10" x14ac:dyDescent="0.25">
      <c r="J5326" s="30"/>
    </row>
    <row r="5327" spans="10:10" x14ac:dyDescent="0.25">
      <c r="J5327" s="30"/>
    </row>
    <row r="5328" spans="10:10" x14ac:dyDescent="0.25">
      <c r="J5328" s="30"/>
    </row>
    <row r="5329" spans="10:10" x14ac:dyDescent="0.25">
      <c r="J5329" s="30"/>
    </row>
    <row r="5330" spans="10:10" x14ac:dyDescent="0.25">
      <c r="J5330" s="30"/>
    </row>
    <row r="5331" spans="10:10" x14ac:dyDescent="0.25">
      <c r="J5331" s="30"/>
    </row>
    <row r="5332" spans="10:10" x14ac:dyDescent="0.25">
      <c r="J5332" s="30"/>
    </row>
    <row r="5333" spans="10:10" x14ac:dyDescent="0.25">
      <c r="J5333" s="30"/>
    </row>
    <row r="5334" spans="10:10" x14ac:dyDescent="0.25">
      <c r="J5334" s="30"/>
    </row>
    <row r="5335" spans="10:10" x14ac:dyDescent="0.25">
      <c r="J5335" s="30"/>
    </row>
    <row r="5336" spans="10:10" x14ac:dyDescent="0.25">
      <c r="J5336" s="30"/>
    </row>
    <row r="5337" spans="10:10" x14ac:dyDescent="0.25">
      <c r="J5337" s="30"/>
    </row>
    <row r="5338" spans="10:10" x14ac:dyDescent="0.25">
      <c r="J5338" s="30"/>
    </row>
    <row r="5339" spans="10:10" x14ac:dyDescent="0.25">
      <c r="J5339" s="30"/>
    </row>
    <row r="5340" spans="10:10" x14ac:dyDescent="0.25">
      <c r="J5340" s="30"/>
    </row>
    <row r="5341" spans="10:10" x14ac:dyDescent="0.25">
      <c r="J5341" s="30"/>
    </row>
    <row r="5342" spans="10:10" x14ac:dyDescent="0.25">
      <c r="J5342" s="30"/>
    </row>
    <row r="5343" spans="10:10" x14ac:dyDescent="0.25">
      <c r="J5343" s="30"/>
    </row>
    <row r="5344" spans="10:10" x14ac:dyDescent="0.25">
      <c r="J5344" s="30"/>
    </row>
    <row r="5345" spans="10:10" x14ac:dyDescent="0.25">
      <c r="J5345" s="30"/>
    </row>
    <row r="5346" spans="10:10" x14ac:dyDescent="0.25">
      <c r="J5346" s="30"/>
    </row>
    <row r="5347" spans="10:10" x14ac:dyDescent="0.25">
      <c r="J5347" s="30"/>
    </row>
    <row r="5348" spans="10:10" x14ac:dyDescent="0.25">
      <c r="J5348" s="30"/>
    </row>
    <row r="5349" spans="10:10" x14ac:dyDescent="0.25">
      <c r="J5349" s="30"/>
    </row>
    <row r="5350" spans="10:10" x14ac:dyDescent="0.25">
      <c r="J5350" s="30"/>
    </row>
    <row r="5351" spans="10:10" x14ac:dyDescent="0.25">
      <c r="J5351" s="30"/>
    </row>
    <row r="5352" spans="10:10" x14ac:dyDescent="0.25">
      <c r="J5352" s="30"/>
    </row>
    <row r="5353" spans="10:10" x14ac:dyDescent="0.25">
      <c r="J5353" s="30"/>
    </row>
    <row r="5354" spans="10:10" x14ac:dyDescent="0.25">
      <c r="J5354" s="30"/>
    </row>
    <row r="5355" spans="10:10" x14ac:dyDescent="0.25">
      <c r="J5355" s="30"/>
    </row>
    <row r="5356" spans="10:10" x14ac:dyDescent="0.25">
      <c r="J5356" s="30"/>
    </row>
    <row r="5357" spans="10:10" x14ac:dyDescent="0.25">
      <c r="J5357" s="30"/>
    </row>
    <row r="5358" spans="10:10" x14ac:dyDescent="0.25">
      <c r="J5358" s="30"/>
    </row>
    <row r="5359" spans="10:10" x14ac:dyDescent="0.25">
      <c r="J5359" s="30"/>
    </row>
    <row r="5360" spans="10:10" x14ac:dyDescent="0.25">
      <c r="J5360" s="30"/>
    </row>
    <row r="5361" spans="10:10" x14ac:dyDescent="0.25">
      <c r="J5361" s="30"/>
    </row>
    <row r="5362" spans="10:10" x14ac:dyDescent="0.25">
      <c r="J5362" s="30"/>
    </row>
    <row r="5363" spans="10:10" x14ac:dyDescent="0.25">
      <c r="J5363" s="30"/>
    </row>
    <row r="5364" spans="10:10" x14ac:dyDescent="0.25">
      <c r="J5364" s="30"/>
    </row>
    <row r="5365" spans="10:10" x14ac:dyDescent="0.25">
      <c r="J5365" s="30"/>
    </row>
    <row r="5366" spans="10:10" x14ac:dyDescent="0.25">
      <c r="J5366" s="30"/>
    </row>
    <row r="5367" spans="10:10" x14ac:dyDescent="0.25">
      <c r="J5367" s="30"/>
    </row>
    <row r="5368" spans="10:10" x14ac:dyDescent="0.25">
      <c r="J5368" s="30"/>
    </row>
    <row r="5369" spans="10:10" x14ac:dyDescent="0.25">
      <c r="J5369" s="30"/>
    </row>
    <row r="5370" spans="10:10" x14ac:dyDescent="0.25">
      <c r="J5370" s="30"/>
    </row>
    <row r="5371" spans="10:10" x14ac:dyDescent="0.25">
      <c r="J5371" s="30"/>
    </row>
    <row r="5372" spans="10:10" x14ac:dyDescent="0.25">
      <c r="J5372" s="30"/>
    </row>
    <row r="5373" spans="10:10" x14ac:dyDescent="0.25">
      <c r="J5373" s="30"/>
    </row>
    <row r="5374" spans="10:10" x14ac:dyDescent="0.25">
      <c r="J5374" s="30"/>
    </row>
    <row r="5375" spans="10:10" x14ac:dyDescent="0.25">
      <c r="J5375" s="30"/>
    </row>
    <row r="5376" spans="10:10" x14ac:dyDescent="0.25">
      <c r="J5376" s="30"/>
    </row>
    <row r="5377" spans="10:10" x14ac:dyDescent="0.25">
      <c r="J5377" s="30"/>
    </row>
    <row r="5378" spans="10:10" x14ac:dyDescent="0.25">
      <c r="J5378" s="30"/>
    </row>
    <row r="5379" spans="10:10" x14ac:dyDescent="0.25">
      <c r="J5379" s="30"/>
    </row>
    <row r="5380" spans="10:10" x14ac:dyDescent="0.25">
      <c r="J5380" s="30"/>
    </row>
    <row r="5381" spans="10:10" x14ac:dyDescent="0.25">
      <c r="J5381" s="30"/>
    </row>
    <row r="5382" spans="10:10" x14ac:dyDescent="0.25">
      <c r="J5382" s="30"/>
    </row>
    <row r="5383" spans="10:10" x14ac:dyDescent="0.25">
      <c r="J5383" s="30"/>
    </row>
    <row r="5384" spans="10:10" x14ac:dyDescent="0.25">
      <c r="J5384" s="30"/>
    </row>
    <row r="5385" spans="10:10" x14ac:dyDescent="0.25">
      <c r="J5385" s="30"/>
    </row>
    <row r="5386" spans="10:10" x14ac:dyDescent="0.25">
      <c r="J5386" s="30"/>
    </row>
    <row r="5387" spans="10:10" x14ac:dyDescent="0.25">
      <c r="J5387" s="30"/>
    </row>
    <row r="5388" spans="10:10" x14ac:dyDescent="0.25">
      <c r="J5388" s="30"/>
    </row>
    <row r="5389" spans="10:10" x14ac:dyDescent="0.25">
      <c r="J5389" s="30"/>
    </row>
    <row r="5390" spans="10:10" x14ac:dyDescent="0.25">
      <c r="J5390" s="30"/>
    </row>
    <row r="5391" spans="10:10" x14ac:dyDescent="0.25">
      <c r="J5391" s="30"/>
    </row>
    <row r="5392" spans="10:10" x14ac:dyDescent="0.25">
      <c r="J5392" s="30"/>
    </row>
    <row r="5393" spans="10:10" x14ac:dyDescent="0.25">
      <c r="J5393" s="30"/>
    </row>
    <row r="5394" spans="10:10" x14ac:dyDescent="0.25">
      <c r="J5394" s="30"/>
    </row>
    <row r="5395" spans="10:10" x14ac:dyDescent="0.25">
      <c r="J5395" s="30"/>
    </row>
    <row r="5396" spans="10:10" x14ac:dyDescent="0.25">
      <c r="J5396" s="30"/>
    </row>
    <row r="5397" spans="10:10" x14ac:dyDescent="0.25">
      <c r="J5397" s="30"/>
    </row>
    <row r="5398" spans="10:10" x14ac:dyDescent="0.25">
      <c r="J5398" s="30"/>
    </row>
    <row r="5399" spans="10:10" x14ac:dyDescent="0.25">
      <c r="J5399" s="30"/>
    </row>
    <row r="5400" spans="10:10" x14ac:dyDescent="0.25">
      <c r="J5400" s="30"/>
    </row>
    <row r="5401" spans="10:10" x14ac:dyDescent="0.25">
      <c r="J5401" s="30"/>
    </row>
    <row r="5402" spans="10:10" x14ac:dyDescent="0.25">
      <c r="J5402" s="30"/>
    </row>
    <row r="5403" spans="10:10" x14ac:dyDescent="0.25">
      <c r="J5403" s="30"/>
    </row>
    <row r="5404" spans="10:10" x14ac:dyDescent="0.25">
      <c r="J5404" s="30"/>
    </row>
    <row r="5405" spans="10:10" x14ac:dyDescent="0.25">
      <c r="J5405" s="30"/>
    </row>
    <row r="5406" spans="10:10" x14ac:dyDescent="0.25">
      <c r="J5406" s="30"/>
    </row>
    <row r="5407" spans="10:10" x14ac:dyDescent="0.25">
      <c r="J5407" s="30"/>
    </row>
    <row r="5408" spans="10:10" x14ac:dyDescent="0.25">
      <c r="J5408" s="30"/>
    </row>
    <row r="5409" spans="10:10" x14ac:dyDescent="0.25">
      <c r="J5409" s="30"/>
    </row>
    <row r="5410" spans="10:10" x14ac:dyDescent="0.25">
      <c r="J5410" s="30"/>
    </row>
    <row r="5411" spans="10:10" x14ac:dyDescent="0.25">
      <c r="J5411" s="30"/>
    </row>
    <row r="5412" spans="10:10" x14ac:dyDescent="0.25">
      <c r="J5412" s="30"/>
    </row>
    <row r="5413" spans="10:10" x14ac:dyDescent="0.25">
      <c r="J5413" s="30"/>
    </row>
    <row r="5414" spans="10:10" x14ac:dyDescent="0.25">
      <c r="J5414" s="30"/>
    </row>
    <row r="5415" spans="10:10" x14ac:dyDescent="0.25">
      <c r="J5415" s="30"/>
    </row>
    <row r="5416" spans="10:10" x14ac:dyDescent="0.25">
      <c r="J5416" s="30"/>
    </row>
    <row r="5417" spans="10:10" x14ac:dyDescent="0.25">
      <c r="J5417" s="30"/>
    </row>
    <row r="5418" spans="10:10" x14ac:dyDescent="0.25">
      <c r="J5418" s="30"/>
    </row>
    <row r="5419" spans="10:10" x14ac:dyDescent="0.25">
      <c r="J5419" s="30"/>
    </row>
    <row r="5420" spans="10:10" x14ac:dyDescent="0.25">
      <c r="J5420" s="30"/>
    </row>
    <row r="5421" spans="10:10" x14ac:dyDescent="0.25">
      <c r="J5421" s="30"/>
    </row>
    <row r="5422" spans="10:10" x14ac:dyDescent="0.25">
      <c r="J5422" s="30"/>
    </row>
    <row r="5423" spans="10:10" x14ac:dyDescent="0.25">
      <c r="J5423" s="30"/>
    </row>
    <row r="5424" spans="10:10" x14ac:dyDescent="0.25">
      <c r="J5424" s="30"/>
    </row>
    <row r="5425" spans="10:10" x14ac:dyDescent="0.25">
      <c r="J5425" s="30"/>
    </row>
    <row r="5426" spans="10:10" x14ac:dyDescent="0.25">
      <c r="J5426" s="30"/>
    </row>
    <row r="5427" spans="10:10" x14ac:dyDescent="0.25">
      <c r="J5427" s="30"/>
    </row>
    <row r="5428" spans="10:10" x14ac:dyDescent="0.25">
      <c r="J5428" s="30"/>
    </row>
    <row r="5429" spans="10:10" x14ac:dyDescent="0.25">
      <c r="J5429" s="30"/>
    </row>
    <row r="5430" spans="10:10" x14ac:dyDescent="0.25">
      <c r="J5430" s="30"/>
    </row>
    <row r="5431" spans="10:10" x14ac:dyDescent="0.25">
      <c r="J5431" s="30"/>
    </row>
    <row r="5432" spans="10:10" x14ac:dyDescent="0.25">
      <c r="J5432" s="30"/>
    </row>
    <row r="5433" spans="10:10" x14ac:dyDescent="0.25">
      <c r="J5433" s="30"/>
    </row>
    <row r="5434" spans="10:10" x14ac:dyDescent="0.25">
      <c r="J5434" s="30"/>
    </row>
    <row r="5435" spans="10:10" x14ac:dyDescent="0.25">
      <c r="J5435" s="30"/>
    </row>
    <row r="5436" spans="10:10" x14ac:dyDescent="0.25">
      <c r="J5436" s="30"/>
    </row>
    <row r="5437" spans="10:10" x14ac:dyDescent="0.25">
      <c r="J5437" s="30"/>
    </row>
    <row r="5438" spans="10:10" x14ac:dyDescent="0.25">
      <c r="J5438" s="30"/>
    </row>
    <row r="5439" spans="10:10" x14ac:dyDescent="0.25">
      <c r="J5439" s="30"/>
    </row>
    <row r="5440" spans="10:10" x14ac:dyDescent="0.25">
      <c r="J5440" s="30"/>
    </row>
    <row r="5441" spans="10:10" x14ac:dyDescent="0.25">
      <c r="J5441" s="30"/>
    </row>
    <row r="5442" spans="10:10" x14ac:dyDescent="0.25">
      <c r="J5442" s="30"/>
    </row>
    <row r="5443" spans="10:10" x14ac:dyDescent="0.25">
      <c r="J5443" s="30"/>
    </row>
    <row r="5444" spans="10:10" x14ac:dyDescent="0.25">
      <c r="J5444" s="30"/>
    </row>
    <row r="5445" spans="10:10" x14ac:dyDescent="0.25">
      <c r="J5445" s="30"/>
    </row>
    <row r="5446" spans="10:10" x14ac:dyDescent="0.25">
      <c r="J5446" s="30"/>
    </row>
    <row r="5447" spans="10:10" x14ac:dyDescent="0.25">
      <c r="J5447" s="30"/>
    </row>
    <row r="5448" spans="10:10" x14ac:dyDescent="0.25">
      <c r="J5448" s="30"/>
    </row>
    <row r="5449" spans="10:10" x14ac:dyDescent="0.25">
      <c r="J5449" s="30"/>
    </row>
    <row r="5450" spans="10:10" x14ac:dyDescent="0.25">
      <c r="J5450" s="30"/>
    </row>
    <row r="5451" spans="10:10" x14ac:dyDescent="0.25">
      <c r="J5451" s="30"/>
    </row>
    <row r="5452" spans="10:10" x14ac:dyDescent="0.25">
      <c r="J5452" s="30"/>
    </row>
    <row r="5453" spans="10:10" x14ac:dyDescent="0.25">
      <c r="J5453" s="30"/>
    </row>
    <row r="5454" spans="10:10" x14ac:dyDescent="0.25">
      <c r="J5454" s="30"/>
    </row>
    <row r="5455" spans="10:10" x14ac:dyDescent="0.25">
      <c r="J5455" s="30"/>
    </row>
    <row r="5456" spans="10:10" x14ac:dyDescent="0.25">
      <c r="J5456" s="30"/>
    </row>
    <row r="5457" spans="10:10" x14ac:dyDescent="0.25">
      <c r="J5457" s="30"/>
    </row>
    <row r="5458" spans="10:10" x14ac:dyDescent="0.25">
      <c r="J5458" s="30"/>
    </row>
    <row r="5459" spans="10:10" x14ac:dyDescent="0.25">
      <c r="J5459" s="30"/>
    </row>
    <row r="5460" spans="10:10" x14ac:dyDescent="0.25">
      <c r="J5460" s="30"/>
    </row>
    <row r="5461" spans="10:10" x14ac:dyDescent="0.25">
      <c r="J5461" s="30"/>
    </row>
    <row r="5462" spans="10:10" x14ac:dyDescent="0.25">
      <c r="J5462" s="30"/>
    </row>
    <row r="5463" spans="10:10" x14ac:dyDescent="0.25">
      <c r="J5463" s="30"/>
    </row>
    <row r="5464" spans="10:10" x14ac:dyDescent="0.25">
      <c r="J5464" s="30"/>
    </row>
    <row r="5465" spans="10:10" x14ac:dyDescent="0.25">
      <c r="J5465" s="30"/>
    </row>
    <row r="5466" spans="10:10" x14ac:dyDescent="0.25">
      <c r="J5466" s="30"/>
    </row>
    <row r="5467" spans="10:10" x14ac:dyDescent="0.25">
      <c r="J5467" s="30"/>
    </row>
    <row r="5468" spans="10:10" x14ac:dyDescent="0.25">
      <c r="J5468" s="30"/>
    </row>
    <row r="5469" spans="10:10" x14ac:dyDescent="0.25">
      <c r="J5469" s="30"/>
    </row>
    <row r="5470" spans="10:10" x14ac:dyDescent="0.25">
      <c r="J5470" s="30"/>
    </row>
    <row r="5471" spans="10:10" x14ac:dyDescent="0.25">
      <c r="J5471" s="30"/>
    </row>
    <row r="5472" spans="10:10" x14ac:dyDescent="0.25">
      <c r="J5472" s="30"/>
    </row>
    <row r="5473" spans="10:10" x14ac:dyDescent="0.25">
      <c r="J5473" s="30"/>
    </row>
    <row r="5474" spans="10:10" x14ac:dyDescent="0.25">
      <c r="J5474" s="30"/>
    </row>
    <row r="5475" spans="10:10" x14ac:dyDescent="0.25">
      <c r="J5475" s="30"/>
    </row>
    <row r="5476" spans="10:10" x14ac:dyDescent="0.25">
      <c r="J5476" s="30"/>
    </row>
    <row r="5477" spans="10:10" x14ac:dyDescent="0.25">
      <c r="J5477" s="30"/>
    </row>
    <row r="5478" spans="10:10" x14ac:dyDescent="0.25">
      <c r="J5478" s="30"/>
    </row>
    <row r="5479" spans="10:10" x14ac:dyDescent="0.25">
      <c r="J5479" s="30"/>
    </row>
    <row r="5480" spans="10:10" x14ac:dyDescent="0.25">
      <c r="J5480" s="30"/>
    </row>
    <row r="5481" spans="10:10" x14ac:dyDescent="0.25">
      <c r="J5481" s="30"/>
    </row>
    <row r="5482" spans="10:10" x14ac:dyDescent="0.25">
      <c r="J5482" s="30"/>
    </row>
    <row r="5483" spans="10:10" x14ac:dyDescent="0.25">
      <c r="J5483" s="30"/>
    </row>
    <row r="5484" spans="10:10" x14ac:dyDescent="0.25">
      <c r="J5484" s="30"/>
    </row>
    <row r="5485" spans="10:10" x14ac:dyDescent="0.25">
      <c r="J5485" s="30"/>
    </row>
    <row r="5486" spans="10:10" x14ac:dyDescent="0.25">
      <c r="J5486" s="30"/>
    </row>
    <row r="5487" spans="10:10" x14ac:dyDescent="0.25">
      <c r="J5487" s="30"/>
    </row>
    <row r="5488" spans="10:10" x14ac:dyDescent="0.25">
      <c r="J5488" s="30"/>
    </row>
    <row r="5489" spans="10:10" x14ac:dyDescent="0.25">
      <c r="J5489" s="30"/>
    </row>
    <row r="5490" spans="10:10" x14ac:dyDescent="0.25">
      <c r="J5490" s="30"/>
    </row>
    <row r="5491" spans="10:10" x14ac:dyDescent="0.25">
      <c r="J5491" s="30"/>
    </row>
    <row r="5492" spans="10:10" x14ac:dyDescent="0.25">
      <c r="J5492" s="30"/>
    </row>
    <row r="5493" spans="10:10" x14ac:dyDescent="0.25">
      <c r="J5493" s="30"/>
    </row>
    <row r="5494" spans="10:10" x14ac:dyDescent="0.25">
      <c r="J5494" s="30"/>
    </row>
    <row r="5495" spans="10:10" x14ac:dyDescent="0.25">
      <c r="J5495" s="30"/>
    </row>
    <row r="5496" spans="10:10" x14ac:dyDescent="0.25">
      <c r="J5496" s="30"/>
    </row>
    <row r="5497" spans="10:10" x14ac:dyDescent="0.25">
      <c r="J5497" s="30"/>
    </row>
    <row r="5498" spans="10:10" x14ac:dyDescent="0.25">
      <c r="J5498" s="30"/>
    </row>
    <row r="5499" spans="10:10" x14ac:dyDescent="0.25">
      <c r="J5499" s="30"/>
    </row>
    <row r="5500" spans="10:10" x14ac:dyDescent="0.25">
      <c r="J5500" s="30"/>
    </row>
    <row r="5501" spans="10:10" x14ac:dyDescent="0.25">
      <c r="J5501" s="30"/>
    </row>
    <row r="5502" spans="10:10" x14ac:dyDescent="0.25">
      <c r="J5502" s="30"/>
    </row>
    <row r="5503" spans="10:10" x14ac:dyDescent="0.25">
      <c r="J5503" s="30"/>
    </row>
    <row r="5504" spans="10:10" x14ac:dyDescent="0.25">
      <c r="J5504" s="30"/>
    </row>
    <row r="5505" spans="10:10" x14ac:dyDescent="0.25">
      <c r="J5505" s="30"/>
    </row>
    <row r="5506" spans="10:10" x14ac:dyDescent="0.25">
      <c r="J5506" s="30"/>
    </row>
    <row r="5507" spans="10:10" x14ac:dyDescent="0.25">
      <c r="J5507" s="30"/>
    </row>
    <row r="5508" spans="10:10" x14ac:dyDescent="0.25">
      <c r="J5508" s="30"/>
    </row>
    <row r="5509" spans="10:10" x14ac:dyDescent="0.25">
      <c r="J5509" s="30"/>
    </row>
    <row r="5510" spans="10:10" x14ac:dyDescent="0.25">
      <c r="J5510" s="30"/>
    </row>
    <row r="5511" spans="10:10" x14ac:dyDescent="0.25">
      <c r="J5511" s="30"/>
    </row>
    <row r="5512" spans="10:10" x14ac:dyDescent="0.25">
      <c r="J5512" s="30"/>
    </row>
    <row r="5513" spans="10:10" x14ac:dyDescent="0.25">
      <c r="J5513" s="30"/>
    </row>
    <row r="5514" spans="10:10" x14ac:dyDescent="0.25">
      <c r="J5514" s="30"/>
    </row>
    <row r="5515" spans="10:10" x14ac:dyDescent="0.25">
      <c r="J5515" s="30"/>
    </row>
    <row r="5516" spans="10:10" x14ac:dyDescent="0.25">
      <c r="J5516" s="30"/>
    </row>
    <row r="5517" spans="10:10" x14ac:dyDescent="0.25">
      <c r="J5517" s="30"/>
    </row>
    <row r="5518" spans="10:10" x14ac:dyDescent="0.25">
      <c r="J5518" s="30"/>
    </row>
    <row r="5519" spans="10:10" x14ac:dyDescent="0.25">
      <c r="J5519" s="30"/>
    </row>
    <row r="5520" spans="10:10" x14ac:dyDescent="0.25">
      <c r="J5520" s="30"/>
    </row>
    <row r="5521" spans="10:10" x14ac:dyDescent="0.25">
      <c r="J5521" s="30"/>
    </row>
    <row r="5522" spans="10:10" x14ac:dyDescent="0.25">
      <c r="J5522" s="30"/>
    </row>
    <row r="5523" spans="10:10" x14ac:dyDescent="0.25">
      <c r="J5523" s="30"/>
    </row>
    <row r="5524" spans="10:10" x14ac:dyDescent="0.25">
      <c r="J5524" s="30"/>
    </row>
    <row r="5525" spans="10:10" x14ac:dyDescent="0.25">
      <c r="J5525" s="30"/>
    </row>
    <row r="5526" spans="10:10" x14ac:dyDescent="0.25">
      <c r="J5526" s="30"/>
    </row>
    <row r="5527" spans="10:10" x14ac:dyDescent="0.25">
      <c r="J5527" s="30"/>
    </row>
    <row r="5528" spans="10:10" x14ac:dyDescent="0.25">
      <c r="J5528" s="30"/>
    </row>
    <row r="5529" spans="10:10" x14ac:dyDescent="0.25">
      <c r="J5529" s="30"/>
    </row>
    <row r="5530" spans="10:10" x14ac:dyDescent="0.25">
      <c r="J5530" s="30"/>
    </row>
    <row r="5531" spans="10:10" x14ac:dyDescent="0.25">
      <c r="J5531" s="30"/>
    </row>
    <row r="5532" spans="10:10" x14ac:dyDescent="0.25">
      <c r="J5532" s="30"/>
    </row>
    <row r="5533" spans="10:10" x14ac:dyDescent="0.25">
      <c r="J5533" s="30"/>
    </row>
    <row r="5534" spans="10:10" x14ac:dyDescent="0.25">
      <c r="J5534" s="30"/>
    </row>
    <row r="5535" spans="10:10" x14ac:dyDescent="0.25">
      <c r="J5535" s="30"/>
    </row>
    <row r="5536" spans="10:10" x14ac:dyDescent="0.25">
      <c r="J5536" s="30"/>
    </row>
    <row r="5537" spans="10:10" x14ac:dyDescent="0.25">
      <c r="J5537" s="30"/>
    </row>
    <row r="5538" spans="10:10" x14ac:dyDescent="0.25">
      <c r="J5538" s="30"/>
    </row>
    <row r="5539" spans="10:10" x14ac:dyDescent="0.25">
      <c r="J5539" s="30"/>
    </row>
    <row r="5540" spans="10:10" x14ac:dyDescent="0.25">
      <c r="J5540" s="30"/>
    </row>
    <row r="5541" spans="10:10" x14ac:dyDescent="0.25">
      <c r="J5541" s="30"/>
    </row>
    <row r="5542" spans="10:10" x14ac:dyDescent="0.25">
      <c r="J5542" s="30"/>
    </row>
    <row r="5543" spans="10:10" x14ac:dyDescent="0.25">
      <c r="J5543" s="30"/>
    </row>
    <row r="5544" spans="10:10" x14ac:dyDescent="0.25">
      <c r="J5544" s="30"/>
    </row>
    <row r="5545" spans="10:10" x14ac:dyDescent="0.25">
      <c r="J5545" s="30"/>
    </row>
    <row r="5546" spans="10:10" x14ac:dyDescent="0.25">
      <c r="J5546" s="30"/>
    </row>
    <row r="5547" spans="10:10" x14ac:dyDescent="0.25">
      <c r="J5547" s="30"/>
    </row>
    <row r="5548" spans="10:10" x14ac:dyDescent="0.25">
      <c r="J5548" s="30"/>
    </row>
    <row r="5549" spans="10:10" x14ac:dyDescent="0.25">
      <c r="J5549" s="30"/>
    </row>
    <row r="5550" spans="10:10" x14ac:dyDescent="0.25">
      <c r="J5550" s="30"/>
    </row>
    <row r="5551" spans="10:10" x14ac:dyDescent="0.25">
      <c r="J5551" s="30"/>
    </row>
    <row r="5552" spans="10:10" x14ac:dyDescent="0.25">
      <c r="J5552" s="30"/>
    </row>
    <row r="5553" spans="10:10" x14ac:dyDescent="0.25">
      <c r="J5553" s="30"/>
    </row>
    <row r="5554" spans="10:10" x14ac:dyDescent="0.25">
      <c r="J5554" s="30"/>
    </row>
    <row r="5555" spans="10:10" x14ac:dyDescent="0.25">
      <c r="J5555" s="30"/>
    </row>
    <row r="5556" spans="10:10" x14ac:dyDescent="0.25">
      <c r="J5556" s="30"/>
    </row>
    <row r="5557" spans="10:10" x14ac:dyDescent="0.25">
      <c r="J5557" s="30"/>
    </row>
    <row r="5558" spans="10:10" x14ac:dyDescent="0.25">
      <c r="J5558" s="30"/>
    </row>
    <row r="5559" spans="10:10" x14ac:dyDescent="0.25">
      <c r="J5559" s="30"/>
    </row>
    <row r="5560" spans="10:10" x14ac:dyDescent="0.25">
      <c r="J5560" s="30"/>
    </row>
    <row r="5561" spans="10:10" x14ac:dyDescent="0.25">
      <c r="J5561" s="30"/>
    </row>
    <row r="5562" spans="10:10" x14ac:dyDescent="0.25">
      <c r="J5562" s="30"/>
    </row>
    <row r="5563" spans="10:10" x14ac:dyDescent="0.25">
      <c r="J5563" s="30"/>
    </row>
    <row r="5564" spans="10:10" x14ac:dyDescent="0.25">
      <c r="J5564" s="30"/>
    </row>
    <row r="5565" spans="10:10" x14ac:dyDescent="0.25">
      <c r="J5565" s="30"/>
    </row>
    <row r="5566" spans="10:10" x14ac:dyDescent="0.25">
      <c r="J5566" s="30"/>
    </row>
    <row r="5567" spans="10:10" x14ac:dyDescent="0.25">
      <c r="J5567" s="30"/>
    </row>
    <row r="5568" spans="10:10" x14ac:dyDescent="0.25">
      <c r="J5568" s="30"/>
    </row>
    <row r="5569" spans="10:10" x14ac:dyDescent="0.25">
      <c r="J5569" s="30"/>
    </row>
    <row r="5570" spans="10:10" x14ac:dyDescent="0.25">
      <c r="J5570" s="30"/>
    </row>
    <row r="5571" spans="10:10" x14ac:dyDescent="0.25">
      <c r="J5571" s="30"/>
    </row>
    <row r="5572" spans="10:10" x14ac:dyDescent="0.25">
      <c r="J5572" s="30"/>
    </row>
    <row r="5573" spans="10:10" x14ac:dyDescent="0.25">
      <c r="J5573" s="30"/>
    </row>
    <row r="5574" spans="10:10" x14ac:dyDescent="0.25">
      <c r="J5574" s="30"/>
    </row>
    <row r="5575" spans="10:10" x14ac:dyDescent="0.25">
      <c r="J5575" s="30"/>
    </row>
    <row r="5576" spans="10:10" x14ac:dyDescent="0.25">
      <c r="J5576" s="30"/>
    </row>
    <row r="5577" spans="10:10" x14ac:dyDescent="0.25">
      <c r="J5577" s="30"/>
    </row>
    <row r="5578" spans="10:10" x14ac:dyDescent="0.25">
      <c r="J5578" s="30"/>
    </row>
    <row r="5579" spans="10:10" x14ac:dyDescent="0.25">
      <c r="J5579" s="30"/>
    </row>
    <row r="5580" spans="10:10" x14ac:dyDescent="0.25">
      <c r="J5580" s="30"/>
    </row>
    <row r="5581" spans="10:10" x14ac:dyDescent="0.25">
      <c r="J5581" s="30"/>
    </row>
    <row r="5582" spans="10:10" x14ac:dyDescent="0.25">
      <c r="J5582" s="30"/>
    </row>
    <row r="5583" spans="10:10" x14ac:dyDescent="0.25">
      <c r="J5583" s="30"/>
    </row>
    <row r="5584" spans="10:10" x14ac:dyDescent="0.25">
      <c r="J5584" s="30"/>
    </row>
    <row r="5585" spans="10:10" x14ac:dyDescent="0.25">
      <c r="J5585" s="30"/>
    </row>
    <row r="5586" spans="10:10" x14ac:dyDescent="0.25">
      <c r="J5586" s="30"/>
    </row>
    <row r="5587" spans="10:10" x14ac:dyDescent="0.25">
      <c r="J5587" s="30"/>
    </row>
    <row r="5588" spans="10:10" x14ac:dyDescent="0.25">
      <c r="J5588" s="30"/>
    </row>
    <row r="5589" spans="10:10" x14ac:dyDescent="0.25">
      <c r="J5589" s="30"/>
    </row>
    <row r="5590" spans="10:10" x14ac:dyDescent="0.25">
      <c r="J5590" s="30"/>
    </row>
    <row r="5591" spans="10:10" x14ac:dyDescent="0.25">
      <c r="J5591" s="30"/>
    </row>
    <row r="5592" spans="10:10" x14ac:dyDescent="0.25">
      <c r="J5592" s="30"/>
    </row>
    <row r="5593" spans="10:10" x14ac:dyDescent="0.25">
      <c r="J5593" s="30"/>
    </row>
    <row r="5594" spans="10:10" x14ac:dyDescent="0.25">
      <c r="J5594" s="30"/>
    </row>
    <row r="5595" spans="10:10" x14ac:dyDescent="0.25">
      <c r="J5595" s="30"/>
    </row>
    <row r="5596" spans="10:10" x14ac:dyDescent="0.25">
      <c r="J5596" s="30"/>
    </row>
    <row r="5597" spans="10:10" x14ac:dyDescent="0.25">
      <c r="J5597" s="30"/>
    </row>
    <row r="5598" spans="10:10" x14ac:dyDescent="0.25">
      <c r="J5598" s="30"/>
    </row>
    <row r="5599" spans="10:10" x14ac:dyDescent="0.25">
      <c r="J5599" s="30"/>
    </row>
    <row r="5600" spans="10:10" x14ac:dyDescent="0.25">
      <c r="J5600" s="30"/>
    </row>
    <row r="5601" spans="10:10" x14ac:dyDescent="0.25">
      <c r="J5601" s="30"/>
    </row>
    <row r="5602" spans="10:10" x14ac:dyDescent="0.25">
      <c r="J5602" s="30"/>
    </row>
    <row r="5603" spans="10:10" x14ac:dyDescent="0.25">
      <c r="J5603" s="30"/>
    </row>
    <row r="5604" spans="10:10" x14ac:dyDescent="0.25">
      <c r="J5604" s="30"/>
    </row>
    <row r="5605" spans="10:10" x14ac:dyDescent="0.25">
      <c r="J5605" s="30"/>
    </row>
    <row r="5606" spans="10:10" x14ac:dyDescent="0.25">
      <c r="J5606" s="30"/>
    </row>
    <row r="5607" spans="10:10" x14ac:dyDescent="0.25">
      <c r="J5607" s="30"/>
    </row>
    <row r="5608" spans="10:10" x14ac:dyDescent="0.25">
      <c r="J5608" s="30"/>
    </row>
    <row r="5609" spans="10:10" x14ac:dyDescent="0.25">
      <c r="J5609" s="30"/>
    </row>
    <row r="5610" spans="10:10" x14ac:dyDescent="0.25">
      <c r="J5610" s="30"/>
    </row>
    <row r="5611" spans="10:10" x14ac:dyDescent="0.25">
      <c r="J5611" s="30"/>
    </row>
    <row r="5612" spans="10:10" x14ac:dyDescent="0.25">
      <c r="J5612" s="30"/>
    </row>
    <row r="5613" spans="10:10" x14ac:dyDescent="0.25">
      <c r="J5613" s="30"/>
    </row>
    <row r="5614" spans="10:10" x14ac:dyDescent="0.25">
      <c r="J5614" s="30"/>
    </row>
    <row r="5615" spans="10:10" x14ac:dyDescent="0.25">
      <c r="J5615" s="30"/>
    </row>
    <row r="5616" spans="10:10" x14ac:dyDescent="0.25">
      <c r="J5616" s="30"/>
    </row>
    <row r="5617" spans="10:10" x14ac:dyDescent="0.25">
      <c r="J5617" s="30"/>
    </row>
    <row r="5618" spans="10:10" x14ac:dyDescent="0.25">
      <c r="J5618" s="30"/>
    </row>
    <row r="5619" spans="10:10" x14ac:dyDescent="0.25">
      <c r="J5619" s="30"/>
    </row>
    <row r="5620" spans="10:10" x14ac:dyDescent="0.25">
      <c r="J5620" s="30"/>
    </row>
    <row r="5621" spans="10:10" x14ac:dyDescent="0.25">
      <c r="J5621" s="30"/>
    </row>
    <row r="5622" spans="10:10" x14ac:dyDescent="0.25">
      <c r="J5622" s="30"/>
    </row>
    <row r="5623" spans="10:10" x14ac:dyDescent="0.25">
      <c r="J5623" s="30"/>
    </row>
    <row r="5624" spans="10:10" x14ac:dyDescent="0.25">
      <c r="J5624" s="30"/>
    </row>
    <row r="5625" spans="10:10" x14ac:dyDescent="0.25">
      <c r="J5625" s="30"/>
    </row>
    <row r="5626" spans="10:10" x14ac:dyDescent="0.25">
      <c r="J5626" s="30"/>
    </row>
    <row r="5627" spans="10:10" x14ac:dyDescent="0.25">
      <c r="J5627" s="30"/>
    </row>
    <row r="5628" spans="10:10" x14ac:dyDescent="0.25">
      <c r="J5628" s="30"/>
    </row>
    <row r="5629" spans="10:10" x14ac:dyDescent="0.25">
      <c r="J5629" s="30"/>
    </row>
    <row r="5630" spans="10:10" x14ac:dyDescent="0.25">
      <c r="J5630" s="30"/>
    </row>
    <row r="5631" spans="10:10" x14ac:dyDescent="0.25">
      <c r="J5631" s="30"/>
    </row>
    <row r="5632" spans="10:10" x14ac:dyDescent="0.25">
      <c r="J5632" s="30"/>
    </row>
    <row r="5633" spans="10:10" x14ac:dyDescent="0.25">
      <c r="J5633" s="30"/>
    </row>
    <row r="5634" spans="10:10" x14ac:dyDescent="0.25">
      <c r="J5634" s="30"/>
    </row>
    <row r="5635" spans="10:10" x14ac:dyDescent="0.25">
      <c r="J5635" s="30"/>
    </row>
    <row r="5636" spans="10:10" x14ac:dyDescent="0.25">
      <c r="J5636" s="30"/>
    </row>
    <row r="5637" spans="10:10" x14ac:dyDescent="0.25">
      <c r="J5637" s="30"/>
    </row>
    <row r="5638" spans="10:10" x14ac:dyDescent="0.25">
      <c r="J5638" s="30"/>
    </row>
    <row r="5639" spans="10:10" x14ac:dyDescent="0.25">
      <c r="J5639" s="30"/>
    </row>
    <row r="5640" spans="10:10" x14ac:dyDescent="0.25">
      <c r="J5640" s="30"/>
    </row>
    <row r="5641" spans="10:10" x14ac:dyDescent="0.25">
      <c r="J5641" s="30"/>
    </row>
    <row r="5642" spans="10:10" x14ac:dyDescent="0.25">
      <c r="J5642" s="30"/>
    </row>
    <row r="5643" spans="10:10" x14ac:dyDescent="0.25">
      <c r="J5643" s="30"/>
    </row>
    <row r="5644" spans="10:10" x14ac:dyDescent="0.25">
      <c r="J5644" s="30"/>
    </row>
    <row r="5645" spans="10:10" x14ac:dyDescent="0.25">
      <c r="J5645" s="30"/>
    </row>
    <row r="5646" spans="10:10" x14ac:dyDescent="0.25">
      <c r="J5646" s="30"/>
    </row>
    <row r="5647" spans="10:10" x14ac:dyDescent="0.25">
      <c r="J5647" s="30"/>
    </row>
    <row r="5648" spans="10:10" x14ac:dyDescent="0.25">
      <c r="J5648" s="30"/>
    </row>
    <row r="5649" spans="10:10" x14ac:dyDescent="0.25">
      <c r="J5649" s="30"/>
    </row>
    <row r="5650" spans="10:10" x14ac:dyDescent="0.25">
      <c r="J5650" s="30"/>
    </row>
    <row r="5651" spans="10:10" x14ac:dyDescent="0.25">
      <c r="J5651" s="30"/>
    </row>
    <row r="5652" spans="10:10" x14ac:dyDescent="0.25">
      <c r="J5652" s="30"/>
    </row>
    <row r="5653" spans="10:10" x14ac:dyDescent="0.25">
      <c r="J5653" s="30"/>
    </row>
    <row r="5654" spans="10:10" x14ac:dyDescent="0.25">
      <c r="J5654" s="30"/>
    </row>
    <row r="5655" spans="10:10" x14ac:dyDescent="0.25">
      <c r="J5655" s="30"/>
    </row>
    <row r="5656" spans="10:10" x14ac:dyDescent="0.25">
      <c r="J5656" s="30"/>
    </row>
    <row r="5657" spans="10:10" x14ac:dyDescent="0.25">
      <c r="J5657" s="30"/>
    </row>
    <row r="5658" spans="10:10" x14ac:dyDescent="0.25">
      <c r="J5658" s="30"/>
    </row>
    <row r="5659" spans="10:10" x14ac:dyDescent="0.25">
      <c r="J5659" s="30"/>
    </row>
    <row r="5660" spans="10:10" x14ac:dyDescent="0.25">
      <c r="J5660" s="30"/>
    </row>
    <row r="5661" spans="10:10" x14ac:dyDescent="0.25">
      <c r="J5661" s="30"/>
    </row>
    <row r="5662" spans="10:10" x14ac:dyDescent="0.25">
      <c r="J5662" s="30"/>
    </row>
    <row r="5663" spans="10:10" x14ac:dyDescent="0.25">
      <c r="J5663" s="30"/>
    </row>
    <row r="5664" spans="10:10" x14ac:dyDescent="0.25">
      <c r="J5664" s="30"/>
    </row>
    <row r="5665" spans="10:10" x14ac:dyDescent="0.25">
      <c r="J5665" s="30"/>
    </row>
    <row r="5666" spans="10:10" x14ac:dyDescent="0.25">
      <c r="J5666" s="30"/>
    </row>
    <row r="5667" spans="10:10" x14ac:dyDescent="0.25">
      <c r="J5667" s="30"/>
    </row>
    <row r="5668" spans="10:10" x14ac:dyDescent="0.25">
      <c r="J5668" s="30"/>
    </row>
    <row r="5669" spans="10:10" x14ac:dyDescent="0.25">
      <c r="J5669" s="30"/>
    </row>
    <row r="5670" spans="10:10" x14ac:dyDescent="0.25">
      <c r="J5670" s="30"/>
    </row>
    <row r="5671" spans="10:10" x14ac:dyDescent="0.25">
      <c r="J5671" s="30"/>
    </row>
    <row r="5672" spans="10:10" x14ac:dyDescent="0.25">
      <c r="J5672" s="30"/>
    </row>
    <row r="5673" spans="10:10" x14ac:dyDescent="0.25">
      <c r="J5673" s="30"/>
    </row>
    <row r="5674" spans="10:10" x14ac:dyDescent="0.25">
      <c r="J5674" s="30"/>
    </row>
    <row r="5675" spans="10:10" x14ac:dyDescent="0.25">
      <c r="J5675" s="30"/>
    </row>
    <row r="5676" spans="10:10" x14ac:dyDescent="0.25">
      <c r="J5676" s="30"/>
    </row>
    <row r="5677" spans="10:10" x14ac:dyDescent="0.25">
      <c r="J5677" s="30"/>
    </row>
    <row r="5678" spans="10:10" x14ac:dyDescent="0.25">
      <c r="J5678" s="30"/>
    </row>
    <row r="5679" spans="10:10" x14ac:dyDescent="0.25">
      <c r="J5679" s="30"/>
    </row>
    <row r="5680" spans="10:10" x14ac:dyDescent="0.25">
      <c r="J5680" s="30"/>
    </row>
    <row r="5681" spans="10:10" x14ac:dyDescent="0.25">
      <c r="J5681" s="30"/>
    </row>
    <row r="5682" spans="10:10" x14ac:dyDescent="0.25">
      <c r="J5682" s="30"/>
    </row>
    <row r="5683" spans="10:10" x14ac:dyDescent="0.25">
      <c r="J5683" s="30"/>
    </row>
    <row r="5684" spans="10:10" x14ac:dyDescent="0.25">
      <c r="J5684" s="30"/>
    </row>
    <row r="5685" spans="10:10" x14ac:dyDescent="0.25">
      <c r="J5685" s="30"/>
    </row>
    <row r="5686" spans="10:10" x14ac:dyDescent="0.25">
      <c r="J5686" s="30"/>
    </row>
    <row r="5687" spans="10:10" x14ac:dyDescent="0.25">
      <c r="J5687" s="30"/>
    </row>
    <row r="5688" spans="10:10" x14ac:dyDescent="0.25">
      <c r="J5688" s="30"/>
    </row>
    <row r="5689" spans="10:10" x14ac:dyDescent="0.25">
      <c r="J5689" s="30"/>
    </row>
    <row r="5690" spans="10:10" x14ac:dyDescent="0.25">
      <c r="J5690" s="30"/>
    </row>
    <row r="5691" spans="10:10" x14ac:dyDescent="0.25">
      <c r="J5691" s="30"/>
    </row>
    <row r="5692" spans="10:10" x14ac:dyDescent="0.25">
      <c r="J5692" s="30"/>
    </row>
    <row r="5693" spans="10:10" x14ac:dyDescent="0.25">
      <c r="J5693" s="30"/>
    </row>
    <row r="5694" spans="10:10" x14ac:dyDescent="0.25">
      <c r="J5694" s="30"/>
    </row>
    <row r="5695" spans="10:10" x14ac:dyDescent="0.25">
      <c r="J5695" s="30"/>
    </row>
    <row r="5696" spans="10:10" x14ac:dyDescent="0.25">
      <c r="J5696" s="30"/>
    </row>
    <row r="5697" spans="10:10" x14ac:dyDescent="0.25">
      <c r="J5697" s="30"/>
    </row>
    <row r="5698" spans="10:10" x14ac:dyDescent="0.25">
      <c r="J5698" s="30"/>
    </row>
    <row r="5699" spans="10:10" x14ac:dyDescent="0.25">
      <c r="J5699" s="30"/>
    </row>
    <row r="5700" spans="10:10" x14ac:dyDescent="0.25">
      <c r="J5700" s="30"/>
    </row>
    <row r="5701" spans="10:10" x14ac:dyDescent="0.25">
      <c r="J5701" s="30"/>
    </row>
    <row r="5702" spans="10:10" x14ac:dyDescent="0.25">
      <c r="J5702" s="30"/>
    </row>
    <row r="5703" spans="10:10" x14ac:dyDescent="0.25">
      <c r="J5703" s="30"/>
    </row>
    <row r="5704" spans="10:10" x14ac:dyDescent="0.25">
      <c r="J5704" s="30"/>
    </row>
    <row r="5705" spans="10:10" x14ac:dyDescent="0.25">
      <c r="J5705" s="30"/>
    </row>
    <row r="5706" spans="10:10" x14ac:dyDescent="0.25">
      <c r="J5706" s="30"/>
    </row>
    <row r="5707" spans="10:10" x14ac:dyDescent="0.25">
      <c r="J5707" s="30"/>
    </row>
    <row r="5708" spans="10:10" x14ac:dyDescent="0.25">
      <c r="J5708" s="30"/>
    </row>
    <row r="5709" spans="10:10" x14ac:dyDescent="0.25">
      <c r="J5709" s="30"/>
    </row>
    <row r="5710" spans="10:10" x14ac:dyDescent="0.25">
      <c r="J5710" s="30"/>
    </row>
    <row r="5711" spans="10:10" x14ac:dyDescent="0.25">
      <c r="J5711" s="30"/>
    </row>
    <row r="5712" spans="10:10" x14ac:dyDescent="0.25">
      <c r="J5712" s="30"/>
    </row>
    <row r="5713" spans="10:10" x14ac:dyDescent="0.25">
      <c r="J5713" s="30"/>
    </row>
    <row r="5714" spans="10:10" x14ac:dyDescent="0.25">
      <c r="J5714" s="30"/>
    </row>
    <row r="5715" spans="10:10" x14ac:dyDescent="0.25">
      <c r="J5715" s="30"/>
    </row>
    <row r="5716" spans="10:10" x14ac:dyDescent="0.25">
      <c r="J5716" s="30"/>
    </row>
    <row r="5717" spans="10:10" x14ac:dyDescent="0.25">
      <c r="J5717" s="30"/>
    </row>
    <row r="5718" spans="10:10" x14ac:dyDescent="0.25">
      <c r="J5718" s="30"/>
    </row>
    <row r="5719" spans="10:10" x14ac:dyDescent="0.25">
      <c r="J5719" s="30"/>
    </row>
    <row r="5720" spans="10:10" x14ac:dyDescent="0.25">
      <c r="J5720" s="30"/>
    </row>
    <row r="5721" spans="10:10" x14ac:dyDescent="0.25">
      <c r="J5721" s="30"/>
    </row>
    <row r="5722" spans="10:10" x14ac:dyDescent="0.25">
      <c r="J5722" s="30"/>
    </row>
    <row r="5723" spans="10:10" x14ac:dyDescent="0.25">
      <c r="J5723" s="30"/>
    </row>
    <row r="5724" spans="10:10" x14ac:dyDescent="0.25">
      <c r="J5724" s="30"/>
    </row>
    <row r="5725" spans="10:10" x14ac:dyDescent="0.25">
      <c r="J5725" s="30"/>
    </row>
    <row r="5726" spans="10:10" x14ac:dyDescent="0.25">
      <c r="J5726" s="30"/>
    </row>
    <row r="5727" spans="10:10" x14ac:dyDescent="0.25">
      <c r="J5727" s="30"/>
    </row>
    <row r="5728" spans="10:10" x14ac:dyDescent="0.25">
      <c r="J5728" s="30"/>
    </row>
    <row r="5729" spans="10:10" x14ac:dyDescent="0.25">
      <c r="J5729" s="30"/>
    </row>
    <row r="5730" spans="10:10" x14ac:dyDescent="0.25">
      <c r="J5730" s="30"/>
    </row>
    <row r="5731" spans="10:10" x14ac:dyDescent="0.25">
      <c r="J5731" s="30"/>
    </row>
    <row r="5732" spans="10:10" x14ac:dyDescent="0.25">
      <c r="J5732" s="30"/>
    </row>
    <row r="5733" spans="10:10" x14ac:dyDescent="0.25">
      <c r="J5733" s="30"/>
    </row>
    <row r="5734" spans="10:10" x14ac:dyDescent="0.25">
      <c r="J5734" s="30"/>
    </row>
    <row r="5735" spans="10:10" x14ac:dyDescent="0.25">
      <c r="J5735" s="30"/>
    </row>
    <row r="5736" spans="10:10" x14ac:dyDescent="0.25">
      <c r="J5736" s="30"/>
    </row>
    <row r="5737" spans="10:10" x14ac:dyDescent="0.25">
      <c r="J5737" s="30"/>
    </row>
    <row r="5738" spans="10:10" x14ac:dyDescent="0.25">
      <c r="J5738" s="30"/>
    </row>
    <row r="5739" spans="10:10" x14ac:dyDescent="0.25">
      <c r="J5739" s="30"/>
    </row>
    <row r="5740" spans="10:10" x14ac:dyDescent="0.25">
      <c r="J5740" s="30"/>
    </row>
    <row r="5741" spans="10:10" x14ac:dyDescent="0.25">
      <c r="J5741" s="30"/>
    </row>
    <row r="5742" spans="10:10" x14ac:dyDescent="0.25">
      <c r="J5742" s="30"/>
    </row>
    <row r="5743" spans="10:10" x14ac:dyDescent="0.25">
      <c r="J5743" s="30"/>
    </row>
    <row r="5744" spans="10:10" x14ac:dyDescent="0.25">
      <c r="J5744" s="30"/>
    </row>
    <row r="5745" spans="10:10" x14ac:dyDescent="0.25">
      <c r="J5745" s="30"/>
    </row>
    <row r="5746" spans="10:10" x14ac:dyDescent="0.25">
      <c r="J5746" s="30"/>
    </row>
    <row r="5747" spans="10:10" x14ac:dyDescent="0.25">
      <c r="J5747" s="30"/>
    </row>
    <row r="5748" spans="10:10" x14ac:dyDescent="0.25">
      <c r="J5748" s="30"/>
    </row>
    <row r="5749" spans="10:10" x14ac:dyDescent="0.25">
      <c r="J5749" s="30"/>
    </row>
    <row r="5750" spans="10:10" x14ac:dyDescent="0.25">
      <c r="J5750" s="30"/>
    </row>
    <row r="5751" spans="10:10" x14ac:dyDescent="0.25">
      <c r="J5751" s="30"/>
    </row>
    <row r="5752" spans="10:10" x14ac:dyDescent="0.25">
      <c r="J5752" s="30"/>
    </row>
    <row r="5753" spans="10:10" x14ac:dyDescent="0.25">
      <c r="J5753" s="30"/>
    </row>
    <row r="5754" spans="10:10" x14ac:dyDescent="0.25">
      <c r="J5754" s="30"/>
    </row>
    <row r="5755" spans="10:10" x14ac:dyDescent="0.25">
      <c r="J5755" s="30"/>
    </row>
    <row r="5756" spans="10:10" x14ac:dyDescent="0.25">
      <c r="J5756" s="30"/>
    </row>
    <row r="5757" spans="10:10" x14ac:dyDescent="0.25">
      <c r="J5757" s="30"/>
    </row>
    <row r="5758" spans="10:10" x14ac:dyDescent="0.25">
      <c r="J5758" s="30"/>
    </row>
    <row r="5759" spans="10:10" x14ac:dyDescent="0.25">
      <c r="J5759" s="30"/>
    </row>
    <row r="5760" spans="10:10" x14ac:dyDescent="0.25">
      <c r="J5760" s="30"/>
    </row>
    <row r="5761" spans="10:10" x14ac:dyDescent="0.25">
      <c r="J5761" s="30"/>
    </row>
    <row r="5762" spans="10:10" x14ac:dyDescent="0.25">
      <c r="J5762" s="30"/>
    </row>
    <row r="5763" spans="10:10" x14ac:dyDescent="0.25">
      <c r="J5763" s="30"/>
    </row>
    <row r="5764" spans="10:10" x14ac:dyDescent="0.25">
      <c r="J5764" s="30"/>
    </row>
    <row r="5765" spans="10:10" x14ac:dyDescent="0.25">
      <c r="J5765" s="30"/>
    </row>
    <row r="5766" spans="10:10" x14ac:dyDescent="0.25">
      <c r="J5766" s="30"/>
    </row>
    <row r="5767" spans="10:10" x14ac:dyDescent="0.25">
      <c r="J5767" s="30"/>
    </row>
    <row r="5768" spans="10:10" x14ac:dyDescent="0.25">
      <c r="J5768" s="30"/>
    </row>
    <row r="5769" spans="10:10" x14ac:dyDescent="0.25">
      <c r="J5769" s="30"/>
    </row>
    <row r="5770" spans="10:10" x14ac:dyDescent="0.25">
      <c r="J5770" s="30"/>
    </row>
    <row r="5771" spans="10:10" x14ac:dyDescent="0.25">
      <c r="J5771" s="30"/>
    </row>
    <row r="5772" spans="10:10" x14ac:dyDescent="0.25">
      <c r="J5772" s="30"/>
    </row>
    <row r="5773" spans="10:10" x14ac:dyDescent="0.25">
      <c r="J5773" s="30"/>
    </row>
    <row r="5774" spans="10:10" x14ac:dyDescent="0.25">
      <c r="J5774" s="30"/>
    </row>
    <row r="5775" spans="10:10" x14ac:dyDescent="0.25">
      <c r="J5775" s="30"/>
    </row>
    <row r="5776" spans="10:10" x14ac:dyDescent="0.25">
      <c r="J5776" s="30"/>
    </row>
    <row r="5777" spans="10:10" x14ac:dyDescent="0.25">
      <c r="J5777" s="30"/>
    </row>
    <row r="5778" spans="10:10" x14ac:dyDescent="0.25">
      <c r="J5778" s="30"/>
    </row>
    <row r="5779" spans="10:10" x14ac:dyDescent="0.25">
      <c r="J5779" s="30"/>
    </row>
    <row r="5780" spans="10:10" x14ac:dyDescent="0.25">
      <c r="J5780" s="30"/>
    </row>
    <row r="5781" spans="10:10" x14ac:dyDescent="0.25">
      <c r="J5781" s="30"/>
    </row>
    <row r="5782" spans="10:10" x14ac:dyDescent="0.25">
      <c r="J5782" s="30"/>
    </row>
    <row r="5783" spans="10:10" x14ac:dyDescent="0.25">
      <c r="J5783" s="30"/>
    </row>
    <row r="5784" spans="10:10" x14ac:dyDescent="0.25">
      <c r="J5784" s="30"/>
    </row>
    <row r="5785" spans="10:10" x14ac:dyDescent="0.25">
      <c r="J5785" s="30"/>
    </row>
    <row r="5786" spans="10:10" x14ac:dyDescent="0.25">
      <c r="J5786" s="30"/>
    </row>
    <row r="5787" spans="10:10" x14ac:dyDescent="0.25">
      <c r="J5787" s="30"/>
    </row>
    <row r="5788" spans="10:10" x14ac:dyDescent="0.25">
      <c r="J5788" s="30"/>
    </row>
    <row r="5789" spans="10:10" x14ac:dyDescent="0.25">
      <c r="J5789" s="30"/>
    </row>
    <row r="5790" spans="10:10" x14ac:dyDescent="0.25">
      <c r="J5790" s="30"/>
    </row>
    <row r="5791" spans="10:10" x14ac:dyDescent="0.25">
      <c r="J5791" s="30"/>
    </row>
    <row r="5792" spans="10:10" x14ac:dyDescent="0.25">
      <c r="J5792" s="30"/>
    </row>
    <row r="5793" spans="10:10" x14ac:dyDescent="0.25">
      <c r="J5793" s="30"/>
    </row>
    <row r="5794" spans="10:10" x14ac:dyDescent="0.25">
      <c r="J5794" s="30"/>
    </row>
    <row r="5795" spans="10:10" x14ac:dyDescent="0.25">
      <c r="J5795" s="30"/>
    </row>
    <row r="5796" spans="10:10" x14ac:dyDescent="0.25">
      <c r="J5796" s="30"/>
    </row>
    <row r="5797" spans="10:10" x14ac:dyDescent="0.25">
      <c r="J5797" s="30"/>
    </row>
    <row r="5798" spans="10:10" x14ac:dyDescent="0.25">
      <c r="J5798" s="30"/>
    </row>
    <row r="5799" spans="10:10" x14ac:dyDescent="0.25">
      <c r="J5799" s="30"/>
    </row>
    <row r="5800" spans="10:10" x14ac:dyDescent="0.25">
      <c r="J5800" s="30"/>
    </row>
    <row r="5801" spans="10:10" x14ac:dyDescent="0.25">
      <c r="J5801" s="30"/>
    </row>
    <row r="5802" spans="10:10" x14ac:dyDescent="0.25">
      <c r="J5802" s="30"/>
    </row>
    <row r="5803" spans="10:10" x14ac:dyDescent="0.25">
      <c r="J5803" s="30"/>
    </row>
    <row r="5804" spans="10:10" x14ac:dyDescent="0.25">
      <c r="J5804" s="30"/>
    </row>
    <row r="5805" spans="10:10" x14ac:dyDescent="0.25">
      <c r="J5805" s="30"/>
    </row>
    <row r="5806" spans="10:10" x14ac:dyDescent="0.25">
      <c r="J5806" s="30"/>
    </row>
    <row r="5807" spans="10:10" x14ac:dyDescent="0.25">
      <c r="J5807" s="30"/>
    </row>
    <row r="5808" spans="10:10" x14ac:dyDescent="0.25">
      <c r="J5808" s="30"/>
    </row>
    <row r="5809" spans="10:10" x14ac:dyDescent="0.25">
      <c r="J5809" s="30"/>
    </row>
    <row r="5810" spans="10:10" x14ac:dyDescent="0.25">
      <c r="J5810" s="30"/>
    </row>
    <row r="5811" spans="10:10" x14ac:dyDescent="0.25">
      <c r="J5811" s="30"/>
    </row>
    <row r="5812" spans="10:10" x14ac:dyDescent="0.25">
      <c r="J5812" s="30"/>
    </row>
    <row r="5813" spans="10:10" x14ac:dyDescent="0.25">
      <c r="J5813" s="30"/>
    </row>
    <row r="5814" spans="10:10" x14ac:dyDescent="0.25">
      <c r="J5814" s="30"/>
    </row>
    <row r="5815" spans="10:10" x14ac:dyDescent="0.25">
      <c r="J5815" s="30"/>
    </row>
    <row r="5816" spans="10:10" x14ac:dyDescent="0.25">
      <c r="J5816" s="30"/>
    </row>
    <row r="5817" spans="10:10" x14ac:dyDescent="0.25">
      <c r="J5817" s="30"/>
    </row>
    <row r="5818" spans="10:10" x14ac:dyDescent="0.25">
      <c r="J5818" s="30"/>
    </row>
    <row r="5819" spans="10:10" x14ac:dyDescent="0.25">
      <c r="J5819" s="30"/>
    </row>
    <row r="5820" spans="10:10" x14ac:dyDescent="0.25">
      <c r="J5820" s="30"/>
    </row>
    <row r="5821" spans="10:10" x14ac:dyDescent="0.25">
      <c r="J5821" s="30"/>
    </row>
    <row r="5822" spans="10:10" x14ac:dyDescent="0.25">
      <c r="J5822" s="30"/>
    </row>
    <row r="5823" spans="10:10" x14ac:dyDescent="0.25">
      <c r="J5823" s="30"/>
    </row>
    <row r="5824" spans="10:10" x14ac:dyDescent="0.25">
      <c r="J5824" s="30"/>
    </row>
    <row r="5825" spans="10:10" x14ac:dyDescent="0.25">
      <c r="J5825" s="30"/>
    </row>
    <row r="5826" spans="10:10" x14ac:dyDescent="0.25">
      <c r="J5826" s="30"/>
    </row>
    <row r="5827" spans="10:10" x14ac:dyDescent="0.25">
      <c r="J5827" s="30"/>
    </row>
    <row r="5828" spans="10:10" x14ac:dyDescent="0.25">
      <c r="J5828" s="30"/>
    </row>
    <row r="5829" spans="10:10" x14ac:dyDescent="0.25">
      <c r="J5829" s="30"/>
    </row>
    <row r="5830" spans="10:10" x14ac:dyDescent="0.25">
      <c r="J5830" s="30"/>
    </row>
    <row r="5831" spans="10:10" x14ac:dyDescent="0.25">
      <c r="J5831" s="30"/>
    </row>
    <row r="5832" spans="10:10" x14ac:dyDescent="0.25">
      <c r="J5832" s="30"/>
    </row>
    <row r="5833" spans="10:10" x14ac:dyDescent="0.25">
      <c r="J5833" s="30"/>
    </row>
    <row r="5834" spans="10:10" x14ac:dyDescent="0.25">
      <c r="J5834" s="30"/>
    </row>
    <row r="5835" spans="10:10" x14ac:dyDescent="0.25">
      <c r="J5835" s="30"/>
    </row>
    <row r="5836" spans="10:10" x14ac:dyDescent="0.25">
      <c r="J5836" s="30"/>
    </row>
    <row r="5837" spans="10:10" x14ac:dyDescent="0.25">
      <c r="J5837" s="30"/>
    </row>
    <row r="5838" spans="10:10" x14ac:dyDescent="0.25">
      <c r="J5838" s="30"/>
    </row>
    <row r="5839" spans="10:10" x14ac:dyDescent="0.25">
      <c r="J5839" s="30"/>
    </row>
    <row r="5840" spans="10:10" x14ac:dyDescent="0.25">
      <c r="J5840" s="30"/>
    </row>
    <row r="5841" spans="10:10" x14ac:dyDescent="0.25">
      <c r="J5841" s="30"/>
    </row>
    <row r="5842" spans="10:10" x14ac:dyDescent="0.25">
      <c r="J5842" s="30"/>
    </row>
    <row r="5843" spans="10:10" x14ac:dyDescent="0.25">
      <c r="J5843" s="30"/>
    </row>
    <row r="5844" spans="10:10" x14ac:dyDescent="0.25">
      <c r="J5844" s="30"/>
    </row>
    <row r="5845" spans="10:10" x14ac:dyDescent="0.25">
      <c r="J5845" s="30"/>
    </row>
    <row r="5846" spans="10:10" x14ac:dyDescent="0.25">
      <c r="J5846" s="30"/>
    </row>
    <row r="5847" spans="10:10" x14ac:dyDescent="0.25">
      <c r="J5847" s="30"/>
    </row>
    <row r="5848" spans="10:10" x14ac:dyDescent="0.25">
      <c r="J5848" s="30"/>
    </row>
    <row r="5849" spans="10:10" x14ac:dyDescent="0.25">
      <c r="J5849" s="30"/>
    </row>
    <row r="5850" spans="10:10" x14ac:dyDescent="0.25">
      <c r="J5850" s="30"/>
    </row>
    <row r="5851" spans="10:10" x14ac:dyDescent="0.25">
      <c r="J5851" s="30"/>
    </row>
    <row r="5852" spans="10:10" x14ac:dyDescent="0.25">
      <c r="J5852" s="30"/>
    </row>
    <row r="5853" spans="10:10" x14ac:dyDescent="0.25">
      <c r="J5853" s="30"/>
    </row>
    <row r="5854" spans="10:10" x14ac:dyDescent="0.25">
      <c r="J5854" s="30"/>
    </row>
    <row r="5855" spans="10:10" x14ac:dyDescent="0.25">
      <c r="J5855" s="30"/>
    </row>
    <row r="5856" spans="10:10" x14ac:dyDescent="0.25">
      <c r="J5856" s="30"/>
    </row>
    <row r="5857" spans="10:10" x14ac:dyDescent="0.25">
      <c r="J5857" s="30"/>
    </row>
    <row r="5858" spans="10:10" x14ac:dyDescent="0.25">
      <c r="J5858" s="30"/>
    </row>
    <row r="5859" spans="10:10" x14ac:dyDescent="0.25">
      <c r="J5859" s="30"/>
    </row>
    <row r="5860" spans="10:10" x14ac:dyDescent="0.25">
      <c r="J5860" s="30"/>
    </row>
    <row r="5861" spans="10:10" x14ac:dyDescent="0.25">
      <c r="J5861" s="30"/>
    </row>
    <row r="5862" spans="10:10" x14ac:dyDescent="0.25">
      <c r="J5862" s="30"/>
    </row>
    <row r="5863" spans="10:10" x14ac:dyDescent="0.25">
      <c r="J5863" s="30"/>
    </row>
    <row r="5864" spans="10:10" x14ac:dyDescent="0.25">
      <c r="J5864" s="30"/>
    </row>
    <row r="5865" spans="10:10" x14ac:dyDescent="0.25">
      <c r="J5865" s="30"/>
    </row>
    <row r="5866" spans="10:10" x14ac:dyDescent="0.25">
      <c r="J5866" s="30"/>
    </row>
    <row r="5867" spans="10:10" x14ac:dyDescent="0.25">
      <c r="J5867" s="30"/>
    </row>
    <row r="5868" spans="10:10" x14ac:dyDescent="0.25">
      <c r="J5868" s="30"/>
    </row>
    <row r="5869" spans="10:10" x14ac:dyDescent="0.25">
      <c r="J5869" s="30"/>
    </row>
    <row r="5870" spans="10:10" x14ac:dyDescent="0.25">
      <c r="J5870" s="30"/>
    </row>
    <row r="5871" spans="10:10" x14ac:dyDescent="0.25">
      <c r="J5871" s="30"/>
    </row>
    <row r="5872" spans="10:10" x14ac:dyDescent="0.25">
      <c r="J5872" s="30"/>
    </row>
    <row r="5873" spans="10:10" x14ac:dyDescent="0.25">
      <c r="J5873" s="30"/>
    </row>
    <row r="5874" spans="10:10" x14ac:dyDescent="0.25">
      <c r="J5874" s="30"/>
    </row>
    <row r="5875" spans="10:10" x14ac:dyDescent="0.25">
      <c r="J5875" s="30"/>
    </row>
    <row r="5876" spans="10:10" x14ac:dyDescent="0.25">
      <c r="J5876" s="30"/>
    </row>
    <row r="5877" spans="10:10" x14ac:dyDescent="0.25">
      <c r="J5877" s="30"/>
    </row>
    <row r="5878" spans="10:10" x14ac:dyDescent="0.25">
      <c r="J5878" s="30"/>
    </row>
    <row r="5879" spans="10:10" x14ac:dyDescent="0.25">
      <c r="J5879" s="30"/>
    </row>
    <row r="5880" spans="10:10" x14ac:dyDescent="0.25">
      <c r="J5880" s="30"/>
    </row>
    <row r="5881" spans="10:10" x14ac:dyDescent="0.25">
      <c r="J5881" s="30"/>
    </row>
    <row r="5882" spans="10:10" x14ac:dyDescent="0.25">
      <c r="J5882" s="30"/>
    </row>
    <row r="5883" spans="10:10" x14ac:dyDescent="0.25">
      <c r="J5883" s="30"/>
    </row>
    <row r="5884" spans="10:10" x14ac:dyDescent="0.25">
      <c r="J5884" s="30"/>
    </row>
    <row r="5885" spans="10:10" x14ac:dyDescent="0.25">
      <c r="J5885" s="30"/>
    </row>
    <row r="5886" spans="10:10" x14ac:dyDescent="0.25">
      <c r="J5886" s="30"/>
    </row>
    <row r="5887" spans="10:10" x14ac:dyDescent="0.25">
      <c r="J5887" s="30"/>
    </row>
    <row r="5888" spans="10:10" x14ac:dyDescent="0.25">
      <c r="J5888" s="30"/>
    </row>
    <row r="5889" spans="10:10" x14ac:dyDescent="0.25">
      <c r="J5889" s="30"/>
    </row>
    <row r="5890" spans="10:10" x14ac:dyDescent="0.25">
      <c r="J5890" s="30"/>
    </row>
    <row r="5891" spans="10:10" x14ac:dyDescent="0.25">
      <c r="J5891" s="30"/>
    </row>
    <row r="5892" spans="10:10" x14ac:dyDescent="0.25">
      <c r="J5892" s="30"/>
    </row>
    <row r="5893" spans="10:10" x14ac:dyDescent="0.25">
      <c r="J5893" s="30"/>
    </row>
    <row r="5894" spans="10:10" x14ac:dyDescent="0.25">
      <c r="J5894" s="30"/>
    </row>
    <row r="5895" spans="10:10" x14ac:dyDescent="0.25">
      <c r="J5895" s="30"/>
    </row>
    <row r="5896" spans="10:10" x14ac:dyDescent="0.25">
      <c r="J5896" s="30"/>
    </row>
    <row r="5897" spans="10:10" x14ac:dyDescent="0.25">
      <c r="J5897" s="30"/>
    </row>
    <row r="5898" spans="10:10" x14ac:dyDescent="0.25">
      <c r="J5898" s="30"/>
    </row>
    <row r="5899" spans="10:10" x14ac:dyDescent="0.25">
      <c r="J5899" s="30"/>
    </row>
    <row r="5900" spans="10:10" x14ac:dyDescent="0.25">
      <c r="J5900" s="30"/>
    </row>
    <row r="5901" spans="10:10" x14ac:dyDescent="0.25">
      <c r="J5901" s="30"/>
    </row>
    <row r="5902" spans="10:10" x14ac:dyDescent="0.25">
      <c r="J5902" s="30"/>
    </row>
    <row r="5903" spans="10:10" x14ac:dyDescent="0.25">
      <c r="J5903" s="30"/>
    </row>
    <row r="5904" spans="10:10" x14ac:dyDescent="0.25">
      <c r="J5904" s="30"/>
    </row>
    <row r="5905" spans="10:10" x14ac:dyDescent="0.25">
      <c r="J5905" s="30"/>
    </row>
    <row r="5906" spans="10:10" x14ac:dyDescent="0.25">
      <c r="J5906" s="30"/>
    </row>
    <row r="5907" spans="10:10" x14ac:dyDescent="0.25">
      <c r="J5907" s="30"/>
    </row>
    <row r="5908" spans="10:10" x14ac:dyDescent="0.25">
      <c r="J5908" s="30"/>
    </row>
    <row r="5909" spans="10:10" x14ac:dyDescent="0.25">
      <c r="J5909" s="30"/>
    </row>
    <row r="5910" spans="10:10" x14ac:dyDescent="0.25">
      <c r="J5910" s="30"/>
    </row>
    <row r="5911" spans="10:10" x14ac:dyDescent="0.25">
      <c r="J5911" s="30"/>
    </row>
    <row r="5912" spans="10:10" x14ac:dyDescent="0.25">
      <c r="J5912" s="30"/>
    </row>
    <row r="5913" spans="10:10" x14ac:dyDescent="0.25">
      <c r="J5913" s="30"/>
    </row>
    <row r="5914" spans="10:10" x14ac:dyDescent="0.25">
      <c r="J5914" s="30"/>
    </row>
    <row r="5915" spans="10:10" x14ac:dyDescent="0.25">
      <c r="J5915" s="30"/>
    </row>
    <row r="5916" spans="10:10" x14ac:dyDescent="0.25">
      <c r="J5916" s="30"/>
    </row>
    <row r="5917" spans="10:10" x14ac:dyDescent="0.25">
      <c r="J5917" s="30"/>
    </row>
    <row r="5918" spans="10:10" x14ac:dyDescent="0.25">
      <c r="J5918" s="30"/>
    </row>
    <row r="5919" spans="10:10" x14ac:dyDescent="0.25">
      <c r="J5919" s="30"/>
    </row>
    <row r="5920" spans="10:10" x14ac:dyDescent="0.25">
      <c r="J5920" s="30"/>
    </row>
    <row r="5921" spans="10:10" x14ac:dyDescent="0.25">
      <c r="J5921" s="30"/>
    </row>
    <row r="5922" spans="10:10" x14ac:dyDescent="0.25">
      <c r="J5922" s="30"/>
    </row>
    <row r="5923" spans="10:10" x14ac:dyDescent="0.25">
      <c r="J5923" s="30"/>
    </row>
    <row r="5924" spans="10:10" x14ac:dyDescent="0.25">
      <c r="J5924" s="30"/>
    </row>
    <row r="5925" spans="10:10" x14ac:dyDescent="0.25">
      <c r="J5925" s="30"/>
    </row>
    <row r="5926" spans="10:10" x14ac:dyDescent="0.25">
      <c r="J5926" s="30"/>
    </row>
    <row r="5927" spans="10:10" x14ac:dyDescent="0.25">
      <c r="J5927" s="30"/>
    </row>
    <row r="5928" spans="10:10" x14ac:dyDescent="0.25">
      <c r="J5928" s="30"/>
    </row>
    <row r="5929" spans="10:10" x14ac:dyDescent="0.25">
      <c r="J5929" s="30"/>
    </row>
    <row r="5930" spans="10:10" x14ac:dyDescent="0.25">
      <c r="J5930" s="30"/>
    </row>
    <row r="5931" spans="10:10" x14ac:dyDescent="0.25">
      <c r="J5931" s="30"/>
    </row>
    <row r="5932" spans="10:10" x14ac:dyDescent="0.25">
      <c r="J5932" s="30"/>
    </row>
    <row r="5933" spans="10:10" x14ac:dyDescent="0.25">
      <c r="J5933" s="30"/>
    </row>
    <row r="5934" spans="10:10" x14ac:dyDescent="0.25">
      <c r="J5934" s="30"/>
    </row>
    <row r="5935" spans="10:10" x14ac:dyDescent="0.25">
      <c r="J5935" s="30"/>
    </row>
    <row r="5936" spans="10:10" x14ac:dyDescent="0.25">
      <c r="J5936" s="30"/>
    </row>
    <row r="5937" spans="10:10" x14ac:dyDescent="0.25">
      <c r="J5937" s="30"/>
    </row>
    <row r="5938" spans="10:10" x14ac:dyDescent="0.25">
      <c r="J5938" s="30"/>
    </row>
    <row r="5939" spans="10:10" x14ac:dyDescent="0.25">
      <c r="J5939" s="30"/>
    </row>
    <row r="5940" spans="10:10" x14ac:dyDescent="0.25">
      <c r="J5940" s="30"/>
    </row>
    <row r="5941" spans="10:10" x14ac:dyDescent="0.25">
      <c r="J5941" s="30"/>
    </row>
    <row r="5942" spans="10:10" x14ac:dyDescent="0.25">
      <c r="J5942" s="30"/>
    </row>
    <row r="5943" spans="10:10" x14ac:dyDescent="0.25">
      <c r="J5943" s="30"/>
    </row>
    <row r="5944" spans="10:10" x14ac:dyDescent="0.25">
      <c r="J5944" s="30"/>
    </row>
    <row r="5945" spans="10:10" x14ac:dyDescent="0.25">
      <c r="J5945" s="30"/>
    </row>
    <row r="5946" spans="10:10" x14ac:dyDescent="0.25">
      <c r="J5946" s="30"/>
    </row>
    <row r="5947" spans="10:10" x14ac:dyDescent="0.25">
      <c r="J5947" s="30"/>
    </row>
    <row r="5948" spans="10:10" x14ac:dyDescent="0.25">
      <c r="J5948" s="30"/>
    </row>
    <row r="5949" spans="10:10" x14ac:dyDescent="0.25">
      <c r="J5949" s="30"/>
    </row>
    <row r="5950" spans="10:10" x14ac:dyDescent="0.25">
      <c r="J5950" s="30"/>
    </row>
    <row r="5951" spans="10:10" x14ac:dyDescent="0.25">
      <c r="J5951" s="30"/>
    </row>
    <row r="5952" spans="10:10" x14ac:dyDescent="0.25">
      <c r="J5952" s="30"/>
    </row>
    <row r="5953" spans="10:10" x14ac:dyDescent="0.25">
      <c r="J5953" s="30"/>
    </row>
    <row r="5954" spans="10:10" x14ac:dyDescent="0.25">
      <c r="J5954" s="30"/>
    </row>
    <row r="5955" spans="10:10" x14ac:dyDescent="0.25">
      <c r="J5955" s="30"/>
    </row>
    <row r="5956" spans="10:10" x14ac:dyDescent="0.25">
      <c r="J5956" s="30"/>
    </row>
    <row r="5957" spans="10:10" x14ac:dyDescent="0.25">
      <c r="J5957" s="30"/>
    </row>
    <row r="5958" spans="10:10" x14ac:dyDescent="0.25">
      <c r="J5958" s="30"/>
    </row>
    <row r="5959" spans="10:10" x14ac:dyDescent="0.25">
      <c r="J5959" s="30"/>
    </row>
    <row r="5960" spans="10:10" x14ac:dyDescent="0.25">
      <c r="J5960" s="30"/>
    </row>
    <row r="5961" spans="10:10" x14ac:dyDescent="0.25">
      <c r="J5961" s="30"/>
    </row>
    <row r="5962" spans="10:10" x14ac:dyDescent="0.25">
      <c r="J5962" s="30"/>
    </row>
    <row r="5963" spans="10:10" x14ac:dyDescent="0.25">
      <c r="J5963" s="30"/>
    </row>
    <row r="5964" spans="10:10" x14ac:dyDescent="0.25">
      <c r="J5964" s="30"/>
    </row>
    <row r="5965" spans="10:10" x14ac:dyDescent="0.25">
      <c r="J5965" s="30"/>
    </row>
    <row r="5966" spans="10:10" x14ac:dyDescent="0.25">
      <c r="J5966" s="30"/>
    </row>
    <row r="5967" spans="10:10" x14ac:dyDescent="0.25">
      <c r="J5967" s="30"/>
    </row>
    <row r="5968" spans="10:10" x14ac:dyDescent="0.25">
      <c r="J5968" s="30"/>
    </row>
    <row r="5969" spans="10:10" x14ac:dyDescent="0.25">
      <c r="J5969" s="30"/>
    </row>
    <row r="5970" spans="10:10" x14ac:dyDescent="0.25">
      <c r="J5970" s="30"/>
    </row>
    <row r="5971" spans="10:10" x14ac:dyDescent="0.25">
      <c r="J5971" s="30"/>
    </row>
    <row r="5972" spans="10:10" x14ac:dyDescent="0.25">
      <c r="J5972" s="30"/>
    </row>
    <row r="5973" spans="10:10" x14ac:dyDescent="0.25">
      <c r="J5973" s="30"/>
    </row>
    <row r="5974" spans="10:10" x14ac:dyDescent="0.25">
      <c r="J5974" s="30"/>
    </row>
    <row r="5975" spans="10:10" x14ac:dyDescent="0.25">
      <c r="J5975" s="30"/>
    </row>
    <row r="5976" spans="10:10" x14ac:dyDescent="0.25">
      <c r="J5976" s="30"/>
    </row>
    <row r="5977" spans="10:10" x14ac:dyDescent="0.25">
      <c r="J5977" s="30"/>
    </row>
    <row r="5978" spans="10:10" x14ac:dyDescent="0.25">
      <c r="J5978" s="30"/>
    </row>
    <row r="5979" spans="10:10" x14ac:dyDescent="0.25">
      <c r="J5979" s="30"/>
    </row>
    <row r="5980" spans="10:10" x14ac:dyDescent="0.25">
      <c r="J5980" s="30"/>
    </row>
    <row r="5981" spans="10:10" x14ac:dyDescent="0.25">
      <c r="J5981" s="30"/>
    </row>
    <row r="5982" spans="10:10" x14ac:dyDescent="0.25">
      <c r="J5982" s="30"/>
    </row>
    <row r="5983" spans="10:10" x14ac:dyDescent="0.25">
      <c r="J5983" s="30"/>
    </row>
    <row r="5984" spans="10:10" x14ac:dyDescent="0.25">
      <c r="J5984" s="30"/>
    </row>
    <row r="5985" spans="10:10" x14ac:dyDescent="0.25">
      <c r="J5985" s="30"/>
    </row>
    <row r="5986" spans="10:10" x14ac:dyDescent="0.25">
      <c r="J5986" s="30"/>
    </row>
    <row r="5987" spans="10:10" x14ac:dyDescent="0.25">
      <c r="J5987" s="30"/>
    </row>
    <row r="5988" spans="10:10" x14ac:dyDescent="0.25">
      <c r="J5988" s="30"/>
    </row>
    <row r="5989" spans="10:10" x14ac:dyDescent="0.25">
      <c r="J5989" s="30"/>
    </row>
    <row r="5990" spans="10:10" x14ac:dyDescent="0.25">
      <c r="J5990" s="30"/>
    </row>
    <row r="5991" spans="10:10" x14ac:dyDescent="0.25">
      <c r="J5991" s="30"/>
    </row>
    <row r="5992" spans="10:10" x14ac:dyDescent="0.25">
      <c r="J5992" s="30"/>
    </row>
    <row r="5993" spans="10:10" x14ac:dyDescent="0.25">
      <c r="J5993" s="30"/>
    </row>
    <row r="5994" spans="10:10" x14ac:dyDescent="0.25">
      <c r="J5994" s="30"/>
    </row>
    <row r="5995" spans="10:10" x14ac:dyDescent="0.25">
      <c r="J5995" s="30"/>
    </row>
    <row r="5996" spans="10:10" x14ac:dyDescent="0.25">
      <c r="J5996" s="30"/>
    </row>
    <row r="5997" spans="10:10" x14ac:dyDescent="0.25">
      <c r="J5997" s="30"/>
    </row>
    <row r="5998" spans="10:10" x14ac:dyDescent="0.25">
      <c r="J5998" s="30"/>
    </row>
    <row r="5999" spans="10:10" x14ac:dyDescent="0.25">
      <c r="J5999" s="30"/>
    </row>
    <row r="6000" spans="10:10" x14ac:dyDescent="0.25">
      <c r="J6000" s="30"/>
    </row>
    <row r="6001" spans="10:10" x14ac:dyDescent="0.25">
      <c r="J6001" s="30"/>
    </row>
    <row r="6002" spans="10:10" x14ac:dyDescent="0.25">
      <c r="J6002" s="30"/>
    </row>
    <row r="6003" spans="10:10" x14ac:dyDescent="0.25">
      <c r="J6003" s="30"/>
    </row>
    <row r="6004" spans="10:10" x14ac:dyDescent="0.25">
      <c r="J6004" s="30"/>
    </row>
    <row r="6005" spans="10:10" x14ac:dyDescent="0.25">
      <c r="J6005" s="30"/>
    </row>
    <row r="6006" spans="10:10" x14ac:dyDescent="0.25">
      <c r="J6006" s="30"/>
    </row>
    <row r="6007" spans="10:10" x14ac:dyDescent="0.25">
      <c r="J6007" s="30"/>
    </row>
    <row r="6008" spans="10:10" x14ac:dyDescent="0.25">
      <c r="J6008" s="30"/>
    </row>
    <row r="6009" spans="10:10" x14ac:dyDescent="0.25">
      <c r="J6009" s="30"/>
    </row>
    <row r="6010" spans="10:10" x14ac:dyDescent="0.25">
      <c r="J6010" s="30"/>
    </row>
    <row r="6011" spans="10:10" x14ac:dyDescent="0.25">
      <c r="J6011" s="30"/>
    </row>
    <row r="6012" spans="10:10" x14ac:dyDescent="0.25">
      <c r="J6012" s="30"/>
    </row>
    <row r="6013" spans="10:10" x14ac:dyDescent="0.25">
      <c r="J6013" s="30"/>
    </row>
    <row r="6014" spans="10:10" x14ac:dyDescent="0.25">
      <c r="J6014" s="30"/>
    </row>
    <row r="6015" spans="10:10" x14ac:dyDescent="0.25">
      <c r="J6015" s="30"/>
    </row>
    <row r="6016" spans="10:10" x14ac:dyDescent="0.25">
      <c r="J6016" s="30"/>
    </row>
    <row r="6017" spans="10:10" x14ac:dyDescent="0.25">
      <c r="J6017" s="30"/>
    </row>
    <row r="6018" spans="10:10" x14ac:dyDescent="0.25">
      <c r="J6018" s="30"/>
    </row>
    <row r="6019" spans="10:10" x14ac:dyDescent="0.25">
      <c r="J6019" s="30"/>
    </row>
    <row r="6020" spans="10:10" x14ac:dyDescent="0.25">
      <c r="J6020" s="30"/>
    </row>
    <row r="6021" spans="10:10" x14ac:dyDescent="0.25">
      <c r="J6021" s="30"/>
    </row>
    <row r="6022" spans="10:10" x14ac:dyDescent="0.25">
      <c r="J6022" s="30"/>
    </row>
    <row r="6023" spans="10:10" x14ac:dyDescent="0.25">
      <c r="J6023" s="30"/>
    </row>
    <row r="6024" spans="10:10" x14ac:dyDescent="0.25">
      <c r="J6024" s="30"/>
    </row>
    <row r="6025" spans="10:10" x14ac:dyDescent="0.25">
      <c r="J6025" s="30"/>
    </row>
    <row r="6026" spans="10:10" x14ac:dyDescent="0.25">
      <c r="J6026" s="30"/>
    </row>
    <row r="6027" spans="10:10" x14ac:dyDescent="0.25">
      <c r="J6027" s="30"/>
    </row>
    <row r="6028" spans="10:10" x14ac:dyDescent="0.25">
      <c r="J6028" s="30"/>
    </row>
    <row r="6029" spans="10:10" x14ac:dyDescent="0.25">
      <c r="J6029" s="30"/>
    </row>
    <row r="6030" spans="10:10" x14ac:dyDescent="0.25">
      <c r="J6030" s="30"/>
    </row>
    <row r="6031" spans="10:10" x14ac:dyDescent="0.25">
      <c r="J6031" s="30"/>
    </row>
    <row r="6032" spans="10:10" x14ac:dyDescent="0.25">
      <c r="J6032" s="30"/>
    </row>
    <row r="6033" spans="10:10" x14ac:dyDescent="0.25">
      <c r="J6033" s="30"/>
    </row>
    <row r="6034" spans="10:10" x14ac:dyDescent="0.25">
      <c r="J6034" s="30"/>
    </row>
    <row r="6035" spans="10:10" x14ac:dyDescent="0.25">
      <c r="J6035" s="30"/>
    </row>
    <row r="6036" spans="10:10" x14ac:dyDescent="0.25">
      <c r="J6036" s="30"/>
    </row>
    <row r="6037" spans="10:10" x14ac:dyDescent="0.25">
      <c r="J6037" s="30"/>
    </row>
    <row r="6038" spans="10:10" x14ac:dyDescent="0.25">
      <c r="J6038" s="30"/>
    </row>
    <row r="6039" spans="10:10" x14ac:dyDescent="0.25">
      <c r="J6039" s="30"/>
    </row>
    <row r="6040" spans="10:10" x14ac:dyDescent="0.25">
      <c r="J6040" s="30"/>
    </row>
    <row r="6041" spans="10:10" x14ac:dyDescent="0.25">
      <c r="J6041" s="30"/>
    </row>
    <row r="6042" spans="10:10" x14ac:dyDescent="0.25">
      <c r="J6042" s="30"/>
    </row>
    <row r="6043" spans="10:10" x14ac:dyDescent="0.25">
      <c r="J6043" s="30"/>
    </row>
    <row r="6044" spans="10:10" x14ac:dyDescent="0.25">
      <c r="J6044" s="30"/>
    </row>
    <row r="6045" spans="10:10" x14ac:dyDescent="0.25">
      <c r="J6045" s="30"/>
    </row>
    <row r="6046" spans="10:10" x14ac:dyDescent="0.25">
      <c r="J6046" s="30"/>
    </row>
    <row r="6047" spans="10:10" x14ac:dyDescent="0.25">
      <c r="J6047" s="30"/>
    </row>
    <row r="6048" spans="10:10" x14ac:dyDescent="0.25">
      <c r="J6048" s="30"/>
    </row>
    <row r="6049" spans="10:10" x14ac:dyDescent="0.25">
      <c r="J6049" s="30"/>
    </row>
    <row r="6050" spans="10:10" x14ac:dyDescent="0.25">
      <c r="J6050" s="30"/>
    </row>
    <row r="6051" spans="10:10" x14ac:dyDescent="0.25">
      <c r="J6051" s="30"/>
    </row>
    <row r="6052" spans="10:10" x14ac:dyDescent="0.25">
      <c r="J6052" s="30"/>
    </row>
    <row r="6053" spans="10:10" x14ac:dyDescent="0.25">
      <c r="J6053" s="30"/>
    </row>
    <row r="6054" spans="10:10" x14ac:dyDescent="0.25">
      <c r="J6054" s="30"/>
    </row>
    <row r="6055" spans="10:10" x14ac:dyDescent="0.25">
      <c r="J6055" s="30"/>
    </row>
    <row r="6056" spans="10:10" x14ac:dyDescent="0.25">
      <c r="J6056" s="30"/>
    </row>
    <row r="6057" spans="10:10" x14ac:dyDescent="0.25">
      <c r="J6057" s="30"/>
    </row>
    <row r="6058" spans="10:10" x14ac:dyDescent="0.25">
      <c r="J6058" s="30"/>
    </row>
    <row r="6059" spans="10:10" x14ac:dyDescent="0.25">
      <c r="J6059" s="30"/>
    </row>
    <row r="6060" spans="10:10" x14ac:dyDescent="0.25">
      <c r="J6060" s="30"/>
    </row>
    <row r="6061" spans="10:10" x14ac:dyDescent="0.25">
      <c r="J6061" s="30"/>
    </row>
    <row r="6062" spans="10:10" x14ac:dyDescent="0.25">
      <c r="J6062" s="30"/>
    </row>
    <row r="6063" spans="10:10" x14ac:dyDescent="0.25">
      <c r="J6063" s="30"/>
    </row>
    <row r="6064" spans="10:10" x14ac:dyDescent="0.25">
      <c r="J6064" s="30"/>
    </row>
    <row r="6065" spans="10:10" x14ac:dyDescent="0.25">
      <c r="J6065" s="30"/>
    </row>
    <row r="6066" spans="10:10" x14ac:dyDescent="0.25">
      <c r="J6066" s="30"/>
    </row>
    <row r="6067" spans="10:10" x14ac:dyDescent="0.25">
      <c r="J6067" s="30"/>
    </row>
    <row r="6068" spans="10:10" x14ac:dyDescent="0.25">
      <c r="J6068" s="30"/>
    </row>
    <row r="6069" spans="10:10" x14ac:dyDescent="0.25">
      <c r="J6069" s="30"/>
    </row>
    <row r="6070" spans="10:10" x14ac:dyDescent="0.25">
      <c r="J6070" s="30"/>
    </row>
    <row r="6071" spans="10:10" x14ac:dyDescent="0.25">
      <c r="J6071" s="30"/>
    </row>
    <row r="6072" spans="10:10" x14ac:dyDescent="0.25">
      <c r="J6072" s="30"/>
    </row>
    <row r="6073" spans="10:10" x14ac:dyDescent="0.25">
      <c r="J6073" s="30"/>
    </row>
    <row r="6074" spans="10:10" x14ac:dyDescent="0.25">
      <c r="J6074" s="30"/>
    </row>
    <row r="6075" spans="10:10" x14ac:dyDescent="0.25">
      <c r="J6075" s="30"/>
    </row>
    <row r="6076" spans="10:10" x14ac:dyDescent="0.25">
      <c r="J6076" s="30"/>
    </row>
    <row r="6077" spans="10:10" x14ac:dyDescent="0.25">
      <c r="J6077" s="30"/>
    </row>
    <row r="6078" spans="10:10" x14ac:dyDescent="0.25">
      <c r="J6078" s="30"/>
    </row>
    <row r="6079" spans="10:10" x14ac:dyDescent="0.25">
      <c r="J6079" s="30"/>
    </row>
    <row r="6080" spans="10:10" x14ac:dyDescent="0.25">
      <c r="J6080" s="30"/>
    </row>
    <row r="6081" spans="10:10" x14ac:dyDescent="0.25">
      <c r="J6081" s="30"/>
    </row>
    <row r="6082" spans="10:10" x14ac:dyDescent="0.25">
      <c r="J6082" s="30"/>
    </row>
    <row r="6083" spans="10:10" x14ac:dyDescent="0.25">
      <c r="J6083" s="30"/>
    </row>
    <row r="6084" spans="10:10" x14ac:dyDescent="0.25">
      <c r="J6084" s="30"/>
    </row>
    <row r="6085" spans="10:10" x14ac:dyDescent="0.25">
      <c r="J6085" s="30"/>
    </row>
    <row r="6086" spans="10:10" x14ac:dyDescent="0.25">
      <c r="J6086" s="30"/>
    </row>
    <row r="6087" spans="10:10" x14ac:dyDescent="0.25">
      <c r="J6087" s="30"/>
    </row>
    <row r="6088" spans="10:10" x14ac:dyDescent="0.25">
      <c r="J6088" s="30"/>
    </row>
    <row r="6089" spans="10:10" x14ac:dyDescent="0.25">
      <c r="J6089" s="30"/>
    </row>
    <row r="6090" spans="10:10" x14ac:dyDescent="0.25">
      <c r="J6090" s="30"/>
    </row>
    <row r="6091" spans="10:10" x14ac:dyDescent="0.25">
      <c r="J6091" s="30"/>
    </row>
    <row r="6092" spans="10:10" x14ac:dyDescent="0.25">
      <c r="J6092" s="30"/>
    </row>
    <row r="6093" spans="10:10" x14ac:dyDescent="0.25">
      <c r="J6093" s="30"/>
    </row>
    <row r="6094" spans="10:10" x14ac:dyDescent="0.25">
      <c r="J6094" s="30"/>
    </row>
    <row r="6095" spans="10:10" x14ac:dyDescent="0.25">
      <c r="J6095" s="30"/>
    </row>
    <row r="6096" spans="10:10" x14ac:dyDescent="0.25">
      <c r="J6096" s="30"/>
    </row>
    <row r="6097" spans="10:10" x14ac:dyDescent="0.25">
      <c r="J6097" s="30"/>
    </row>
    <row r="6098" spans="10:10" x14ac:dyDescent="0.25">
      <c r="J6098" s="30"/>
    </row>
    <row r="6099" spans="10:10" x14ac:dyDescent="0.25">
      <c r="J6099" s="30"/>
    </row>
    <row r="6100" spans="10:10" x14ac:dyDescent="0.25">
      <c r="J6100" s="30"/>
    </row>
    <row r="6101" spans="10:10" x14ac:dyDescent="0.25">
      <c r="J6101" s="30"/>
    </row>
    <row r="6102" spans="10:10" x14ac:dyDescent="0.25">
      <c r="J6102" s="30"/>
    </row>
    <row r="6103" spans="10:10" x14ac:dyDescent="0.25">
      <c r="J6103" s="30"/>
    </row>
    <row r="6104" spans="10:10" x14ac:dyDescent="0.25">
      <c r="J6104" s="30"/>
    </row>
    <row r="6105" spans="10:10" x14ac:dyDescent="0.25">
      <c r="J6105" s="30"/>
    </row>
    <row r="6106" spans="10:10" x14ac:dyDescent="0.25">
      <c r="J6106" s="30"/>
    </row>
    <row r="6107" spans="10:10" x14ac:dyDescent="0.25">
      <c r="J6107" s="30"/>
    </row>
    <row r="6108" spans="10:10" x14ac:dyDescent="0.25">
      <c r="J6108" s="30"/>
    </row>
    <row r="6109" spans="10:10" x14ac:dyDescent="0.25">
      <c r="J6109" s="30"/>
    </row>
    <row r="6110" spans="10:10" x14ac:dyDescent="0.25">
      <c r="J6110" s="30"/>
    </row>
    <row r="6111" spans="10:10" x14ac:dyDescent="0.25">
      <c r="J6111" s="30"/>
    </row>
    <row r="6112" spans="10:10" x14ac:dyDescent="0.25">
      <c r="J6112" s="30"/>
    </row>
    <row r="6113" spans="10:10" x14ac:dyDescent="0.25">
      <c r="J6113" s="30"/>
    </row>
    <row r="6114" spans="10:10" x14ac:dyDescent="0.25">
      <c r="J6114" s="30"/>
    </row>
    <row r="6115" spans="10:10" x14ac:dyDescent="0.25">
      <c r="J6115" s="30"/>
    </row>
    <row r="6116" spans="10:10" x14ac:dyDescent="0.25">
      <c r="J6116" s="30"/>
    </row>
    <row r="6117" spans="10:10" x14ac:dyDescent="0.25">
      <c r="J6117" s="30"/>
    </row>
    <row r="6118" spans="10:10" x14ac:dyDescent="0.25">
      <c r="J6118" s="30"/>
    </row>
    <row r="6119" spans="10:10" x14ac:dyDescent="0.25">
      <c r="J6119" s="30"/>
    </row>
    <row r="6120" spans="10:10" x14ac:dyDescent="0.25">
      <c r="J6120" s="30"/>
    </row>
    <row r="6121" spans="10:10" x14ac:dyDescent="0.25">
      <c r="J6121" s="30"/>
    </row>
    <row r="6122" spans="10:10" x14ac:dyDescent="0.25">
      <c r="J6122" s="30"/>
    </row>
    <row r="6123" spans="10:10" x14ac:dyDescent="0.25">
      <c r="J6123" s="30"/>
    </row>
    <row r="6124" spans="10:10" x14ac:dyDescent="0.25">
      <c r="J6124" s="30"/>
    </row>
    <row r="6125" spans="10:10" x14ac:dyDescent="0.25">
      <c r="J6125" s="30"/>
    </row>
    <row r="6126" spans="10:10" x14ac:dyDescent="0.25">
      <c r="J6126" s="30"/>
    </row>
    <row r="6127" spans="10:10" x14ac:dyDescent="0.25">
      <c r="J6127" s="30"/>
    </row>
    <row r="6128" spans="10:10" x14ac:dyDescent="0.25">
      <c r="J6128" s="30"/>
    </row>
    <row r="6129" spans="10:10" x14ac:dyDescent="0.25">
      <c r="J6129" s="30"/>
    </row>
    <row r="6130" spans="10:10" x14ac:dyDescent="0.25">
      <c r="J6130" s="30"/>
    </row>
    <row r="6131" spans="10:10" x14ac:dyDescent="0.25">
      <c r="J6131" s="30"/>
    </row>
    <row r="6132" spans="10:10" x14ac:dyDescent="0.25">
      <c r="J6132" s="30"/>
    </row>
    <row r="6133" spans="10:10" x14ac:dyDescent="0.25">
      <c r="J6133" s="30"/>
    </row>
    <row r="6134" spans="10:10" x14ac:dyDescent="0.25">
      <c r="J6134" s="30"/>
    </row>
    <row r="6135" spans="10:10" x14ac:dyDescent="0.25">
      <c r="J6135" s="30"/>
    </row>
    <row r="6136" spans="10:10" x14ac:dyDescent="0.25">
      <c r="J6136" s="30"/>
    </row>
    <row r="6137" spans="10:10" x14ac:dyDescent="0.25">
      <c r="J6137" s="30"/>
    </row>
    <row r="6138" spans="10:10" x14ac:dyDescent="0.25">
      <c r="J6138" s="30"/>
    </row>
    <row r="6139" spans="10:10" x14ac:dyDescent="0.25">
      <c r="J6139" s="30"/>
    </row>
    <row r="6140" spans="10:10" x14ac:dyDescent="0.25">
      <c r="J6140" s="30"/>
    </row>
    <row r="6141" spans="10:10" x14ac:dyDescent="0.25">
      <c r="J6141" s="30"/>
    </row>
    <row r="6142" spans="10:10" x14ac:dyDescent="0.25">
      <c r="J6142" s="30"/>
    </row>
    <row r="6143" spans="10:10" x14ac:dyDescent="0.25">
      <c r="J6143" s="30"/>
    </row>
    <row r="6144" spans="10:10" x14ac:dyDescent="0.25">
      <c r="J6144" s="30"/>
    </row>
    <row r="6145" spans="10:10" x14ac:dyDescent="0.25">
      <c r="J6145" s="30"/>
    </row>
    <row r="6146" spans="10:10" x14ac:dyDescent="0.25">
      <c r="J6146" s="30"/>
    </row>
    <row r="6147" spans="10:10" x14ac:dyDescent="0.25">
      <c r="J6147" s="30"/>
    </row>
    <row r="6148" spans="10:10" x14ac:dyDescent="0.25">
      <c r="J6148" s="30"/>
    </row>
    <row r="6149" spans="10:10" x14ac:dyDescent="0.25">
      <c r="J6149" s="30"/>
    </row>
    <row r="6150" spans="10:10" x14ac:dyDescent="0.25">
      <c r="J6150" s="30"/>
    </row>
    <row r="6151" spans="10:10" x14ac:dyDescent="0.25">
      <c r="J6151" s="30"/>
    </row>
    <row r="6152" spans="10:10" x14ac:dyDescent="0.25">
      <c r="J6152" s="30"/>
    </row>
    <row r="6153" spans="10:10" x14ac:dyDescent="0.25">
      <c r="J6153" s="30"/>
    </row>
    <row r="6154" spans="10:10" x14ac:dyDescent="0.25">
      <c r="J6154" s="30"/>
    </row>
    <row r="6155" spans="10:10" x14ac:dyDescent="0.25">
      <c r="J6155" s="30"/>
    </row>
    <row r="6156" spans="10:10" x14ac:dyDescent="0.25">
      <c r="J6156" s="30"/>
    </row>
    <row r="6157" spans="10:10" x14ac:dyDescent="0.25">
      <c r="J6157" s="30"/>
    </row>
    <row r="6158" spans="10:10" x14ac:dyDescent="0.25">
      <c r="J6158" s="30"/>
    </row>
    <row r="6159" spans="10:10" x14ac:dyDescent="0.25">
      <c r="J6159" s="30"/>
    </row>
    <row r="6160" spans="10:10" x14ac:dyDescent="0.25">
      <c r="J6160" s="30"/>
    </row>
    <row r="6161" spans="10:10" x14ac:dyDescent="0.25">
      <c r="J6161" s="30"/>
    </row>
    <row r="6162" spans="10:10" x14ac:dyDescent="0.25">
      <c r="J6162" s="30"/>
    </row>
    <row r="6163" spans="10:10" x14ac:dyDescent="0.25">
      <c r="J6163" s="30"/>
    </row>
    <row r="6164" spans="10:10" x14ac:dyDescent="0.25">
      <c r="J6164" s="30"/>
    </row>
    <row r="6165" spans="10:10" x14ac:dyDescent="0.25">
      <c r="J6165" s="30"/>
    </row>
    <row r="6166" spans="10:10" x14ac:dyDescent="0.25">
      <c r="J6166" s="30"/>
    </row>
    <row r="6167" spans="10:10" x14ac:dyDescent="0.25">
      <c r="J6167" s="30"/>
    </row>
    <row r="6168" spans="10:10" x14ac:dyDescent="0.25">
      <c r="J6168" s="30"/>
    </row>
    <row r="6169" spans="10:10" x14ac:dyDescent="0.25">
      <c r="J6169" s="30"/>
    </row>
    <row r="6170" spans="10:10" x14ac:dyDescent="0.25">
      <c r="J6170" s="30"/>
    </row>
    <row r="6171" spans="10:10" x14ac:dyDescent="0.25">
      <c r="J6171" s="30"/>
    </row>
    <row r="6172" spans="10:10" x14ac:dyDescent="0.25">
      <c r="J6172" s="30"/>
    </row>
    <row r="6173" spans="10:10" x14ac:dyDescent="0.25">
      <c r="J6173" s="30"/>
    </row>
    <row r="6174" spans="10:10" x14ac:dyDescent="0.25">
      <c r="J6174" s="30"/>
    </row>
    <row r="6175" spans="10:10" x14ac:dyDescent="0.25">
      <c r="J6175" s="30"/>
    </row>
    <row r="6176" spans="10:10" x14ac:dyDescent="0.25">
      <c r="J6176" s="30"/>
    </row>
    <row r="6177" spans="10:10" x14ac:dyDescent="0.25">
      <c r="J6177" s="30"/>
    </row>
    <row r="6178" spans="10:10" x14ac:dyDescent="0.25">
      <c r="J6178" s="30"/>
    </row>
    <row r="6179" spans="10:10" x14ac:dyDescent="0.25">
      <c r="J6179" s="30"/>
    </row>
    <row r="6180" spans="10:10" x14ac:dyDescent="0.25">
      <c r="J6180" s="30"/>
    </row>
    <row r="6181" spans="10:10" x14ac:dyDescent="0.25">
      <c r="J6181" s="30"/>
    </row>
    <row r="6182" spans="10:10" x14ac:dyDescent="0.25">
      <c r="J6182" s="30"/>
    </row>
    <row r="6183" spans="10:10" x14ac:dyDescent="0.25">
      <c r="J6183" s="30"/>
    </row>
    <row r="6184" spans="10:10" x14ac:dyDescent="0.25">
      <c r="J6184" s="30"/>
    </row>
    <row r="6185" spans="10:10" x14ac:dyDescent="0.25">
      <c r="J6185" s="30"/>
    </row>
    <row r="6186" spans="10:10" x14ac:dyDescent="0.25">
      <c r="J6186" s="30"/>
    </row>
    <row r="6187" spans="10:10" x14ac:dyDescent="0.25">
      <c r="J6187" s="30"/>
    </row>
    <row r="6188" spans="10:10" x14ac:dyDescent="0.25">
      <c r="J6188" s="30"/>
    </row>
    <row r="6189" spans="10:10" x14ac:dyDescent="0.25">
      <c r="J6189" s="30"/>
    </row>
    <row r="6190" spans="10:10" x14ac:dyDescent="0.25">
      <c r="J6190" s="30"/>
    </row>
    <row r="6191" spans="10:10" x14ac:dyDescent="0.25">
      <c r="J6191" s="30"/>
    </row>
    <row r="6192" spans="10:10" x14ac:dyDescent="0.25">
      <c r="J6192" s="30"/>
    </row>
    <row r="6193" spans="10:10" x14ac:dyDescent="0.25">
      <c r="J6193" s="30"/>
    </row>
    <row r="6194" spans="10:10" x14ac:dyDescent="0.25">
      <c r="J6194" s="30"/>
    </row>
    <row r="6195" spans="10:10" x14ac:dyDescent="0.25">
      <c r="J6195" s="30"/>
    </row>
    <row r="6196" spans="10:10" x14ac:dyDescent="0.25">
      <c r="J6196" s="30"/>
    </row>
    <row r="6197" spans="10:10" x14ac:dyDescent="0.25">
      <c r="J6197" s="30"/>
    </row>
    <row r="6198" spans="10:10" x14ac:dyDescent="0.25">
      <c r="J6198" s="30"/>
    </row>
    <row r="6199" spans="10:10" x14ac:dyDescent="0.25">
      <c r="J6199" s="30"/>
    </row>
    <row r="6200" spans="10:10" x14ac:dyDescent="0.25">
      <c r="J6200" s="30"/>
    </row>
    <row r="6201" spans="10:10" x14ac:dyDescent="0.25">
      <c r="J6201" s="30"/>
    </row>
    <row r="6202" spans="10:10" x14ac:dyDescent="0.25">
      <c r="J6202" s="30"/>
    </row>
    <row r="6203" spans="10:10" x14ac:dyDescent="0.25">
      <c r="J6203" s="30"/>
    </row>
    <row r="6204" spans="10:10" x14ac:dyDescent="0.25">
      <c r="J6204" s="30"/>
    </row>
    <row r="6205" spans="10:10" x14ac:dyDescent="0.25">
      <c r="J6205" s="30"/>
    </row>
    <row r="6206" spans="10:10" x14ac:dyDescent="0.25">
      <c r="J6206" s="30"/>
    </row>
    <row r="6207" spans="10:10" x14ac:dyDescent="0.25">
      <c r="J6207" s="30"/>
    </row>
    <row r="6208" spans="10:10" x14ac:dyDescent="0.25">
      <c r="J6208" s="30"/>
    </row>
    <row r="6209" spans="10:10" x14ac:dyDescent="0.25">
      <c r="J6209" s="30"/>
    </row>
    <row r="6210" spans="10:10" x14ac:dyDescent="0.25">
      <c r="J6210" s="30"/>
    </row>
    <row r="6211" spans="10:10" x14ac:dyDescent="0.25">
      <c r="J6211" s="30"/>
    </row>
    <row r="6212" spans="10:10" x14ac:dyDescent="0.25">
      <c r="J6212" s="30"/>
    </row>
    <row r="6213" spans="10:10" x14ac:dyDescent="0.25">
      <c r="J6213" s="30"/>
    </row>
    <row r="6214" spans="10:10" x14ac:dyDescent="0.25">
      <c r="J6214" s="30"/>
    </row>
    <row r="6215" spans="10:10" x14ac:dyDescent="0.25">
      <c r="J6215" s="30"/>
    </row>
    <row r="6216" spans="10:10" x14ac:dyDescent="0.25">
      <c r="J6216" s="30"/>
    </row>
    <row r="6217" spans="10:10" x14ac:dyDescent="0.25">
      <c r="J6217" s="30"/>
    </row>
    <row r="6218" spans="10:10" x14ac:dyDescent="0.25">
      <c r="J6218" s="30"/>
    </row>
    <row r="6219" spans="10:10" x14ac:dyDescent="0.25">
      <c r="J6219" s="30"/>
    </row>
    <row r="6220" spans="10:10" x14ac:dyDescent="0.25">
      <c r="J6220" s="30"/>
    </row>
    <row r="6221" spans="10:10" x14ac:dyDescent="0.25">
      <c r="J6221" s="30"/>
    </row>
    <row r="6222" spans="10:10" x14ac:dyDescent="0.25">
      <c r="J6222" s="30"/>
    </row>
    <row r="6223" spans="10:10" x14ac:dyDescent="0.25">
      <c r="J6223" s="30"/>
    </row>
    <row r="6224" spans="10:10" x14ac:dyDescent="0.25">
      <c r="J6224" s="30"/>
    </row>
    <row r="6225" spans="10:10" x14ac:dyDescent="0.25">
      <c r="J6225" s="30"/>
    </row>
    <row r="6226" spans="10:10" x14ac:dyDescent="0.25">
      <c r="J6226" s="30"/>
    </row>
    <row r="6227" spans="10:10" x14ac:dyDescent="0.25">
      <c r="J6227" s="30"/>
    </row>
    <row r="6228" spans="10:10" x14ac:dyDescent="0.25">
      <c r="J6228" s="30"/>
    </row>
    <row r="6229" spans="10:10" x14ac:dyDescent="0.25">
      <c r="J6229" s="30"/>
    </row>
    <row r="6230" spans="10:10" x14ac:dyDescent="0.25">
      <c r="J6230" s="30"/>
    </row>
    <row r="6231" spans="10:10" x14ac:dyDescent="0.25">
      <c r="J6231" s="30"/>
    </row>
    <row r="6232" spans="10:10" x14ac:dyDescent="0.25">
      <c r="J6232" s="30"/>
    </row>
    <row r="6233" spans="10:10" x14ac:dyDescent="0.25">
      <c r="J6233" s="30"/>
    </row>
    <row r="6234" spans="10:10" x14ac:dyDescent="0.25">
      <c r="J6234" s="30"/>
    </row>
    <row r="6235" spans="10:10" x14ac:dyDescent="0.25">
      <c r="J6235" s="30"/>
    </row>
    <row r="6236" spans="10:10" x14ac:dyDescent="0.25">
      <c r="J6236" s="30"/>
    </row>
    <row r="6237" spans="10:10" x14ac:dyDescent="0.25">
      <c r="J6237" s="30"/>
    </row>
    <row r="6238" spans="10:10" x14ac:dyDescent="0.25">
      <c r="J6238" s="30"/>
    </row>
    <row r="6239" spans="10:10" x14ac:dyDescent="0.25">
      <c r="J6239" s="30"/>
    </row>
    <row r="6240" spans="10:10" x14ac:dyDescent="0.25">
      <c r="J6240" s="30"/>
    </row>
    <row r="6241" spans="10:10" x14ac:dyDescent="0.25">
      <c r="J6241" s="30"/>
    </row>
    <row r="6242" spans="10:10" x14ac:dyDescent="0.25">
      <c r="J6242" s="30"/>
    </row>
    <row r="6243" spans="10:10" x14ac:dyDescent="0.25">
      <c r="J6243" s="30"/>
    </row>
    <row r="6244" spans="10:10" x14ac:dyDescent="0.25">
      <c r="J6244" s="30"/>
    </row>
    <row r="6245" spans="10:10" x14ac:dyDescent="0.25">
      <c r="J6245" s="30"/>
    </row>
    <row r="6246" spans="10:10" x14ac:dyDescent="0.25">
      <c r="J6246" s="30"/>
    </row>
    <row r="6247" spans="10:10" x14ac:dyDescent="0.25">
      <c r="J6247" s="30"/>
    </row>
    <row r="6248" spans="10:10" x14ac:dyDescent="0.25">
      <c r="J6248" s="30"/>
    </row>
    <row r="6249" spans="10:10" x14ac:dyDescent="0.25">
      <c r="J6249" s="30"/>
    </row>
    <row r="6250" spans="10:10" x14ac:dyDescent="0.25">
      <c r="J6250" s="30"/>
    </row>
    <row r="6251" spans="10:10" x14ac:dyDescent="0.25">
      <c r="J6251" s="30"/>
    </row>
    <row r="6252" spans="10:10" x14ac:dyDescent="0.25">
      <c r="J6252" s="30"/>
    </row>
    <row r="6253" spans="10:10" x14ac:dyDescent="0.25">
      <c r="J6253" s="30"/>
    </row>
    <row r="6254" spans="10:10" x14ac:dyDescent="0.25">
      <c r="J6254" s="30"/>
    </row>
    <row r="6255" spans="10:10" x14ac:dyDescent="0.25">
      <c r="J6255" s="30"/>
    </row>
    <row r="6256" spans="10:10" x14ac:dyDescent="0.25">
      <c r="J6256" s="30"/>
    </row>
    <row r="6257" spans="10:10" x14ac:dyDescent="0.25">
      <c r="J6257" s="30"/>
    </row>
    <row r="6258" spans="10:10" x14ac:dyDescent="0.25">
      <c r="J6258" s="30"/>
    </row>
    <row r="6259" spans="10:10" x14ac:dyDescent="0.25">
      <c r="J6259" s="30"/>
    </row>
    <row r="6260" spans="10:10" x14ac:dyDescent="0.25">
      <c r="J6260" s="30"/>
    </row>
    <row r="6261" spans="10:10" x14ac:dyDescent="0.25">
      <c r="J6261" s="30"/>
    </row>
    <row r="6262" spans="10:10" x14ac:dyDescent="0.25">
      <c r="J6262" s="30"/>
    </row>
    <row r="6263" spans="10:10" x14ac:dyDescent="0.25">
      <c r="J6263" s="30"/>
    </row>
    <row r="6264" spans="10:10" x14ac:dyDescent="0.25">
      <c r="J6264" s="30"/>
    </row>
    <row r="6265" spans="10:10" x14ac:dyDescent="0.25">
      <c r="J6265" s="30"/>
    </row>
    <row r="6266" spans="10:10" x14ac:dyDescent="0.25">
      <c r="J6266" s="30"/>
    </row>
    <row r="6267" spans="10:10" x14ac:dyDescent="0.25">
      <c r="J6267" s="30"/>
    </row>
    <row r="6268" spans="10:10" x14ac:dyDescent="0.25">
      <c r="J6268" s="30"/>
    </row>
    <row r="6269" spans="10:10" x14ac:dyDescent="0.25">
      <c r="J6269" s="30"/>
    </row>
    <row r="6270" spans="10:10" x14ac:dyDescent="0.25">
      <c r="J6270" s="30"/>
    </row>
    <row r="6271" spans="10:10" x14ac:dyDescent="0.25">
      <c r="J6271" s="30"/>
    </row>
    <row r="6272" spans="10:10" x14ac:dyDescent="0.25">
      <c r="J6272" s="30"/>
    </row>
    <row r="6273" spans="10:10" x14ac:dyDescent="0.25">
      <c r="J6273" s="30"/>
    </row>
    <row r="6274" spans="10:10" x14ac:dyDescent="0.25">
      <c r="J6274" s="30"/>
    </row>
    <row r="6275" spans="10:10" x14ac:dyDescent="0.25">
      <c r="J6275" s="30"/>
    </row>
    <row r="6276" spans="10:10" x14ac:dyDescent="0.25">
      <c r="J6276" s="30"/>
    </row>
    <row r="6277" spans="10:10" x14ac:dyDescent="0.25">
      <c r="J6277" s="30"/>
    </row>
    <row r="6278" spans="10:10" x14ac:dyDescent="0.25">
      <c r="J6278" s="30"/>
    </row>
    <row r="6279" spans="10:10" x14ac:dyDescent="0.25">
      <c r="J6279" s="30"/>
    </row>
    <row r="6280" spans="10:10" x14ac:dyDescent="0.25">
      <c r="J6280" s="30"/>
    </row>
    <row r="6281" spans="10:10" x14ac:dyDescent="0.25">
      <c r="J6281" s="30"/>
    </row>
    <row r="6282" spans="10:10" x14ac:dyDescent="0.25">
      <c r="J6282" s="30"/>
    </row>
    <row r="6283" spans="10:10" x14ac:dyDescent="0.25">
      <c r="J6283" s="30"/>
    </row>
    <row r="6284" spans="10:10" x14ac:dyDescent="0.25">
      <c r="J6284" s="30"/>
    </row>
    <row r="6285" spans="10:10" x14ac:dyDescent="0.25">
      <c r="J6285" s="30"/>
    </row>
    <row r="6286" spans="10:10" x14ac:dyDescent="0.25">
      <c r="J6286" s="30"/>
    </row>
    <row r="6287" spans="10:10" x14ac:dyDescent="0.25">
      <c r="J6287" s="30"/>
    </row>
    <row r="6288" spans="10:10" x14ac:dyDescent="0.25">
      <c r="J6288" s="30"/>
    </row>
    <row r="6289" spans="10:10" x14ac:dyDescent="0.25">
      <c r="J6289" s="30"/>
    </row>
    <row r="6290" spans="10:10" x14ac:dyDescent="0.25">
      <c r="J6290" s="30"/>
    </row>
    <row r="6291" spans="10:10" x14ac:dyDescent="0.25">
      <c r="J6291" s="30"/>
    </row>
    <row r="6292" spans="10:10" x14ac:dyDescent="0.25">
      <c r="J6292" s="30"/>
    </row>
    <row r="6293" spans="10:10" x14ac:dyDescent="0.25">
      <c r="J6293" s="30"/>
    </row>
    <row r="6294" spans="10:10" x14ac:dyDescent="0.25">
      <c r="J6294" s="30"/>
    </row>
    <row r="6295" spans="10:10" x14ac:dyDescent="0.25">
      <c r="J6295" s="30"/>
    </row>
    <row r="6296" spans="10:10" x14ac:dyDescent="0.25">
      <c r="J6296" s="30"/>
    </row>
    <row r="6297" spans="10:10" x14ac:dyDescent="0.25">
      <c r="J6297" s="30"/>
    </row>
    <row r="6298" spans="10:10" x14ac:dyDescent="0.25">
      <c r="J6298" s="30"/>
    </row>
    <row r="6299" spans="10:10" x14ac:dyDescent="0.25">
      <c r="J6299" s="30"/>
    </row>
    <row r="6300" spans="10:10" x14ac:dyDescent="0.25">
      <c r="J6300" s="30"/>
    </row>
    <row r="6301" spans="10:10" x14ac:dyDescent="0.25">
      <c r="J6301" s="30"/>
    </row>
    <row r="6302" spans="10:10" x14ac:dyDescent="0.25">
      <c r="J6302" s="30"/>
    </row>
    <row r="6303" spans="10:10" x14ac:dyDescent="0.25">
      <c r="J6303" s="30"/>
    </row>
    <row r="6304" spans="10:10" x14ac:dyDescent="0.25">
      <c r="J6304" s="30"/>
    </row>
    <row r="6305" spans="10:10" x14ac:dyDescent="0.25">
      <c r="J6305" s="30"/>
    </row>
    <row r="6306" spans="10:10" x14ac:dyDescent="0.25">
      <c r="J6306" s="30"/>
    </row>
    <row r="6307" spans="10:10" x14ac:dyDescent="0.25">
      <c r="J6307" s="30"/>
    </row>
    <row r="6308" spans="10:10" x14ac:dyDescent="0.25">
      <c r="J6308" s="30"/>
    </row>
    <row r="6309" spans="10:10" x14ac:dyDescent="0.25">
      <c r="J6309" s="30"/>
    </row>
    <row r="6310" spans="10:10" x14ac:dyDescent="0.25">
      <c r="J6310" s="30"/>
    </row>
    <row r="6311" spans="10:10" x14ac:dyDescent="0.25">
      <c r="J6311" s="30"/>
    </row>
    <row r="6312" spans="10:10" x14ac:dyDescent="0.25">
      <c r="J6312" s="30"/>
    </row>
    <row r="6313" spans="10:10" x14ac:dyDescent="0.25">
      <c r="J6313" s="30"/>
    </row>
    <row r="6314" spans="10:10" x14ac:dyDescent="0.25">
      <c r="J6314" s="30"/>
    </row>
    <row r="6315" spans="10:10" x14ac:dyDescent="0.25">
      <c r="J6315" s="30"/>
    </row>
    <row r="6316" spans="10:10" x14ac:dyDescent="0.25">
      <c r="J6316" s="30"/>
    </row>
    <row r="6317" spans="10:10" x14ac:dyDescent="0.25">
      <c r="J6317" s="30"/>
    </row>
    <row r="6318" spans="10:10" x14ac:dyDescent="0.25">
      <c r="J6318" s="30"/>
    </row>
    <row r="6319" spans="10:10" x14ac:dyDescent="0.25">
      <c r="J6319" s="30"/>
    </row>
    <row r="6320" spans="10:10" x14ac:dyDescent="0.25">
      <c r="J6320" s="30"/>
    </row>
    <row r="6321" spans="10:10" x14ac:dyDescent="0.25">
      <c r="J6321" s="30"/>
    </row>
    <row r="6322" spans="10:10" x14ac:dyDescent="0.25">
      <c r="J6322" s="30"/>
    </row>
    <row r="6323" spans="10:10" x14ac:dyDescent="0.25">
      <c r="J6323" s="30"/>
    </row>
    <row r="6324" spans="10:10" x14ac:dyDescent="0.25">
      <c r="J6324" s="30"/>
    </row>
    <row r="6325" spans="10:10" x14ac:dyDescent="0.25">
      <c r="J6325" s="30"/>
    </row>
    <row r="6326" spans="10:10" x14ac:dyDescent="0.25">
      <c r="J6326" s="30"/>
    </row>
    <row r="6327" spans="10:10" x14ac:dyDescent="0.25">
      <c r="J6327" s="30"/>
    </row>
    <row r="6328" spans="10:10" x14ac:dyDescent="0.25">
      <c r="J6328" s="30"/>
    </row>
    <row r="6329" spans="10:10" x14ac:dyDescent="0.25">
      <c r="J6329" s="30"/>
    </row>
    <row r="6330" spans="10:10" x14ac:dyDescent="0.25">
      <c r="J6330" s="30"/>
    </row>
    <row r="6331" spans="10:10" x14ac:dyDescent="0.25">
      <c r="J6331" s="30"/>
    </row>
    <row r="6332" spans="10:10" x14ac:dyDescent="0.25">
      <c r="J6332" s="30"/>
    </row>
    <row r="6333" spans="10:10" x14ac:dyDescent="0.25">
      <c r="J6333" s="30"/>
    </row>
    <row r="6334" spans="10:10" x14ac:dyDescent="0.25">
      <c r="J6334" s="30"/>
    </row>
    <row r="6335" spans="10:10" x14ac:dyDescent="0.25">
      <c r="J6335" s="30"/>
    </row>
    <row r="6336" spans="10:10" x14ac:dyDescent="0.25">
      <c r="J6336" s="30"/>
    </row>
    <row r="6337" spans="10:10" x14ac:dyDescent="0.25">
      <c r="J6337" s="30"/>
    </row>
    <row r="6338" spans="10:10" x14ac:dyDescent="0.25">
      <c r="J6338" s="30"/>
    </row>
    <row r="6339" spans="10:10" x14ac:dyDescent="0.25">
      <c r="J6339" s="30"/>
    </row>
    <row r="6340" spans="10:10" x14ac:dyDescent="0.25">
      <c r="J6340" s="30"/>
    </row>
    <row r="6341" spans="10:10" x14ac:dyDescent="0.25">
      <c r="J6341" s="30"/>
    </row>
    <row r="6342" spans="10:10" x14ac:dyDescent="0.25">
      <c r="J6342" s="30"/>
    </row>
    <row r="6343" spans="10:10" x14ac:dyDescent="0.25">
      <c r="J6343" s="30"/>
    </row>
    <row r="6344" spans="10:10" x14ac:dyDescent="0.25">
      <c r="J6344" s="30"/>
    </row>
    <row r="6345" spans="10:10" x14ac:dyDescent="0.25">
      <c r="J6345" s="30"/>
    </row>
    <row r="6346" spans="10:10" x14ac:dyDescent="0.25">
      <c r="J6346" s="30"/>
    </row>
    <row r="6347" spans="10:10" x14ac:dyDescent="0.25">
      <c r="J6347" s="30"/>
    </row>
    <row r="6348" spans="10:10" x14ac:dyDescent="0.25">
      <c r="J6348" s="30"/>
    </row>
    <row r="6349" spans="10:10" x14ac:dyDescent="0.25">
      <c r="J6349" s="30"/>
    </row>
    <row r="6350" spans="10:10" x14ac:dyDescent="0.25">
      <c r="J6350" s="30"/>
    </row>
    <row r="6351" spans="10:10" x14ac:dyDescent="0.25">
      <c r="J6351" s="30"/>
    </row>
    <row r="6352" spans="10:10" x14ac:dyDescent="0.25">
      <c r="J6352" s="30"/>
    </row>
    <row r="6353" spans="10:10" x14ac:dyDescent="0.25">
      <c r="J6353" s="30"/>
    </row>
    <row r="6354" spans="10:10" x14ac:dyDescent="0.25">
      <c r="J6354" s="30"/>
    </row>
    <row r="6355" spans="10:10" x14ac:dyDescent="0.25">
      <c r="J6355" s="30"/>
    </row>
    <row r="6356" spans="10:10" x14ac:dyDescent="0.25">
      <c r="J6356" s="30"/>
    </row>
    <row r="6357" spans="10:10" x14ac:dyDescent="0.25">
      <c r="J6357" s="30"/>
    </row>
    <row r="6358" spans="10:10" x14ac:dyDescent="0.25">
      <c r="J6358" s="30"/>
    </row>
    <row r="6359" spans="10:10" x14ac:dyDescent="0.25">
      <c r="J6359" s="30"/>
    </row>
    <row r="6360" spans="10:10" x14ac:dyDescent="0.25">
      <c r="J6360" s="30"/>
    </row>
    <row r="6361" spans="10:10" x14ac:dyDescent="0.25">
      <c r="J6361" s="30"/>
    </row>
    <row r="6362" spans="10:10" x14ac:dyDescent="0.25">
      <c r="J6362" s="30"/>
    </row>
    <row r="6363" spans="10:10" x14ac:dyDescent="0.25">
      <c r="J6363" s="30"/>
    </row>
    <row r="6364" spans="10:10" x14ac:dyDescent="0.25">
      <c r="J6364" s="30"/>
    </row>
    <row r="6365" spans="10:10" x14ac:dyDescent="0.25">
      <c r="J6365" s="30"/>
    </row>
    <row r="6366" spans="10:10" x14ac:dyDescent="0.25">
      <c r="J6366" s="30"/>
    </row>
    <row r="6367" spans="10:10" x14ac:dyDescent="0.25">
      <c r="J6367" s="30"/>
    </row>
    <row r="6368" spans="10:10" x14ac:dyDescent="0.25">
      <c r="J6368" s="30"/>
    </row>
    <row r="6369" spans="10:10" x14ac:dyDescent="0.25">
      <c r="J6369" s="30"/>
    </row>
    <row r="6370" spans="10:10" x14ac:dyDescent="0.25">
      <c r="J6370" s="30"/>
    </row>
    <row r="6371" spans="10:10" x14ac:dyDescent="0.25">
      <c r="J6371" s="30"/>
    </row>
    <row r="6372" spans="10:10" x14ac:dyDescent="0.25">
      <c r="J6372" s="30"/>
    </row>
    <row r="6373" spans="10:10" x14ac:dyDescent="0.25">
      <c r="J6373" s="30"/>
    </row>
    <row r="6374" spans="10:10" x14ac:dyDescent="0.25">
      <c r="J6374" s="30"/>
    </row>
    <row r="6375" spans="10:10" x14ac:dyDescent="0.25">
      <c r="J6375" s="30"/>
    </row>
    <row r="6376" spans="10:10" x14ac:dyDescent="0.25">
      <c r="J6376" s="30"/>
    </row>
    <row r="6377" spans="10:10" x14ac:dyDescent="0.25">
      <c r="J6377" s="30"/>
    </row>
    <row r="6378" spans="10:10" x14ac:dyDescent="0.25">
      <c r="J6378" s="30"/>
    </row>
    <row r="6379" spans="10:10" x14ac:dyDescent="0.25">
      <c r="J6379" s="30"/>
    </row>
    <row r="6380" spans="10:10" x14ac:dyDescent="0.25">
      <c r="J6380" s="30"/>
    </row>
    <row r="6381" spans="10:10" x14ac:dyDescent="0.25">
      <c r="J6381" s="30"/>
    </row>
    <row r="6382" spans="10:10" x14ac:dyDescent="0.25">
      <c r="J6382" s="30"/>
    </row>
    <row r="6383" spans="10:10" x14ac:dyDescent="0.25">
      <c r="J6383" s="30"/>
    </row>
    <row r="6384" spans="10:10" x14ac:dyDescent="0.25">
      <c r="J6384" s="30"/>
    </row>
    <row r="6385" spans="10:10" x14ac:dyDescent="0.25">
      <c r="J6385" s="30"/>
    </row>
    <row r="6386" spans="10:10" x14ac:dyDescent="0.25">
      <c r="J6386" s="30"/>
    </row>
    <row r="6387" spans="10:10" x14ac:dyDescent="0.25">
      <c r="J6387" s="30"/>
    </row>
    <row r="6388" spans="10:10" x14ac:dyDescent="0.25">
      <c r="J6388" s="30"/>
    </row>
    <row r="6389" spans="10:10" x14ac:dyDescent="0.25">
      <c r="J6389" s="30"/>
    </row>
    <row r="6390" spans="10:10" x14ac:dyDescent="0.25">
      <c r="J6390" s="30"/>
    </row>
    <row r="6391" spans="10:10" x14ac:dyDescent="0.25">
      <c r="J6391" s="30"/>
    </row>
    <row r="6392" spans="10:10" x14ac:dyDescent="0.25">
      <c r="J6392" s="30"/>
    </row>
    <row r="6393" spans="10:10" x14ac:dyDescent="0.25">
      <c r="J6393" s="30"/>
    </row>
    <row r="6394" spans="10:10" x14ac:dyDescent="0.25">
      <c r="J6394" s="30"/>
    </row>
    <row r="6395" spans="10:10" x14ac:dyDescent="0.25">
      <c r="J6395" s="30"/>
    </row>
    <row r="6396" spans="10:10" x14ac:dyDescent="0.25">
      <c r="J6396" s="30"/>
    </row>
    <row r="6397" spans="10:10" x14ac:dyDescent="0.25">
      <c r="J6397" s="30"/>
    </row>
    <row r="6398" spans="10:10" x14ac:dyDescent="0.25">
      <c r="J6398" s="30"/>
    </row>
    <row r="6399" spans="10:10" x14ac:dyDescent="0.25">
      <c r="J6399" s="30"/>
    </row>
    <row r="6400" spans="10:10" x14ac:dyDescent="0.25">
      <c r="J6400" s="30"/>
    </row>
    <row r="6401" spans="10:10" x14ac:dyDescent="0.25">
      <c r="J6401" s="30"/>
    </row>
    <row r="6402" spans="10:10" x14ac:dyDescent="0.25">
      <c r="J6402" s="30"/>
    </row>
    <row r="6403" spans="10:10" x14ac:dyDescent="0.25">
      <c r="J6403" s="30"/>
    </row>
    <row r="6404" spans="10:10" x14ac:dyDescent="0.25">
      <c r="J6404" s="30"/>
    </row>
    <row r="6405" spans="10:10" x14ac:dyDescent="0.25">
      <c r="J6405" s="30"/>
    </row>
    <row r="6406" spans="10:10" x14ac:dyDescent="0.25">
      <c r="J6406" s="30"/>
    </row>
    <row r="6407" spans="10:10" x14ac:dyDescent="0.25">
      <c r="J6407" s="30"/>
    </row>
    <row r="6408" spans="10:10" x14ac:dyDescent="0.25">
      <c r="J6408" s="30"/>
    </row>
    <row r="6409" spans="10:10" x14ac:dyDescent="0.25">
      <c r="J6409" s="30"/>
    </row>
    <row r="6410" spans="10:10" x14ac:dyDescent="0.25">
      <c r="J6410" s="30"/>
    </row>
    <row r="6411" spans="10:10" x14ac:dyDescent="0.25">
      <c r="J6411" s="30"/>
    </row>
    <row r="6412" spans="10:10" x14ac:dyDescent="0.25">
      <c r="J6412" s="30"/>
    </row>
    <row r="6413" spans="10:10" x14ac:dyDescent="0.25">
      <c r="J6413" s="30"/>
    </row>
    <row r="6414" spans="10:10" x14ac:dyDescent="0.25">
      <c r="J6414" s="30"/>
    </row>
    <row r="6415" spans="10:10" x14ac:dyDescent="0.25">
      <c r="J6415" s="30"/>
    </row>
    <row r="6416" spans="10:10" x14ac:dyDescent="0.25">
      <c r="J6416" s="30"/>
    </row>
    <row r="6417" spans="10:10" x14ac:dyDescent="0.25">
      <c r="J6417" s="30"/>
    </row>
    <row r="6418" spans="10:10" x14ac:dyDescent="0.25">
      <c r="J6418" s="30"/>
    </row>
    <row r="6419" spans="10:10" x14ac:dyDescent="0.25">
      <c r="J6419" s="30"/>
    </row>
    <row r="6420" spans="10:10" x14ac:dyDescent="0.25">
      <c r="J6420" s="30"/>
    </row>
    <row r="6421" spans="10:10" x14ac:dyDescent="0.25">
      <c r="J6421" s="30"/>
    </row>
    <row r="6422" spans="10:10" x14ac:dyDescent="0.25">
      <c r="J6422" s="30"/>
    </row>
    <row r="6423" spans="10:10" x14ac:dyDescent="0.25">
      <c r="J6423" s="30"/>
    </row>
    <row r="6424" spans="10:10" x14ac:dyDescent="0.25">
      <c r="J6424" s="30"/>
    </row>
    <row r="6425" spans="10:10" x14ac:dyDescent="0.25">
      <c r="J6425" s="30"/>
    </row>
    <row r="6426" spans="10:10" x14ac:dyDescent="0.25">
      <c r="J6426" s="30"/>
    </row>
    <row r="6427" spans="10:10" x14ac:dyDescent="0.25">
      <c r="J6427" s="30"/>
    </row>
    <row r="6428" spans="10:10" x14ac:dyDescent="0.25">
      <c r="J6428" s="30"/>
    </row>
    <row r="6429" spans="10:10" x14ac:dyDescent="0.25">
      <c r="J6429" s="30"/>
    </row>
    <row r="6430" spans="10:10" x14ac:dyDescent="0.25">
      <c r="J6430" s="30"/>
    </row>
    <row r="6431" spans="10:10" x14ac:dyDescent="0.25">
      <c r="J6431" s="30"/>
    </row>
    <row r="6432" spans="10:10" x14ac:dyDescent="0.25">
      <c r="J6432" s="30"/>
    </row>
    <row r="6433" spans="10:10" x14ac:dyDescent="0.25">
      <c r="J6433" s="30"/>
    </row>
    <row r="6434" spans="10:10" x14ac:dyDescent="0.25">
      <c r="J6434" s="30"/>
    </row>
    <row r="6435" spans="10:10" x14ac:dyDescent="0.25">
      <c r="J6435" s="30"/>
    </row>
    <row r="6436" spans="10:10" x14ac:dyDescent="0.25">
      <c r="J6436" s="30"/>
    </row>
    <row r="6437" spans="10:10" x14ac:dyDescent="0.25">
      <c r="J6437" s="30"/>
    </row>
    <row r="6438" spans="10:10" x14ac:dyDescent="0.25">
      <c r="J6438" s="30"/>
    </row>
    <row r="6439" spans="10:10" x14ac:dyDescent="0.25">
      <c r="J6439" s="30"/>
    </row>
    <row r="6440" spans="10:10" x14ac:dyDescent="0.25">
      <c r="J6440" s="30"/>
    </row>
    <row r="6441" spans="10:10" x14ac:dyDescent="0.25">
      <c r="J6441" s="30"/>
    </row>
    <row r="6442" spans="10:10" x14ac:dyDescent="0.25">
      <c r="J6442" s="30"/>
    </row>
    <row r="6443" spans="10:10" x14ac:dyDescent="0.25">
      <c r="J6443" s="30"/>
    </row>
    <row r="6444" spans="10:10" x14ac:dyDescent="0.25">
      <c r="J6444" s="30"/>
    </row>
    <row r="6445" spans="10:10" x14ac:dyDescent="0.25">
      <c r="J6445" s="30"/>
    </row>
    <row r="6446" spans="10:10" x14ac:dyDescent="0.25">
      <c r="J6446" s="30"/>
    </row>
    <row r="6447" spans="10:10" x14ac:dyDescent="0.25">
      <c r="J6447" s="30"/>
    </row>
    <row r="6448" spans="10:10" x14ac:dyDescent="0.25">
      <c r="J6448" s="30"/>
    </row>
    <row r="6449" spans="10:10" x14ac:dyDescent="0.25">
      <c r="J6449" s="30"/>
    </row>
    <row r="6450" spans="10:10" x14ac:dyDescent="0.25">
      <c r="J6450" s="30"/>
    </row>
    <row r="6451" spans="10:10" x14ac:dyDescent="0.25">
      <c r="J6451" s="30"/>
    </row>
    <row r="6452" spans="10:10" x14ac:dyDescent="0.25">
      <c r="J6452" s="30"/>
    </row>
    <row r="6453" spans="10:10" x14ac:dyDescent="0.25">
      <c r="J6453" s="30"/>
    </row>
    <row r="6454" spans="10:10" x14ac:dyDescent="0.25">
      <c r="J6454" s="30"/>
    </row>
    <row r="6455" spans="10:10" x14ac:dyDescent="0.25">
      <c r="J6455" s="30"/>
    </row>
    <row r="6456" spans="10:10" x14ac:dyDescent="0.25">
      <c r="J6456" s="30"/>
    </row>
    <row r="6457" spans="10:10" x14ac:dyDescent="0.25">
      <c r="J6457" s="30"/>
    </row>
    <row r="6458" spans="10:10" x14ac:dyDescent="0.25">
      <c r="J6458" s="30"/>
    </row>
    <row r="6459" spans="10:10" x14ac:dyDescent="0.25">
      <c r="J6459" s="30"/>
    </row>
    <row r="6460" spans="10:10" x14ac:dyDescent="0.25">
      <c r="J6460" s="30"/>
    </row>
    <row r="6461" spans="10:10" x14ac:dyDescent="0.25">
      <c r="J6461" s="30"/>
    </row>
    <row r="6462" spans="10:10" x14ac:dyDescent="0.25">
      <c r="J6462" s="30"/>
    </row>
    <row r="6463" spans="10:10" x14ac:dyDescent="0.25">
      <c r="J6463" s="30"/>
    </row>
    <row r="6464" spans="10:10" x14ac:dyDescent="0.25">
      <c r="J6464" s="30"/>
    </row>
    <row r="6465" spans="10:10" x14ac:dyDescent="0.25">
      <c r="J6465" s="30"/>
    </row>
    <row r="6466" spans="10:10" x14ac:dyDescent="0.25">
      <c r="J6466" s="30"/>
    </row>
    <row r="6467" spans="10:10" x14ac:dyDescent="0.25">
      <c r="J6467" s="30"/>
    </row>
    <row r="6468" spans="10:10" x14ac:dyDescent="0.25">
      <c r="J6468" s="30"/>
    </row>
    <row r="6469" spans="10:10" x14ac:dyDescent="0.25">
      <c r="J6469" s="30"/>
    </row>
    <row r="6470" spans="10:10" x14ac:dyDescent="0.25">
      <c r="J6470" s="30"/>
    </row>
    <row r="6471" spans="10:10" x14ac:dyDescent="0.25">
      <c r="J6471" s="30"/>
    </row>
    <row r="6472" spans="10:10" x14ac:dyDescent="0.25">
      <c r="J6472" s="30"/>
    </row>
    <row r="6473" spans="10:10" x14ac:dyDescent="0.25">
      <c r="J6473" s="30"/>
    </row>
    <row r="6474" spans="10:10" x14ac:dyDescent="0.25">
      <c r="J6474" s="30"/>
    </row>
    <row r="6475" spans="10:10" x14ac:dyDescent="0.25">
      <c r="J6475" s="30"/>
    </row>
    <row r="6476" spans="10:10" x14ac:dyDescent="0.25">
      <c r="J6476" s="30"/>
    </row>
    <row r="6477" spans="10:10" x14ac:dyDescent="0.25">
      <c r="J6477" s="30"/>
    </row>
    <row r="6478" spans="10:10" x14ac:dyDescent="0.25">
      <c r="J6478" s="30"/>
    </row>
    <row r="6479" spans="10:10" x14ac:dyDescent="0.25">
      <c r="J6479" s="30"/>
    </row>
    <row r="6480" spans="10:10" x14ac:dyDescent="0.25">
      <c r="J6480" s="30"/>
    </row>
    <row r="6481" spans="10:10" x14ac:dyDescent="0.25">
      <c r="J6481" s="30"/>
    </row>
    <row r="6482" spans="10:10" x14ac:dyDescent="0.25">
      <c r="J6482" s="30"/>
    </row>
    <row r="6483" spans="10:10" x14ac:dyDescent="0.25">
      <c r="J6483" s="30"/>
    </row>
    <row r="6484" spans="10:10" x14ac:dyDescent="0.25">
      <c r="J6484" s="30"/>
    </row>
    <row r="6485" spans="10:10" x14ac:dyDescent="0.25">
      <c r="J6485" s="30"/>
    </row>
    <row r="6486" spans="10:10" x14ac:dyDescent="0.25">
      <c r="J6486" s="30"/>
    </row>
    <row r="6487" spans="10:10" x14ac:dyDescent="0.25">
      <c r="J6487" s="30"/>
    </row>
    <row r="6488" spans="10:10" x14ac:dyDescent="0.25">
      <c r="J6488" s="30"/>
    </row>
    <row r="6489" spans="10:10" x14ac:dyDescent="0.25">
      <c r="J6489" s="30"/>
    </row>
    <row r="6490" spans="10:10" x14ac:dyDescent="0.25">
      <c r="J6490" s="30"/>
    </row>
    <row r="6491" spans="10:10" x14ac:dyDescent="0.25">
      <c r="J6491" s="30"/>
    </row>
    <row r="6492" spans="10:10" x14ac:dyDescent="0.25">
      <c r="J6492" s="30"/>
    </row>
    <row r="6493" spans="10:10" x14ac:dyDescent="0.25">
      <c r="J6493" s="30"/>
    </row>
    <row r="6494" spans="10:10" x14ac:dyDescent="0.25">
      <c r="J6494" s="30"/>
    </row>
    <row r="6495" spans="10:10" x14ac:dyDescent="0.25">
      <c r="J6495" s="30"/>
    </row>
    <row r="6496" spans="10:10" x14ac:dyDescent="0.25">
      <c r="J6496" s="30"/>
    </row>
    <row r="6497" spans="10:10" x14ac:dyDescent="0.25">
      <c r="J6497" s="30"/>
    </row>
    <row r="6498" spans="10:10" x14ac:dyDescent="0.25">
      <c r="J6498" s="30"/>
    </row>
    <row r="6499" spans="10:10" x14ac:dyDescent="0.25">
      <c r="J6499" s="30"/>
    </row>
    <row r="6500" spans="10:10" x14ac:dyDescent="0.25">
      <c r="J6500" s="30"/>
    </row>
    <row r="6501" spans="10:10" x14ac:dyDescent="0.25">
      <c r="J6501" s="30"/>
    </row>
    <row r="6502" spans="10:10" x14ac:dyDescent="0.25">
      <c r="J6502" s="30"/>
    </row>
    <row r="6503" spans="10:10" x14ac:dyDescent="0.25">
      <c r="J6503" s="30"/>
    </row>
    <row r="6504" spans="10:10" x14ac:dyDescent="0.25">
      <c r="J6504" s="30"/>
    </row>
    <row r="6505" spans="10:10" x14ac:dyDescent="0.25">
      <c r="J6505" s="30"/>
    </row>
    <row r="6506" spans="10:10" x14ac:dyDescent="0.25">
      <c r="J6506" s="30"/>
    </row>
    <row r="6507" spans="10:10" x14ac:dyDescent="0.25">
      <c r="J6507" s="30"/>
    </row>
    <row r="6508" spans="10:10" x14ac:dyDescent="0.25">
      <c r="J6508" s="30"/>
    </row>
    <row r="6509" spans="10:10" x14ac:dyDescent="0.25">
      <c r="J6509" s="30"/>
    </row>
    <row r="6510" spans="10:10" x14ac:dyDescent="0.25">
      <c r="J6510" s="30"/>
    </row>
    <row r="6511" spans="10:10" x14ac:dyDescent="0.25">
      <c r="J6511" s="30"/>
    </row>
    <row r="6512" spans="10:10" x14ac:dyDescent="0.25">
      <c r="J6512" s="30"/>
    </row>
    <row r="6513" spans="10:10" x14ac:dyDescent="0.25">
      <c r="J6513" s="30"/>
    </row>
    <row r="6514" spans="10:10" x14ac:dyDescent="0.25">
      <c r="J6514" s="30"/>
    </row>
    <row r="6515" spans="10:10" x14ac:dyDescent="0.25">
      <c r="J6515" s="30"/>
    </row>
    <row r="6516" spans="10:10" x14ac:dyDescent="0.25">
      <c r="J6516" s="30"/>
    </row>
    <row r="6517" spans="10:10" x14ac:dyDescent="0.25">
      <c r="J6517" s="30"/>
    </row>
    <row r="6518" spans="10:10" x14ac:dyDescent="0.25">
      <c r="J6518" s="30"/>
    </row>
    <row r="6519" spans="10:10" x14ac:dyDescent="0.25">
      <c r="J6519" s="30"/>
    </row>
    <row r="6520" spans="10:10" x14ac:dyDescent="0.25">
      <c r="J6520" s="30"/>
    </row>
    <row r="6521" spans="10:10" x14ac:dyDescent="0.25">
      <c r="J6521" s="30"/>
    </row>
    <row r="6522" spans="10:10" x14ac:dyDescent="0.25">
      <c r="J6522" s="30"/>
    </row>
    <row r="6523" spans="10:10" x14ac:dyDescent="0.25">
      <c r="J6523" s="30"/>
    </row>
    <row r="6524" spans="10:10" x14ac:dyDescent="0.25">
      <c r="J6524" s="30"/>
    </row>
    <row r="6525" spans="10:10" x14ac:dyDescent="0.25">
      <c r="J6525" s="30"/>
    </row>
    <row r="6526" spans="10:10" x14ac:dyDescent="0.25">
      <c r="J6526" s="30"/>
    </row>
    <row r="6527" spans="10:10" x14ac:dyDescent="0.25">
      <c r="J6527" s="30"/>
    </row>
    <row r="6528" spans="10:10" x14ac:dyDescent="0.25">
      <c r="J6528" s="30"/>
    </row>
    <row r="6529" spans="10:10" x14ac:dyDescent="0.25">
      <c r="J6529" s="30"/>
    </row>
    <row r="6530" spans="10:10" x14ac:dyDescent="0.25">
      <c r="J6530" s="30"/>
    </row>
    <row r="6531" spans="10:10" x14ac:dyDescent="0.25">
      <c r="J6531" s="30"/>
    </row>
    <row r="6532" spans="10:10" x14ac:dyDescent="0.25">
      <c r="J6532" s="30"/>
    </row>
    <row r="6533" spans="10:10" x14ac:dyDescent="0.25">
      <c r="J6533" s="30"/>
    </row>
    <row r="6534" spans="10:10" x14ac:dyDescent="0.25">
      <c r="J6534" s="30"/>
    </row>
    <row r="6535" spans="10:10" x14ac:dyDescent="0.25">
      <c r="J6535" s="30"/>
    </row>
    <row r="6536" spans="10:10" x14ac:dyDescent="0.25">
      <c r="J6536" s="30"/>
    </row>
    <row r="6537" spans="10:10" x14ac:dyDescent="0.25">
      <c r="J6537" s="30"/>
    </row>
    <row r="6538" spans="10:10" x14ac:dyDescent="0.25">
      <c r="J6538" s="30"/>
    </row>
    <row r="6539" spans="10:10" x14ac:dyDescent="0.25">
      <c r="J6539" s="30"/>
    </row>
    <row r="6540" spans="10:10" x14ac:dyDescent="0.25">
      <c r="J6540" s="30"/>
    </row>
    <row r="6541" spans="10:10" x14ac:dyDescent="0.25">
      <c r="J6541" s="30"/>
    </row>
    <row r="6542" spans="10:10" x14ac:dyDescent="0.25">
      <c r="J6542" s="30"/>
    </row>
    <row r="6543" spans="10:10" x14ac:dyDescent="0.25">
      <c r="J6543" s="30"/>
    </row>
    <row r="6544" spans="10:10" x14ac:dyDescent="0.25">
      <c r="J6544" s="30"/>
    </row>
    <row r="6545" spans="10:10" x14ac:dyDescent="0.25">
      <c r="J6545" s="30"/>
    </row>
    <row r="6546" spans="10:10" x14ac:dyDescent="0.25">
      <c r="J6546" s="30"/>
    </row>
    <row r="6547" spans="10:10" x14ac:dyDescent="0.25">
      <c r="J6547" s="30"/>
    </row>
    <row r="6548" spans="10:10" x14ac:dyDescent="0.25">
      <c r="J6548" s="30"/>
    </row>
    <row r="6549" spans="10:10" x14ac:dyDescent="0.25">
      <c r="J6549" s="30"/>
    </row>
    <row r="6550" spans="10:10" x14ac:dyDescent="0.25">
      <c r="J6550" s="30"/>
    </row>
    <row r="6551" spans="10:10" x14ac:dyDescent="0.25">
      <c r="J6551" s="30"/>
    </row>
    <row r="6552" spans="10:10" x14ac:dyDescent="0.25">
      <c r="J6552" s="30"/>
    </row>
    <row r="6553" spans="10:10" x14ac:dyDescent="0.25">
      <c r="J6553" s="30"/>
    </row>
    <row r="6554" spans="10:10" x14ac:dyDescent="0.25">
      <c r="J6554" s="30"/>
    </row>
    <row r="6555" spans="10:10" x14ac:dyDescent="0.25">
      <c r="J6555" s="30"/>
    </row>
    <row r="6556" spans="10:10" x14ac:dyDescent="0.25">
      <c r="J6556" s="30"/>
    </row>
    <row r="6557" spans="10:10" x14ac:dyDescent="0.25">
      <c r="J6557" s="30"/>
    </row>
    <row r="6558" spans="10:10" x14ac:dyDescent="0.25">
      <c r="J6558" s="30"/>
    </row>
    <row r="6559" spans="10:10" x14ac:dyDescent="0.25">
      <c r="J6559" s="30"/>
    </row>
    <row r="6560" spans="10:10" x14ac:dyDescent="0.25">
      <c r="J6560" s="30"/>
    </row>
    <row r="6561" spans="10:10" x14ac:dyDescent="0.25">
      <c r="J6561" s="30"/>
    </row>
    <row r="6562" spans="10:10" x14ac:dyDescent="0.25">
      <c r="J6562" s="30"/>
    </row>
    <row r="6563" spans="10:10" x14ac:dyDescent="0.25">
      <c r="J6563" s="30"/>
    </row>
    <row r="6564" spans="10:10" x14ac:dyDescent="0.25">
      <c r="J6564" s="30"/>
    </row>
    <row r="6565" spans="10:10" x14ac:dyDescent="0.25">
      <c r="J6565" s="30"/>
    </row>
    <row r="6566" spans="10:10" x14ac:dyDescent="0.25">
      <c r="J6566" s="30"/>
    </row>
    <row r="6567" spans="10:10" x14ac:dyDescent="0.25">
      <c r="J6567" s="30"/>
    </row>
    <row r="6568" spans="10:10" x14ac:dyDescent="0.25">
      <c r="J6568" s="30"/>
    </row>
    <row r="6569" spans="10:10" x14ac:dyDescent="0.25">
      <c r="J6569" s="30"/>
    </row>
    <row r="6570" spans="10:10" x14ac:dyDescent="0.25">
      <c r="J6570" s="30"/>
    </row>
    <row r="6571" spans="10:10" x14ac:dyDescent="0.25">
      <c r="J6571" s="30"/>
    </row>
    <row r="6572" spans="10:10" x14ac:dyDescent="0.25">
      <c r="J6572" s="30"/>
    </row>
    <row r="6573" spans="10:10" x14ac:dyDescent="0.25">
      <c r="J6573" s="30"/>
    </row>
    <row r="6574" spans="10:10" x14ac:dyDescent="0.25">
      <c r="J6574" s="30"/>
    </row>
    <row r="6575" spans="10:10" x14ac:dyDescent="0.25">
      <c r="J6575" s="30"/>
    </row>
    <row r="6576" spans="10:10" x14ac:dyDescent="0.25">
      <c r="J6576" s="30"/>
    </row>
    <row r="6577" spans="10:10" x14ac:dyDescent="0.25">
      <c r="J6577" s="30"/>
    </row>
    <row r="6578" spans="10:10" x14ac:dyDescent="0.25">
      <c r="J6578" s="30"/>
    </row>
    <row r="6579" spans="10:10" x14ac:dyDescent="0.25">
      <c r="J6579" s="30"/>
    </row>
    <row r="6580" spans="10:10" x14ac:dyDescent="0.25">
      <c r="J6580" s="30"/>
    </row>
    <row r="6581" spans="10:10" x14ac:dyDescent="0.25">
      <c r="J6581" s="30"/>
    </row>
    <row r="6582" spans="10:10" x14ac:dyDescent="0.25">
      <c r="J6582" s="30"/>
    </row>
    <row r="6583" spans="10:10" x14ac:dyDescent="0.25">
      <c r="J6583" s="30"/>
    </row>
    <row r="6584" spans="10:10" x14ac:dyDescent="0.25">
      <c r="J6584" s="30"/>
    </row>
    <row r="6585" spans="10:10" x14ac:dyDescent="0.25">
      <c r="J6585" s="30"/>
    </row>
    <row r="6586" spans="10:10" x14ac:dyDescent="0.25">
      <c r="J6586" s="30"/>
    </row>
    <row r="6587" spans="10:10" x14ac:dyDescent="0.25">
      <c r="J6587" s="30"/>
    </row>
    <row r="6588" spans="10:10" x14ac:dyDescent="0.25">
      <c r="J6588" s="30"/>
    </row>
    <row r="6589" spans="10:10" x14ac:dyDescent="0.25">
      <c r="J6589" s="30"/>
    </row>
    <row r="6590" spans="10:10" x14ac:dyDescent="0.25">
      <c r="J6590" s="30"/>
    </row>
    <row r="6591" spans="10:10" x14ac:dyDescent="0.25">
      <c r="J6591" s="30"/>
    </row>
    <row r="6592" spans="10:10" x14ac:dyDescent="0.25">
      <c r="J6592" s="30"/>
    </row>
    <row r="6593" spans="10:10" x14ac:dyDescent="0.25">
      <c r="J6593" s="30"/>
    </row>
    <row r="6594" spans="10:10" x14ac:dyDescent="0.25">
      <c r="J6594" s="30"/>
    </row>
    <row r="6595" spans="10:10" x14ac:dyDescent="0.25">
      <c r="J6595" s="30"/>
    </row>
    <row r="6596" spans="10:10" x14ac:dyDescent="0.25">
      <c r="J6596" s="30"/>
    </row>
    <row r="6597" spans="10:10" x14ac:dyDescent="0.25">
      <c r="J6597" s="30"/>
    </row>
    <row r="6598" spans="10:10" x14ac:dyDescent="0.25">
      <c r="J6598" s="30"/>
    </row>
    <row r="6599" spans="10:10" x14ac:dyDescent="0.25">
      <c r="J6599" s="30"/>
    </row>
    <row r="6600" spans="10:10" x14ac:dyDescent="0.25">
      <c r="J6600" s="30"/>
    </row>
    <row r="6601" spans="10:10" x14ac:dyDescent="0.25">
      <c r="J6601" s="30"/>
    </row>
    <row r="6602" spans="10:10" x14ac:dyDescent="0.25">
      <c r="J6602" s="30"/>
    </row>
    <row r="6603" spans="10:10" x14ac:dyDescent="0.25">
      <c r="J6603" s="30"/>
    </row>
    <row r="6604" spans="10:10" x14ac:dyDescent="0.25">
      <c r="J6604" s="30"/>
    </row>
    <row r="6605" spans="10:10" x14ac:dyDescent="0.25">
      <c r="J6605" s="30"/>
    </row>
    <row r="6606" spans="10:10" x14ac:dyDescent="0.25">
      <c r="J6606" s="30"/>
    </row>
    <row r="6607" spans="10:10" x14ac:dyDescent="0.25">
      <c r="J6607" s="30"/>
    </row>
    <row r="6608" spans="10:10" x14ac:dyDescent="0.25">
      <c r="J6608" s="30"/>
    </row>
    <row r="6609" spans="10:10" x14ac:dyDescent="0.25">
      <c r="J6609" s="30"/>
    </row>
    <row r="6610" spans="10:10" x14ac:dyDescent="0.25">
      <c r="J6610" s="30"/>
    </row>
    <row r="6611" spans="10:10" x14ac:dyDescent="0.25">
      <c r="J6611" s="30"/>
    </row>
    <row r="6612" spans="10:10" x14ac:dyDescent="0.25">
      <c r="J6612" s="30"/>
    </row>
    <row r="6613" spans="10:10" x14ac:dyDescent="0.25">
      <c r="J6613" s="30"/>
    </row>
    <row r="6614" spans="10:10" x14ac:dyDescent="0.25">
      <c r="J6614" s="30"/>
    </row>
    <row r="6615" spans="10:10" x14ac:dyDescent="0.25">
      <c r="J6615" s="30"/>
    </row>
    <row r="6616" spans="10:10" x14ac:dyDescent="0.25">
      <c r="J6616" s="30"/>
    </row>
    <row r="6617" spans="10:10" x14ac:dyDescent="0.25">
      <c r="J6617" s="30"/>
    </row>
    <row r="6618" spans="10:10" x14ac:dyDescent="0.25">
      <c r="J6618" s="30"/>
    </row>
    <row r="6619" spans="10:10" x14ac:dyDescent="0.25">
      <c r="J6619" s="30"/>
    </row>
    <row r="6620" spans="10:10" x14ac:dyDescent="0.25">
      <c r="J6620" s="30"/>
    </row>
    <row r="6621" spans="10:10" x14ac:dyDescent="0.25">
      <c r="J6621" s="30"/>
    </row>
    <row r="6622" spans="10:10" x14ac:dyDescent="0.25">
      <c r="J6622" s="30"/>
    </row>
    <row r="6623" spans="10:10" x14ac:dyDescent="0.25">
      <c r="J6623" s="30"/>
    </row>
    <row r="6624" spans="10:10" x14ac:dyDescent="0.25">
      <c r="J6624" s="30"/>
    </row>
    <row r="6625" spans="10:10" x14ac:dyDescent="0.25">
      <c r="J6625" s="30"/>
    </row>
    <row r="6626" spans="10:10" x14ac:dyDescent="0.25">
      <c r="J6626" s="30"/>
    </row>
    <row r="6627" spans="10:10" x14ac:dyDescent="0.25">
      <c r="J6627" s="30"/>
    </row>
    <row r="6628" spans="10:10" x14ac:dyDescent="0.25">
      <c r="J6628" s="30"/>
    </row>
    <row r="6629" spans="10:10" x14ac:dyDescent="0.25">
      <c r="J6629" s="30"/>
    </row>
    <row r="6630" spans="10:10" x14ac:dyDescent="0.25">
      <c r="J6630" s="30"/>
    </row>
    <row r="6631" spans="10:10" x14ac:dyDescent="0.25">
      <c r="J6631" s="30"/>
    </row>
    <row r="6632" spans="10:10" x14ac:dyDescent="0.25">
      <c r="J6632" s="30"/>
    </row>
    <row r="6633" spans="10:10" x14ac:dyDescent="0.25">
      <c r="J6633" s="30"/>
    </row>
    <row r="6634" spans="10:10" x14ac:dyDescent="0.25">
      <c r="J6634" s="30"/>
    </row>
    <row r="6635" spans="10:10" x14ac:dyDescent="0.25">
      <c r="J6635" s="30"/>
    </row>
    <row r="6636" spans="10:10" x14ac:dyDescent="0.25">
      <c r="J6636" s="30"/>
    </row>
    <row r="6637" spans="10:10" x14ac:dyDescent="0.25">
      <c r="J6637" s="30"/>
    </row>
    <row r="6638" spans="10:10" x14ac:dyDescent="0.25">
      <c r="J6638" s="30"/>
    </row>
    <row r="6639" spans="10:10" x14ac:dyDescent="0.25">
      <c r="J6639" s="30"/>
    </row>
    <row r="6640" spans="10:10" x14ac:dyDescent="0.25">
      <c r="J6640" s="30"/>
    </row>
    <row r="6641" spans="10:10" x14ac:dyDescent="0.25">
      <c r="J6641" s="30"/>
    </row>
    <row r="6642" spans="10:10" x14ac:dyDescent="0.25">
      <c r="J6642" s="30"/>
    </row>
    <row r="6643" spans="10:10" x14ac:dyDescent="0.25">
      <c r="J6643" s="30"/>
    </row>
    <row r="6644" spans="10:10" x14ac:dyDescent="0.25">
      <c r="J6644" s="30"/>
    </row>
    <row r="6645" spans="10:10" x14ac:dyDescent="0.25">
      <c r="J6645" s="30"/>
    </row>
    <row r="6646" spans="10:10" x14ac:dyDescent="0.25">
      <c r="J6646" s="30"/>
    </row>
    <row r="6647" spans="10:10" x14ac:dyDescent="0.25">
      <c r="J6647" s="30"/>
    </row>
    <row r="6648" spans="10:10" x14ac:dyDescent="0.25">
      <c r="J6648" s="30"/>
    </row>
    <row r="6649" spans="10:10" x14ac:dyDescent="0.25">
      <c r="J6649" s="30"/>
    </row>
    <row r="6650" spans="10:10" x14ac:dyDescent="0.25">
      <c r="J6650" s="30"/>
    </row>
    <row r="6651" spans="10:10" x14ac:dyDescent="0.25">
      <c r="J6651" s="30"/>
    </row>
    <row r="6652" spans="10:10" x14ac:dyDescent="0.25">
      <c r="J6652" s="30"/>
    </row>
    <row r="6653" spans="10:10" x14ac:dyDescent="0.25">
      <c r="J6653" s="30"/>
    </row>
    <row r="6654" spans="10:10" x14ac:dyDescent="0.25">
      <c r="J6654" s="30"/>
    </row>
    <row r="6655" spans="10:10" x14ac:dyDescent="0.25">
      <c r="J6655" s="30"/>
    </row>
    <row r="6656" spans="10:10" x14ac:dyDescent="0.25">
      <c r="J6656" s="30"/>
    </row>
    <row r="6657" spans="10:10" x14ac:dyDescent="0.25">
      <c r="J6657" s="30"/>
    </row>
    <row r="6658" spans="10:10" x14ac:dyDescent="0.25">
      <c r="J6658" s="30"/>
    </row>
    <row r="6659" spans="10:10" x14ac:dyDescent="0.25">
      <c r="J6659" s="30"/>
    </row>
    <row r="6660" spans="10:10" x14ac:dyDescent="0.25">
      <c r="J6660" s="30"/>
    </row>
    <row r="6661" spans="10:10" x14ac:dyDescent="0.25">
      <c r="J6661" s="30"/>
    </row>
    <row r="6662" spans="10:10" x14ac:dyDescent="0.25">
      <c r="J6662" s="30"/>
    </row>
    <row r="6663" spans="10:10" x14ac:dyDescent="0.25">
      <c r="J6663" s="30"/>
    </row>
    <row r="6664" spans="10:10" x14ac:dyDescent="0.25">
      <c r="J6664" s="30"/>
    </row>
    <row r="6665" spans="10:10" x14ac:dyDescent="0.25">
      <c r="J6665" s="30"/>
    </row>
    <row r="6666" spans="10:10" x14ac:dyDescent="0.25">
      <c r="J6666" s="30"/>
    </row>
    <row r="6667" spans="10:10" x14ac:dyDescent="0.25">
      <c r="J6667" s="30"/>
    </row>
    <row r="6668" spans="10:10" x14ac:dyDescent="0.25">
      <c r="J6668" s="30"/>
    </row>
    <row r="6669" spans="10:10" x14ac:dyDescent="0.25">
      <c r="J6669" s="30"/>
    </row>
    <row r="6670" spans="10:10" x14ac:dyDescent="0.25">
      <c r="J6670" s="30"/>
    </row>
    <row r="6671" spans="10:10" x14ac:dyDescent="0.25">
      <c r="J6671" s="30"/>
    </row>
    <row r="6672" spans="10:10" x14ac:dyDescent="0.25">
      <c r="J6672" s="30"/>
    </row>
    <row r="6673" spans="10:10" x14ac:dyDescent="0.25">
      <c r="J6673" s="30"/>
    </row>
    <row r="6674" spans="10:10" x14ac:dyDescent="0.25">
      <c r="J6674" s="30"/>
    </row>
    <row r="6675" spans="10:10" x14ac:dyDescent="0.25">
      <c r="J6675" s="30"/>
    </row>
    <row r="6676" spans="10:10" x14ac:dyDescent="0.25">
      <c r="J6676" s="30"/>
    </row>
    <row r="6677" spans="10:10" x14ac:dyDescent="0.25">
      <c r="J6677" s="30"/>
    </row>
    <row r="6678" spans="10:10" x14ac:dyDescent="0.25">
      <c r="J6678" s="30"/>
    </row>
    <row r="6679" spans="10:10" x14ac:dyDescent="0.25">
      <c r="J6679" s="30"/>
    </row>
    <row r="6680" spans="10:10" x14ac:dyDescent="0.25">
      <c r="J6680" s="30"/>
    </row>
    <row r="6681" spans="10:10" x14ac:dyDescent="0.25">
      <c r="J6681" s="30"/>
    </row>
    <row r="6682" spans="10:10" x14ac:dyDescent="0.25">
      <c r="J6682" s="30"/>
    </row>
    <row r="6683" spans="10:10" x14ac:dyDescent="0.25">
      <c r="J6683" s="30"/>
    </row>
    <row r="6684" spans="10:10" x14ac:dyDescent="0.25">
      <c r="J6684" s="30"/>
    </row>
    <row r="6685" spans="10:10" x14ac:dyDescent="0.25">
      <c r="J6685" s="30"/>
    </row>
    <row r="6686" spans="10:10" x14ac:dyDescent="0.25">
      <c r="J6686" s="30"/>
    </row>
    <row r="6687" spans="10:10" x14ac:dyDescent="0.25">
      <c r="J6687" s="30"/>
    </row>
    <row r="6688" spans="10:10" x14ac:dyDescent="0.25">
      <c r="J6688" s="30"/>
    </row>
    <row r="6689" spans="10:10" x14ac:dyDescent="0.25">
      <c r="J6689" s="30"/>
    </row>
    <row r="6690" spans="10:10" x14ac:dyDescent="0.25">
      <c r="J6690" s="30"/>
    </row>
    <row r="6691" spans="10:10" x14ac:dyDescent="0.25">
      <c r="J6691" s="30"/>
    </row>
    <row r="6692" spans="10:10" x14ac:dyDescent="0.25">
      <c r="J6692" s="30"/>
    </row>
    <row r="6693" spans="10:10" x14ac:dyDescent="0.25">
      <c r="J6693" s="30"/>
    </row>
    <row r="6694" spans="10:10" x14ac:dyDescent="0.25">
      <c r="J6694" s="30"/>
    </row>
    <row r="6695" spans="10:10" x14ac:dyDescent="0.25">
      <c r="J6695" s="30"/>
    </row>
    <row r="6696" spans="10:10" x14ac:dyDescent="0.25">
      <c r="J6696" s="30"/>
    </row>
    <row r="6697" spans="10:10" x14ac:dyDescent="0.25">
      <c r="J6697" s="30"/>
    </row>
    <row r="6698" spans="10:10" x14ac:dyDescent="0.25">
      <c r="J6698" s="30"/>
    </row>
    <row r="6699" spans="10:10" x14ac:dyDescent="0.25">
      <c r="J6699" s="30"/>
    </row>
    <row r="6700" spans="10:10" x14ac:dyDescent="0.25">
      <c r="J6700" s="30"/>
    </row>
    <row r="6701" spans="10:10" x14ac:dyDescent="0.25">
      <c r="J6701" s="30"/>
    </row>
    <row r="6702" spans="10:10" x14ac:dyDescent="0.25">
      <c r="J6702" s="30"/>
    </row>
    <row r="6703" spans="10:10" x14ac:dyDescent="0.25">
      <c r="J6703" s="30"/>
    </row>
    <row r="6704" spans="10:10" x14ac:dyDescent="0.25">
      <c r="J6704" s="30"/>
    </row>
    <row r="6705" spans="10:10" x14ac:dyDescent="0.25">
      <c r="J6705" s="30"/>
    </row>
    <row r="6706" spans="10:10" x14ac:dyDescent="0.25">
      <c r="J6706" s="30"/>
    </row>
    <row r="6707" spans="10:10" x14ac:dyDescent="0.25">
      <c r="J6707" s="30"/>
    </row>
    <row r="6708" spans="10:10" x14ac:dyDescent="0.25">
      <c r="J6708" s="30"/>
    </row>
    <row r="6709" spans="10:10" x14ac:dyDescent="0.25">
      <c r="J6709" s="30"/>
    </row>
    <row r="6710" spans="10:10" x14ac:dyDescent="0.25">
      <c r="J6710" s="30"/>
    </row>
    <row r="6711" spans="10:10" x14ac:dyDescent="0.25">
      <c r="J6711" s="30"/>
    </row>
    <row r="6712" spans="10:10" x14ac:dyDescent="0.25">
      <c r="J6712" s="30"/>
    </row>
    <row r="6713" spans="10:10" x14ac:dyDescent="0.25">
      <c r="J6713" s="30"/>
    </row>
    <row r="6714" spans="10:10" x14ac:dyDescent="0.25">
      <c r="J6714" s="30"/>
    </row>
    <row r="6715" spans="10:10" x14ac:dyDescent="0.25">
      <c r="J6715" s="30"/>
    </row>
    <row r="6716" spans="10:10" x14ac:dyDescent="0.25">
      <c r="J6716" s="30"/>
    </row>
    <row r="6717" spans="10:10" x14ac:dyDescent="0.25">
      <c r="J6717" s="30"/>
    </row>
    <row r="6718" spans="10:10" x14ac:dyDescent="0.25">
      <c r="J6718" s="30"/>
    </row>
    <row r="6719" spans="10:10" x14ac:dyDescent="0.25">
      <c r="J6719" s="30"/>
    </row>
    <row r="6720" spans="10:10" x14ac:dyDescent="0.25">
      <c r="J6720" s="30"/>
    </row>
    <row r="6721" spans="10:10" x14ac:dyDescent="0.25">
      <c r="J6721" s="30"/>
    </row>
    <row r="6722" spans="10:10" x14ac:dyDescent="0.25">
      <c r="J6722" s="30"/>
    </row>
    <row r="6723" spans="10:10" x14ac:dyDescent="0.25">
      <c r="J6723" s="30"/>
    </row>
    <row r="6724" spans="10:10" x14ac:dyDescent="0.25">
      <c r="J6724" s="30"/>
    </row>
    <row r="6725" spans="10:10" x14ac:dyDescent="0.25">
      <c r="J6725" s="30"/>
    </row>
    <row r="6726" spans="10:10" x14ac:dyDescent="0.25">
      <c r="J6726" s="30"/>
    </row>
    <row r="6727" spans="10:10" x14ac:dyDescent="0.25">
      <c r="J6727" s="30"/>
    </row>
    <row r="6728" spans="10:10" x14ac:dyDescent="0.25">
      <c r="J6728" s="30"/>
    </row>
    <row r="6729" spans="10:10" x14ac:dyDescent="0.25">
      <c r="J6729" s="30"/>
    </row>
    <row r="6730" spans="10:10" x14ac:dyDescent="0.25">
      <c r="J6730" s="30"/>
    </row>
    <row r="6731" spans="10:10" x14ac:dyDescent="0.25">
      <c r="J6731" s="30"/>
    </row>
    <row r="6732" spans="10:10" x14ac:dyDescent="0.25">
      <c r="J6732" s="30"/>
    </row>
    <row r="6733" spans="10:10" x14ac:dyDescent="0.25">
      <c r="J6733" s="30"/>
    </row>
    <row r="6734" spans="10:10" x14ac:dyDescent="0.25">
      <c r="J6734" s="30"/>
    </row>
    <row r="6735" spans="10:10" x14ac:dyDescent="0.25">
      <c r="J6735" s="30"/>
    </row>
    <row r="6736" spans="10:10" x14ac:dyDescent="0.25">
      <c r="J6736" s="30"/>
    </row>
    <row r="6737" spans="10:10" x14ac:dyDescent="0.25">
      <c r="J6737" s="30"/>
    </row>
    <row r="6738" spans="10:10" x14ac:dyDescent="0.25">
      <c r="J6738" s="30"/>
    </row>
    <row r="6739" spans="10:10" x14ac:dyDescent="0.25">
      <c r="J6739" s="30"/>
    </row>
    <row r="6740" spans="10:10" x14ac:dyDescent="0.25">
      <c r="J6740" s="30"/>
    </row>
    <row r="6741" spans="10:10" x14ac:dyDescent="0.25">
      <c r="J6741" s="30"/>
    </row>
    <row r="6742" spans="10:10" x14ac:dyDescent="0.25">
      <c r="J6742" s="30"/>
    </row>
    <row r="6743" spans="10:10" x14ac:dyDescent="0.25">
      <c r="J6743" s="30"/>
    </row>
    <row r="6744" spans="10:10" x14ac:dyDescent="0.25">
      <c r="J6744" s="30"/>
    </row>
    <row r="6745" spans="10:10" x14ac:dyDescent="0.25">
      <c r="J6745" s="30"/>
    </row>
    <row r="6746" spans="10:10" x14ac:dyDescent="0.25">
      <c r="J6746" s="30"/>
    </row>
    <row r="6747" spans="10:10" x14ac:dyDescent="0.25">
      <c r="J6747" s="30"/>
    </row>
    <row r="6748" spans="10:10" x14ac:dyDescent="0.25">
      <c r="J6748" s="30"/>
    </row>
    <row r="6749" spans="10:10" x14ac:dyDescent="0.25">
      <c r="J6749" s="30"/>
    </row>
    <row r="6750" spans="10:10" x14ac:dyDescent="0.25">
      <c r="J6750" s="30"/>
    </row>
    <row r="6751" spans="10:10" x14ac:dyDescent="0.25">
      <c r="J6751" s="30"/>
    </row>
    <row r="6752" spans="10:10" x14ac:dyDescent="0.25">
      <c r="J6752" s="30"/>
    </row>
    <row r="6753" spans="10:10" x14ac:dyDescent="0.25">
      <c r="J6753" s="30"/>
    </row>
    <row r="6754" spans="10:10" x14ac:dyDescent="0.25">
      <c r="J6754" s="30"/>
    </row>
    <row r="6755" spans="10:10" x14ac:dyDescent="0.25">
      <c r="J6755" s="30"/>
    </row>
    <row r="6756" spans="10:10" x14ac:dyDescent="0.25">
      <c r="J6756" s="30"/>
    </row>
    <row r="6757" spans="10:10" x14ac:dyDescent="0.25">
      <c r="J6757" s="30"/>
    </row>
    <row r="6758" spans="10:10" x14ac:dyDescent="0.25">
      <c r="J6758" s="30"/>
    </row>
    <row r="6759" spans="10:10" x14ac:dyDescent="0.25">
      <c r="J6759" s="30"/>
    </row>
    <row r="6760" spans="10:10" x14ac:dyDescent="0.25">
      <c r="J6760" s="30"/>
    </row>
    <row r="6761" spans="10:10" x14ac:dyDescent="0.25">
      <c r="J6761" s="30"/>
    </row>
    <row r="6762" spans="10:10" x14ac:dyDescent="0.25">
      <c r="J6762" s="30"/>
    </row>
    <row r="6763" spans="10:10" x14ac:dyDescent="0.25">
      <c r="J6763" s="30"/>
    </row>
    <row r="6764" spans="10:10" x14ac:dyDescent="0.25">
      <c r="J6764" s="30"/>
    </row>
    <row r="6765" spans="10:10" x14ac:dyDescent="0.25">
      <c r="J6765" s="30"/>
    </row>
    <row r="6766" spans="10:10" x14ac:dyDescent="0.25">
      <c r="J6766" s="30"/>
    </row>
    <row r="6767" spans="10:10" x14ac:dyDescent="0.25">
      <c r="J6767" s="30"/>
    </row>
    <row r="6768" spans="10:10" x14ac:dyDescent="0.25">
      <c r="J6768" s="30"/>
    </row>
    <row r="6769" spans="10:10" x14ac:dyDescent="0.25">
      <c r="J6769" s="30"/>
    </row>
    <row r="6770" spans="10:10" x14ac:dyDescent="0.25">
      <c r="J6770" s="30"/>
    </row>
    <row r="6771" spans="10:10" x14ac:dyDescent="0.25">
      <c r="J6771" s="30"/>
    </row>
    <row r="6772" spans="10:10" x14ac:dyDescent="0.25">
      <c r="J6772" s="30"/>
    </row>
    <row r="6773" spans="10:10" x14ac:dyDescent="0.25">
      <c r="J6773" s="30"/>
    </row>
    <row r="6774" spans="10:10" x14ac:dyDescent="0.25">
      <c r="J6774" s="30"/>
    </row>
    <row r="6775" spans="10:10" x14ac:dyDescent="0.25">
      <c r="J6775" s="30"/>
    </row>
    <row r="6776" spans="10:10" x14ac:dyDescent="0.25">
      <c r="J6776" s="30"/>
    </row>
    <row r="6777" spans="10:10" x14ac:dyDescent="0.25">
      <c r="J6777" s="30"/>
    </row>
    <row r="6778" spans="10:10" x14ac:dyDescent="0.25">
      <c r="J6778" s="30"/>
    </row>
    <row r="6779" spans="10:10" x14ac:dyDescent="0.25">
      <c r="J6779" s="30"/>
    </row>
    <row r="6780" spans="10:10" x14ac:dyDescent="0.25">
      <c r="J6780" s="30"/>
    </row>
    <row r="6781" spans="10:10" x14ac:dyDescent="0.25">
      <c r="J6781" s="30"/>
    </row>
    <row r="6782" spans="10:10" x14ac:dyDescent="0.25">
      <c r="J6782" s="30"/>
    </row>
    <row r="6783" spans="10:10" x14ac:dyDescent="0.25">
      <c r="J6783" s="30"/>
    </row>
    <row r="6784" spans="10:10" x14ac:dyDescent="0.25">
      <c r="J6784" s="30"/>
    </row>
    <row r="6785" spans="10:10" x14ac:dyDescent="0.25">
      <c r="J6785" s="30"/>
    </row>
    <row r="6786" spans="10:10" x14ac:dyDescent="0.25">
      <c r="J6786" s="30"/>
    </row>
    <row r="6787" spans="10:10" x14ac:dyDescent="0.25">
      <c r="J6787" s="30"/>
    </row>
    <row r="6788" spans="10:10" x14ac:dyDescent="0.25">
      <c r="J6788" s="30"/>
    </row>
    <row r="6789" spans="10:10" x14ac:dyDescent="0.25">
      <c r="J6789" s="30"/>
    </row>
    <row r="6790" spans="10:10" x14ac:dyDescent="0.25">
      <c r="J6790" s="30"/>
    </row>
    <row r="6791" spans="10:10" x14ac:dyDescent="0.25">
      <c r="J6791" s="30"/>
    </row>
    <row r="6792" spans="10:10" x14ac:dyDescent="0.25">
      <c r="J6792" s="30"/>
    </row>
    <row r="6793" spans="10:10" x14ac:dyDescent="0.25">
      <c r="J6793" s="30"/>
    </row>
    <row r="6794" spans="10:10" x14ac:dyDescent="0.25">
      <c r="J6794" s="30"/>
    </row>
    <row r="6795" spans="10:10" x14ac:dyDescent="0.25">
      <c r="J6795" s="30"/>
    </row>
    <row r="6796" spans="10:10" x14ac:dyDescent="0.25">
      <c r="J6796" s="30"/>
    </row>
    <row r="6797" spans="10:10" x14ac:dyDescent="0.25">
      <c r="J6797" s="30"/>
    </row>
    <row r="6798" spans="10:10" x14ac:dyDescent="0.25">
      <c r="J6798" s="30"/>
    </row>
    <row r="6799" spans="10:10" x14ac:dyDescent="0.25">
      <c r="J6799" s="30"/>
    </row>
    <row r="6800" spans="10:10" x14ac:dyDescent="0.25">
      <c r="J6800" s="30"/>
    </row>
    <row r="6801" spans="10:10" x14ac:dyDescent="0.25">
      <c r="J6801" s="30"/>
    </row>
    <row r="6802" spans="10:10" x14ac:dyDescent="0.25">
      <c r="J6802" s="30"/>
    </row>
    <row r="6803" spans="10:10" x14ac:dyDescent="0.25">
      <c r="J6803" s="30"/>
    </row>
    <row r="6804" spans="10:10" x14ac:dyDescent="0.25">
      <c r="J6804" s="30"/>
    </row>
    <row r="6805" spans="10:10" x14ac:dyDescent="0.25">
      <c r="J6805" s="30"/>
    </row>
    <row r="6806" spans="10:10" x14ac:dyDescent="0.25">
      <c r="J6806" s="30"/>
    </row>
    <row r="6807" spans="10:10" x14ac:dyDescent="0.25">
      <c r="J6807" s="30"/>
    </row>
    <row r="6808" spans="10:10" x14ac:dyDescent="0.25">
      <c r="J6808" s="30"/>
    </row>
    <row r="6809" spans="10:10" x14ac:dyDescent="0.25">
      <c r="J6809" s="30"/>
    </row>
    <row r="6810" spans="10:10" x14ac:dyDescent="0.25">
      <c r="J6810" s="30"/>
    </row>
    <row r="6811" spans="10:10" x14ac:dyDescent="0.25">
      <c r="J6811" s="30"/>
    </row>
    <row r="6812" spans="10:10" x14ac:dyDescent="0.25">
      <c r="J6812" s="30"/>
    </row>
    <row r="6813" spans="10:10" x14ac:dyDescent="0.25">
      <c r="J6813" s="30"/>
    </row>
    <row r="6814" spans="10:10" x14ac:dyDescent="0.25">
      <c r="J6814" s="30"/>
    </row>
    <row r="6815" spans="10:10" x14ac:dyDescent="0.25">
      <c r="J6815" s="30"/>
    </row>
    <row r="6816" spans="10:10" x14ac:dyDescent="0.25">
      <c r="J6816" s="30"/>
    </row>
    <row r="6817" spans="10:10" x14ac:dyDescent="0.25">
      <c r="J6817" s="30"/>
    </row>
    <row r="6818" spans="10:10" x14ac:dyDescent="0.25">
      <c r="J6818" s="30"/>
    </row>
    <row r="6819" spans="10:10" x14ac:dyDescent="0.25">
      <c r="J6819" s="30"/>
    </row>
    <row r="6820" spans="10:10" x14ac:dyDescent="0.25">
      <c r="J6820" s="30"/>
    </row>
    <row r="6821" spans="10:10" x14ac:dyDescent="0.25">
      <c r="J6821" s="30"/>
    </row>
    <row r="6822" spans="10:10" x14ac:dyDescent="0.25">
      <c r="J6822" s="30"/>
    </row>
    <row r="6823" spans="10:10" x14ac:dyDescent="0.25">
      <c r="J6823" s="30"/>
    </row>
    <row r="6824" spans="10:10" x14ac:dyDescent="0.25">
      <c r="J6824" s="30"/>
    </row>
    <row r="6825" spans="10:10" x14ac:dyDescent="0.25">
      <c r="J6825" s="30"/>
    </row>
    <row r="6826" spans="10:10" x14ac:dyDescent="0.25">
      <c r="J6826" s="30"/>
    </row>
    <row r="6827" spans="10:10" x14ac:dyDescent="0.25">
      <c r="J6827" s="30"/>
    </row>
    <row r="6828" spans="10:10" x14ac:dyDescent="0.25">
      <c r="J6828" s="30"/>
    </row>
    <row r="6829" spans="10:10" x14ac:dyDescent="0.25">
      <c r="J6829" s="30"/>
    </row>
    <row r="6830" spans="10:10" x14ac:dyDescent="0.25">
      <c r="J6830" s="30"/>
    </row>
    <row r="6831" spans="10:10" x14ac:dyDescent="0.25">
      <c r="J6831" s="30"/>
    </row>
    <row r="6832" spans="10:10" x14ac:dyDescent="0.25">
      <c r="J6832" s="30"/>
    </row>
    <row r="6833" spans="10:10" x14ac:dyDescent="0.25">
      <c r="J6833" s="30"/>
    </row>
    <row r="6834" spans="10:10" x14ac:dyDescent="0.25">
      <c r="J6834" s="30"/>
    </row>
    <row r="6835" spans="10:10" x14ac:dyDescent="0.25">
      <c r="J6835" s="30"/>
    </row>
    <row r="6836" spans="10:10" x14ac:dyDescent="0.25">
      <c r="J6836" s="30"/>
    </row>
    <row r="6837" spans="10:10" x14ac:dyDescent="0.25">
      <c r="J6837" s="30"/>
    </row>
    <row r="6838" spans="10:10" x14ac:dyDescent="0.25">
      <c r="J6838" s="30"/>
    </row>
    <row r="6839" spans="10:10" x14ac:dyDescent="0.25">
      <c r="J6839" s="30"/>
    </row>
    <row r="6840" spans="10:10" x14ac:dyDescent="0.25">
      <c r="J6840" s="30"/>
    </row>
    <row r="6841" spans="10:10" x14ac:dyDescent="0.25">
      <c r="J6841" s="30"/>
    </row>
    <row r="6842" spans="10:10" x14ac:dyDescent="0.25">
      <c r="J6842" s="30"/>
    </row>
    <row r="6843" spans="10:10" x14ac:dyDescent="0.25">
      <c r="J6843" s="30"/>
    </row>
    <row r="6844" spans="10:10" x14ac:dyDescent="0.25">
      <c r="J6844" s="30"/>
    </row>
    <row r="6845" spans="10:10" x14ac:dyDescent="0.25">
      <c r="J6845" s="30"/>
    </row>
    <row r="6846" spans="10:10" x14ac:dyDescent="0.25">
      <c r="J6846" s="30"/>
    </row>
    <row r="6847" spans="10:10" x14ac:dyDescent="0.25">
      <c r="J6847" s="30"/>
    </row>
    <row r="6848" spans="10:10" x14ac:dyDescent="0.25">
      <c r="J6848" s="30"/>
    </row>
    <row r="6849" spans="10:10" x14ac:dyDescent="0.25">
      <c r="J6849" s="30"/>
    </row>
    <row r="6850" spans="10:10" x14ac:dyDescent="0.25">
      <c r="J6850" s="30"/>
    </row>
    <row r="6851" spans="10:10" x14ac:dyDescent="0.25">
      <c r="J6851" s="30"/>
    </row>
    <row r="6852" spans="10:10" x14ac:dyDescent="0.25">
      <c r="J6852" s="30"/>
    </row>
    <row r="6853" spans="10:10" x14ac:dyDescent="0.25">
      <c r="J6853" s="30"/>
    </row>
    <row r="6854" spans="10:10" x14ac:dyDescent="0.25">
      <c r="J6854" s="30"/>
    </row>
    <row r="6855" spans="10:10" x14ac:dyDescent="0.25">
      <c r="J6855" s="30"/>
    </row>
    <row r="6856" spans="10:10" x14ac:dyDescent="0.25">
      <c r="J6856" s="30"/>
    </row>
    <row r="6857" spans="10:10" x14ac:dyDescent="0.25">
      <c r="J6857" s="30"/>
    </row>
    <row r="6858" spans="10:10" x14ac:dyDescent="0.25">
      <c r="J6858" s="30"/>
    </row>
    <row r="6859" spans="10:10" x14ac:dyDescent="0.25">
      <c r="J6859" s="30"/>
    </row>
    <row r="6860" spans="10:10" x14ac:dyDescent="0.25">
      <c r="J6860" s="30"/>
    </row>
    <row r="6861" spans="10:10" x14ac:dyDescent="0.25">
      <c r="J6861" s="30"/>
    </row>
    <row r="6862" spans="10:10" x14ac:dyDescent="0.25">
      <c r="J6862" s="30"/>
    </row>
    <row r="6863" spans="10:10" x14ac:dyDescent="0.25">
      <c r="J6863" s="30"/>
    </row>
    <row r="6864" spans="10:10" x14ac:dyDescent="0.25">
      <c r="J6864" s="30"/>
    </row>
    <row r="6865" spans="10:10" x14ac:dyDescent="0.25">
      <c r="J6865" s="30"/>
    </row>
    <row r="6866" spans="10:10" x14ac:dyDescent="0.25">
      <c r="J6866" s="30"/>
    </row>
    <row r="6867" spans="10:10" x14ac:dyDescent="0.25">
      <c r="J6867" s="30"/>
    </row>
    <row r="6868" spans="10:10" x14ac:dyDescent="0.25">
      <c r="J6868" s="30"/>
    </row>
    <row r="6869" spans="10:10" x14ac:dyDescent="0.25">
      <c r="J6869" s="30"/>
    </row>
    <row r="6870" spans="10:10" x14ac:dyDescent="0.25">
      <c r="J6870" s="30"/>
    </row>
    <row r="6871" spans="10:10" x14ac:dyDescent="0.25">
      <c r="J6871" s="30"/>
    </row>
    <row r="6872" spans="10:10" x14ac:dyDescent="0.25">
      <c r="J6872" s="30"/>
    </row>
    <row r="6873" spans="10:10" x14ac:dyDescent="0.25">
      <c r="J6873" s="30"/>
    </row>
    <row r="6874" spans="10:10" x14ac:dyDescent="0.25">
      <c r="J6874" s="30"/>
    </row>
    <row r="6875" spans="10:10" x14ac:dyDescent="0.25">
      <c r="J6875" s="30"/>
    </row>
    <row r="6876" spans="10:10" x14ac:dyDescent="0.25">
      <c r="J6876" s="30"/>
    </row>
    <row r="6877" spans="10:10" x14ac:dyDescent="0.25">
      <c r="J6877" s="30"/>
    </row>
    <row r="6878" spans="10:10" x14ac:dyDescent="0.25">
      <c r="J6878" s="30"/>
    </row>
    <row r="6879" spans="10:10" x14ac:dyDescent="0.25">
      <c r="J6879" s="30"/>
    </row>
    <row r="6880" spans="10:10" x14ac:dyDescent="0.25">
      <c r="J6880" s="30"/>
    </row>
    <row r="6881" spans="10:10" x14ac:dyDescent="0.25">
      <c r="J6881" s="30"/>
    </row>
    <row r="6882" spans="10:10" x14ac:dyDescent="0.25">
      <c r="J6882" s="30"/>
    </row>
    <row r="6883" spans="10:10" x14ac:dyDescent="0.25">
      <c r="J6883" s="30"/>
    </row>
    <row r="6884" spans="10:10" x14ac:dyDescent="0.25">
      <c r="J6884" s="30"/>
    </row>
    <row r="6885" spans="10:10" x14ac:dyDescent="0.25">
      <c r="J6885" s="30"/>
    </row>
    <row r="6886" spans="10:10" x14ac:dyDescent="0.25">
      <c r="J6886" s="30"/>
    </row>
    <row r="6887" spans="10:10" x14ac:dyDescent="0.25">
      <c r="J6887" s="30"/>
    </row>
    <row r="6888" spans="10:10" x14ac:dyDescent="0.25">
      <c r="J6888" s="30"/>
    </row>
    <row r="6889" spans="10:10" x14ac:dyDescent="0.25">
      <c r="J6889" s="30"/>
    </row>
    <row r="6890" spans="10:10" x14ac:dyDescent="0.25">
      <c r="J6890" s="30"/>
    </row>
    <row r="6891" spans="10:10" x14ac:dyDescent="0.25">
      <c r="J6891" s="30"/>
    </row>
    <row r="6892" spans="10:10" x14ac:dyDescent="0.25">
      <c r="J6892" s="30"/>
    </row>
    <row r="6893" spans="10:10" x14ac:dyDescent="0.25">
      <c r="J6893" s="30"/>
    </row>
    <row r="6894" spans="10:10" x14ac:dyDescent="0.25">
      <c r="J6894" s="30"/>
    </row>
    <row r="6895" spans="10:10" x14ac:dyDescent="0.25">
      <c r="J6895" s="30"/>
    </row>
    <row r="6896" spans="10:10" x14ac:dyDescent="0.25">
      <c r="J6896" s="30"/>
    </row>
    <row r="6897" spans="10:10" x14ac:dyDescent="0.25">
      <c r="J6897" s="30"/>
    </row>
    <row r="6898" spans="10:10" x14ac:dyDescent="0.25">
      <c r="J6898" s="30"/>
    </row>
    <row r="6899" spans="10:10" x14ac:dyDescent="0.25">
      <c r="J6899" s="30"/>
    </row>
    <row r="6900" spans="10:10" x14ac:dyDescent="0.25">
      <c r="J6900" s="30"/>
    </row>
    <row r="6901" spans="10:10" x14ac:dyDescent="0.25">
      <c r="J6901" s="30"/>
    </row>
    <row r="6902" spans="10:10" x14ac:dyDescent="0.25">
      <c r="J6902" s="30"/>
    </row>
    <row r="6903" spans="10:10" x14ac:dyDescent="0.25">
      <c r="J6903" s="30"/>
    </row>
    <row r="6904" spans="10:10" x14ac:dyDescent="0.25">
      <c r="J6904" s="30"/>
    </row>
    <row r="6905" spans="10:10" x14ac:dyDescent="0.25">
      <c r="J6905" s="30"/>
    </row>
    <row r="6906" spans="10:10" x14ac:dyDescent="0.25">
      <c r="J6906" s="30"/>
    </row>
    <row r="6907" spans="10:10" x14ac:dyDescent="0.25">
      <c r="J6907" s="30"/>
    </row>
    <row r="6908" spans="10:10" x14ac:dyDescent="0.25">
      <c r="J6908" s="30"/>
    </row>
    <row r="6909" spans="10:10" x14ac:dyDescent="0.25">
      <c r="J6909" s="30"/>
    </row>
    <row r="6910" spans="10:10" x14ac:dyDescent="0.25">
      <c r="J6910" s="30"/>
    </row>
    <row r="6911" spans="10:10" x14ac:dyDescent="0.25">
      <c r="J6911" s="30"/>
    </row>
    <row r="6912" spans="10:10" x14ac:dyDescent="0.25">
      <c r="J6912" s="30"/>
    </row>
    <row r="6913" spans="10:10" x14ac:dyDescent="0.25">
      <c r="J6913" s="30"/>
    </row>
    <row r="6914" spans="10:10" x14ac:dyDescent="0.25">
      <c r="J6914" s="30"/>
    </row>
    <row r="6915" spans="10:10" x14ac:dyDescent="0.25">
      <c r="J6915" s="30"/>
    </row>
    <row r="6916" spans="10:10" x14ac:dyDescent="0.25">
      <c r="J6916" s="30"/>
    </row>
    <row r="6917" spans="10:10" x14ac:dyDescent="0.25">
      <c r="J6917" s="30"/>
    </row>
    <row r="6918" spans="10:10" x14ac:dyDescent="0.25">
      <c r="J6918" s="30"/>
    </row>
    <row r="6919" spans="10:10" x14ac:dyDescent="0.25">
      <c r="J6919" s="30"/>
    </row>
    <row r="6920" spans="10:10" x14ac:dyDescent="0.25">
      <c r="J6920" s="30"/>
    </row>
    <row r="6921" spans="10:10" x14ac:dyDescent="0.25">
      <c r="J6921" s="30"/>
    </row>
    <row r="6922" spans="10:10" x14ac:dyDescent="0.25">
      <c r="J6922" s="30"/>
    </row>
    <row r="6923" spans="10:10" x14ac:dyDescent="0.25">
      <c r="J6923" s="30"/>
    </row>
    <row r="6924" spans="10:10" x14ac:dyDescent="0.25">
      <c r="J6924" s="30"/>
    </row>
    <row r="6925" spans="10:10" x14ac:dyDescent="0.25">
      <c r="J6925" s="30"/>
    </row>
    <row r="6926" spans="10:10" x14ac:dyDescent="0.25">
      <c r="J6926" s="30"/>
    </row>
    <row r="6927" spans="10:10" x14ac:dyDescent="0.25">
      <c r="J6927" s="30"/>
    </row>
    <row r="6928" spans="10:10" x14ac:dyDescent="0.25">
      <c r="J6928" s="30"/>
    </row>
    <row r="6929" spans="10:10" x14ac:dyDescent="0.25">
      <c r="J6929" s="30"/>
    </row>
    <row r="6930" spans="10:10" x14ac:dyDescent="0.25">
      <c r="J6930" s="30"/>
    </row>
    <row r="6931" spans="10:10" x14ac:dyDescent="0.25">
      <c r="J6931" s="30"/>
    </row>
    <row r="6932" spans="10:10" x14ac:dyDescent="0.25">
      <c r="J6932" s="30"/>
    </row>
    <row r="6933" spans="10:10" x14ac:dyDescent="0.25">
      <c r="J6933" s="30"/>
    </row>
    <row r="6934" spans="10:10" x14ac:dyDescent="0.25">
      <c r="J6934" s="30"/>
    </row>
    <row r="6935" spans="10:10" x14ac:dyDescent="0.25">
      <c r="J6935" s="30"/>
    </row>
    <row r="6936" spans="10:10" x14ac:dyDescent="0.25">
      <c r="J6936" s="30"/>
    </row>
    <row r="6937" spans="10:10" x14ac:dyDescent="0.25">
      <c r="J6937" s="30"/>
    </row>
    <row r="6938" spans="10:10" x14ac:dyDescent="0.25">
      <c r="J6938" s="30"/>
    </row>
    <row r="6939" spans="10:10" x14ac:dyDescent="0.25">
      <c r="J6939" s="30"/>
    </row>
    <row r="6940" spans="10:10" x14ac:dyDescent="0.25">
      <c r="J6940" s="30"/>
    </row>
    <row r="6941" spans="10:10" x14ac:dyDescent="0.25">
      <c r="J6941" s="30"/>
    </row>
    <row r="6942" spans="10:10" x14ac:dyDescent="0.25">
      <c r="J6942" s="30"/>
    </row>
    <row r="6943" spans="10:10" x14ac:dyDescent="0.25">
      <c r="J6943" s="30"/>
    </row>
    <row r="6944" spans="10:10" x14ac:dyDescent="0.25">
      <c r="J6944" s="30"/>
    </row>
    <row r="6945" spans="10:10" x14ac:dyDescent="0.25">
      <c r="J6945" s="30"/>
    </row>
    <row r="6946" spans="10:10" x14ac:dyDescent="0.25">
      <c r="J6946" s="30"/>
    </row>
    <row r="6947" spans="10:10" x14ac:dyDescent="0.25">
      <c r="J6947" s="30"/>
    </row>
    <row r="6948" spans="10:10" x14ac:dyDescent="0.25">
      <c r="J6948" s="30"/>
    </row>
    <row r="6949" spans="10:10" x14ac:dyDescent="0.25">
      <c r="J6949" s="30"/>
    </row>
    <row r="6950" spans="10:10" x14ac:dyDescent="0.25">
      <c r="J6950" s="30"/>
    </row>
    <row r="6951" spans="10:10" x14ac:dyDescent="0.25">
      <c r="J6951" s="30"/>
    </row>
    <row r="6952" spans="10:10" x14ac:dyDescent="0.25">
      <c r="J6952" s="30"/>
    </row>
    <row r="6953" spans="10:10" x14ac:dyDescent="0.25">
      <c r="J6953" s="30"/>
    </row>
    <row r="6954" spans="10:10" x14ac:dyDescent="0.25">
      <c r="J6954" s="30"/>
    </row>
    <row r="6955" spans="10:10" x14ac:dyDescent="0.25">
      <c r="J6955" s="30"/>
    </row>
    <row r="6956" spans="10:10" x14ac:dyDescent="0.25">
      <c r="J6956" s="30"/>
    </row>
    <row r="6957" spans="10:10" x14ac:dyDescent="0.25">
      <c r="J6957" s="30"/>
    </row>
    <row r="6958" spans="10:10" x14ac:dyDescent="0.25">
      <c r="J6958" s="30"/>
    </row>
    <row r="6959" spans="10:10" x14ac:dyDescent="0.25">
      <c r="J6959" s="30"/>
    </row>
    <row r="6960" spans="10:10" x14ac:dyDescent="0.25">
      <c r="J6960" s="30"/>
    </row>
    <row r="6961" spans="10:10" x14ac:dyDescent="0.25">
      <c r="J6961" s="30"/>
    </row>
    <row r="6962" spans="10:10" x14ac:dyDescent="0.25">
      <c r="J6962" s="30"/>
    </row>
    <row r="6963" spans="10:10" x14ac:dyDescent="0.25">
      <c r="J6963" s="30"/>
    </row>
    <row r="6964" spans="10:10" x14ac:dyDescent="0.25">
      <c r="J6964" s="30"/>
    </row>
    <row r="6965" spans="10:10" x14ac:dyDescent="0.25">
      <c r="J6965" s="30"/>
    </row>
    <row r="6966" spans="10:10" x14ac:dyDescent="0.25">
      <c r="J6966" s="30"/>
    </row>
    <row r="6967" spans="10:10" x14ac:dyDescent="0.25">
      <c r="J6967" s="30"/>
    </row>
    <row r="6968" spans="10:10" x14ac:dyDescent="0.25">
      <c r="J6968" s="30"/>
    </row>
    <row r="6969" spans="10:10" x14ac:dyDescent="0.25">
      <c r="J6969" s="30"/>
    </row>
    <row r="6970" spans="10:10" x14ac:dyDescent="0.25">
      <c r="J6970" s="30"/>
    </row>
    <row r="6971" spans="10:10" x14ac:dyDescent="0.25">
      <c r="J6971" s="30"/>
    </row>
    <row r="6972" spans="10:10" x14ac:dyDescent="0.25">
      <c r="J6972" s="30"/>
    </row>
    <row r="6973" spans="10:10" x14ac:dyDescent="0.25">
      <c r="J6973" s="30"/>
    </row>
    <row r="6974" spans="10:10" x14ac:dyDescent="0.25">
      <c r="J6974" s="30"/>
    </row>
    <row r="6975" spans="10:10" x14ac:dyDescent="0.25">
      <c r="J6975" s="30"/>
    </row>
    <row r="6976" spans="10:10" x14ac:dyDescent="0.25">
      <c r="J6976" s="30"/>
    </row>
    <row r="6977" spans="10:10" x14ac:dyDescent="0.25">
      <c r="J6977" s="30"/>
    </row>
    <row r="6978" spans="10:10" x14ac:dyDescent="0.25">
      <c r="J6978" s="30"/>
    </row>
    <row r="6979" spans="10:10" x14ac:dyDescent="0.25">
      <c r="J6979" s="30"/>
    </row>
    <row r="6980" spans="10:10" x14ac:dyDescent="0.25">
      <c r="J6980" s="30"/>
    </row>
    <row r="6981" spans="10:10" x14ac:dyDescent="0.25">
      <c r="J6981" s="30"/>
    </row>
    <row r="6982" spans="10:10" x14ac:dyDescent="0.25">
      <c r="J6982" s="30"/>
    </row>
    <row r="6983" spans="10:10" x14ac:dyDescent="0.25">
      <c r="J6983" s="30"/>
    </row>
    <row r="6984" spans="10:10" x14ac:dyDescent="0.25">
      <c r="J6984" s="30"/>
    </row>
    <row r="6985" spans="10:10" x14ac:dyDescent="0.25">
      <c r="J6985" s="30"/>
    </row>
    <row r="6986" spans="10:10" x14ac:dyDescent="0.25">
      <c r="J6986" s="30"/>
    </row>
    <row r="6987" spans="10:10" x14ac:dyDescent="0.25">
      <c r="J6987" s="30"/>
    </row>
    <row r="6988" spans="10:10" x14ac:dyDescent="0.25">
      <c r="J6988" s="30"/>
    </row>
    <row r="6989" spans="10:10" x14ac:dyDescent="0.25">
      <c r="J6989" s="30"/>
    </row>
    <row r="6990" spans="10:10" x14ac:dyDescent="0.25">
      <c r="J6990" s="30"/>
    </row>
    <row r="6991" spans="10:10" x14ac:dyDescent="0.25">
      <c r="J6991" s="30"/>
    </row>
    <row r="6992" spans="10:10" x14ac:dyDescent="0.25">
      <c r="J6992" s="30"/>
    </row>
    <row r="6993" spans="10:10" x14ac:dyDescent="0.25">
      <c r="J6993" s="30"/>
    </row>
    <row r="6994" spans="10:10" x14ac:dyDescent="0.25">
      <c r="J6994" s="30"/>
    </row>
    <row r="6995" spans="10:10" x14ac:dyDescent="0.25">
      <c r="J6995" s="30"/>
    </row>
    <row r="6996" spans="10:10" x14ac:dyDescent="0.25">
      <c r="J6996" s="30"/>
    </row>
    <row r="6997" spans="10:10" x14ac:dyDescent="0.25">
      <c r="J6997" s="30"/>
    </row>
    <row r="6998" spans="10:10" x14ac:dyDescent="0.25">
      <c r="J6998" s="30"/>
    </row>
    <row r="6999" spans="10:10" x14ac:dyDescent="0.25">
      <c r="J6999" s="30"/>
    </row>
    <row r="7000" spans="10:10" x14ac:dyDescent="0.25">
      <c r="J7000" s="30"/>
    </row>
    <row r="7001" spans="10:10" x14ac:dyDescent="0.25">
      <c r="J7001" s="30"/>
    </row>
    <row r="7002" spans="10:10" x14ac:dyDescent="0.25">
      <c r="J7002" s="30"/>
    </row>
    <row r="7003" spans="10:10" x14ac:dyDescent="0.25">
      <c r="J7003" s="30"/>
    </row>
    <row r="7004" spans="10:10" x14ac:dyDescent="0.25">
      <c r="J7004" s="30"/>
    </row>
    <row r="7005" spans="10:10" x14ac:dyDescent="0.25">
      <c r="J7005" s="30"/>
    </row>
    <row r="7006" spans="10:10" x14ac:dyDescent="0.25">
      <c r="J7006" s="30"/>
    </row>
    <row r="7007" spans="10:10" x14ac:dyDescent="0.25">
      <c r="J7007" s="30"/>
    </row>
    <row r="7008" spans="10:10" x14ac:dyDescent="0.25">
      <c r="J7008" s="30"/>
    </row>
    <row r="7009" spans="10:10" x14ac:dyDescent="0.25">
      <c r="J7009" s="30"/>
    </row>
    <row r="7010" spans="10:10" x14ac:dyDescent="0.25">
      <c r="J7010" s="30"/>
    </row>
    <row r="7011" spans="10:10" x14ac:dyDescent="0.25">
      <c r="J7011" s="30"/>
    </row>
    <row r="7012" spans="10:10" x14ac:dyDescent="0.25">
      <c r="J7012" s="30"/>
    </row>
    <row r="7013" spans="10:10" x14ac:dyDescent="0.25">
      <c r="J7013" s="30"/>
    </row>
    <row r="7014" spans="10:10" x14ac:dyDescent="0.25">
      <c r="J7014" s="30"/>
    </row>
    <row r="7015" spans="10:10" x14ac:dyDescent="0.25">
      <c r="J7015" s="30"/>
    </row>
    <row r="7016" spans="10:10" x14ac:dyDescent="0.25">
      <c r="J7016" s="30"/>
    </row>
    <row r="7017" spans="10:10" x14ac:dyDescent="0.25">
      <c r="J7017" s="30"/>
    </row>
    <row r="7018" spans="10:10" x14ac:dyDescent="0.25">
      <c r="J7018" s="30"/>
    </row>
    <row r="7019" spans="10:10" x14ac:dyDescent="0.25">
      <c r="J7019" s="30"/>
    </row>
    <row r="7020" spans="10:10" x14ac:dyDescent="0.25">
      <c r="J7020" s="30"/>
    </row>
    <row r="7021" spans="10:10" x14ac:dyDescent="0.25">
      <c r="J7021" s="30"/>
    </row>
    <row r="7022" spans="10:10" x14ac:dyDescent="0.25">
      <c r="J7022" s="30"/>
    </row>
    <row r="7023" spans="10:10" x14ac:dyDescent="0.25">
      <c r="J7023" s="30"/>
    </row>
    <row r="7024" spans="10:10" x14ac:dyDescent="0.25">
      <c r="J7024" s="30"/>
    </row>
    <row r="7025" spans="10:10" x14ac:dyDescent="0.25">
      <c r="J7025" s="30"/>
    </row>
    <row r="7026" spans="10:10" x14ac:dyDescent="0.25">
      <c r="J7026" s="30"/>
    </row>
    <row r="7027" spans="10:10" x14ac:dyDescent="0.25">
      <c r="J7027" s="30"/>
    </row>
    <row r="7028" spans="10:10" x14ac:dyDescent="0.25">
      <c r="J7028" s="30"/>
    </row>
    <row r="7029" spans="10:10" x14ac:dyDescent="0.25">
      <c r="J7029" s="30"/>
    </row>
    <row r="7030" spans="10:10" x14ac:dyDescent="0.25">
      <c r="J7030" s="30"/>
    </row>
    <row r="7031" spans="10:10" x14ac:dyDescent="0.25">
      <c r="J7031" s="30"/>
    </row>
    <row r="7032" spans="10:10" x14ac:dyDescent="0.25">
      <c r="J7032" s="30"/>
    </row>
    <row r="7033" spans="10:10" x14ac:dyDescent="0.25">
      <c r="J7033" s="30"/>
    </row>
    <row r="7034" spans="10:10" x14ac:dyDescent="0.25">
      <c r="J7034" s="30"/>
    </row>
    <row r="7035" spans="10:10" x14ac:dyDescent="0.25">
      <c r="J7035" s="30"/>
    </row>
    <row r="7036" spans="10:10" x14ac:dyDescent="0.25">
      <c r="J7036" s="30"/>
    </row>
    <row r="7037" spans="10:10" x14ac:dyDescent="0.25">
      <c r="J7037" s="30"/>
    </row>
    <row r="7038" spans="10:10" x14ac:dyDescent="0.25">
      <c r="J7038" s="30"/>
    </row>
    <row r="7039" spans="10:10" x14ac:dyDescent="0.25">
      <c r="J7039" s="30"/>
    </row>
    <row r="7040" spans="10:10" x14ac:dyDescent="0.25">
      <c r="J7040" s="30"/>
    </row>
    <row r="7041" spans="10:10" x14ac:dyDescent="0.25">
      <c r="J7041" s="30"/>
    </row>
    <row r="7042" spans="10:10" x14ac:dyDescent="0.25">
      <c r="J7042" s="30"/>
    </row>
    <row r="7043" spans="10:10" x14ac:dyDescent="0.25">
      <c r="J7043" s="30"/>
    </row>
    <row r="7044" spans="10:10" x14ac:dyDescent="0.25">
      <c r="J7044" s="30"/>
    </row>
    <row r="7045" spans="10:10" x14ac:dyDescent="0.25">
      <c r="J7045" s="30"/>
    </row>
    <row r="7046" spans="10:10" x14ac:dyDescent="0.25">
      <c r="J7046" s="30"/>
    </row>
    <row r="7047" spans="10:10" x14ac:dyDescent="0.25">
      <c r="J7047" s="30"/>
    </row>
    <row r="7048" spans="10:10" x14ac:dyDescent="0.25">
      <c r="J7048" s="30"/>
    </row>
    <row r="7049" spans="10:10" x14ac:dyDescent="0.25">
      <c r="J7049" s="30"/>
    </row>
    <row r="7050" spans="10:10" x14ac:dyDescent="0.25">
      <c r="J7050" s="30"/>
    </row>
    <row r="7051" spans="10:10" x14ac:dyDescent="0.25">
      <c r="J7051" s="30"/>
    </row>
    <row r="7052" spans="10:10" x14ac:dyDescent="0.25">
      <c r="J7052" s="30"/>
    </row>
    <row r="7053" spans="10:10" x14ac:dyDescent="0.25">
      <c r="J7053" s="30"/>
    </row>
    <row r="7054" spans="10:10" x14ac:dyDescent="0.25">
      <c r="J7054" s="30"/>
    </row>
    <row r="7055" spans="10:10" x14ac:dyDescent="0.25">
      <c r="J7055" s="30"/>
    </row>
    <row r="7056" spans="10:10" x14ac:dyDescent="0.25">
      <c r="J7056" s="30"/>
    </row>
    <row r="7057" spans="10:10" x14ac:dyDescent="0.25">
      <c r="J7057" s="30"/>
    </row>
    <row r="7058" spans="10:10" x14ac:dyDescent="0.25">
      <c r="J7058" s="30"/>
    </row>
    <row r="7059" spans="10:10" x14ac:dyDescent="0.25">
      <c r="J7059" s="30"/>
    </row>
    <row r="7060" spans="10:10" x14ac:dyDescent="0.25">
      <c r="J7060" s="30"/>
    </row>
    <row r="7061" spans="10:10" x14ac:dyDescent="0.25">
      <c r="J7061" s="30"/>
    </row>
    <row r="7062" spans="10:10" x14ac:dyDescent="0.25">
      <c r="J7062" s="30"/>
    </row>
    <row r="7063" spans="10:10" x14ac:dyDescent="0.25">
      <c r="J7063" s="30"/>
    </row>
    <row r="7064" spans="10:10" x14ac:dyDescent="0.25">
      <c r="J7064" s="30"/>
    </row>
    <row r="7065" spans="10:10" x14ac:dyDescent="0.25">
      <c r="J7065" s="30"/>
    </row>
    <row r="7066" spans="10:10" x14ac:dyDescent="0.25">
      <c r="J7066" s="30"/>
    </row>
    <row r="7067" spans="10:10" x14ac:dyDescent="0.25">
      <c r="J7067" s="30"/>
    </row>
    <row r="7068" spans="10:10" x14ac:dyDescent="0.25">
      <c r="J7068" s="30"/>
    </row>
    <row r="7069" spans="10:10" x14ac:dyDescent="0.25">
      <c r="J7069" s="30"/>
    </row>
    <row r="7070" spans="10:10" x14ac:dyDescent="0.25">
      <c r="J7070" s="30"/>
    </row>
    <row r="7071" spans="10:10" x14ac:dyDescent="0.25">
      <c r="J7071" s="30"/>
    </row>
    <row r="7072" spans="10:10" x14ac:dyDescent="0.25">
      <c r="J7072" s="30"/>
    </row>
    <row r="7073" spans="10:10" x14ac:dyDescent="0.25">
      <c r="J7073" s="30"/>
    </row>
    <row r="7074" spans="10:10" x14ac:dyDescent="0.25">
      <c r="J7074" s="30"/>
    </row>
    <row r="7075" spans="10:10" x14ac:dyDescent="0.25">
      <c r="J7075" s="30"/>
    </row>
    <row r="7076" spans="10:10" x14ac:dyDescent="0.25">
      <c r="J7076" s="30"/>
    </row>
    <row r="7077" spans="10:10" x14ac:dyDescent="0.25">
      <c r="J7077" s="30"/>
    </row>
    <row r="7078" spans="10:10" x14ac:dyDescent="0.25">
      <c r="J7078" s="30"/>
    </row>
    <row r="7079" spans="10:10" x14ac:dyDescent="0.25">
      <c r="J7079" s="30"/>
    </row>
    <row r="7080" spans="10:10" x14ac:dyDescent="0.25">
      <c r="J7080" s="30"/>
    </row>
    <row r="7081" spans="10:10" x14ac:dyDescent="0.25">
      <c r="J7081" s="30"/>
    </row>
    <row r="7082" spans="10:10" x14ac:dyDescent="0.25">
      <c r="J7082" s="30"/>
    </row>
    <row r="7083" spans="10:10" x14ac:dyDescent="0.25">
      <c r="J7083" s="30"/>
    </row>
    <row r="7084" spans="10:10" x14ac:dyDescent="0.25">
      <c r="J7084" s="30"/>
    </row>
    <row r="7085" spans="10:10" x14ac:dyDescent="0.25">
      <c r="J7085" s="30"/>
    </row>
    <row r="7086" spans="10:10" x14ac:dyDescent="0.25">
      <c r="J7086" s="30"/>
    </row>
    <row r="7087" spans="10:10" x14ac:dyDescent="0.25">
      <c r="J7087" s="30"/>
    </row>
    <row r="7088" spans="10:10" x14ac:dyDescent="0.25">
      <c r="J7088" s="30"/>
    </row>
    <row r="7089" spans="10:10" x14ac:dyDescent="0.25">
      <c r="J7089" s="30"/>
    </row>
    <row r="7090" spans="10:10" x14ac:dyDescent="0.25">
      <c r="J7090" s="30"/>
    </row>
    <row r="7091" spans="10:10" x14ac:dyDescent="0.25">
      <c r="J7091" s="30"/>
    </row>
    <row r="7092" spans="10:10" x14ac:dyDescent="0.25">
      <c r="J7092" s="30"/>
    </row>
    <row r="7093" spans="10:10" x14ac:dyDescent="0.25">
      <c r="J7093" s="30"/>
    </row>
    <row r="7094" spans="10:10" x14ac:dyDescent="0.25">
      <c r="J7094" s="30"/>
    </row>
    <row r="7095" spans="10:10" x14ac:dyDescent="0.25">
      <c r="J7095" s="30"/>
    </row>
    <row r="7096" spans="10:10" x14ac:dyDescent="0.25">
      <c r="J7096" s="30"/>
    </row>
    <row r="7097" spans="10:10" x14ac:dyDescent="0.25">
      <c r="J7097" s="30"/>
    </row>
    <row r="7098" spans="10:10" x14ac:dyDescent="0.25">
      <c r="J7098" s="30"/>
    </row>
    <row r="7099" spans="10:10" x14ac:dyDescent="0.25">
      <c r="J7099" s="30"/>
    </row>
    <row r="7100" spans="10:10" x14ac:dyDescent="0.25">
      <c r="J7100" s="30"/>
    </row>
    <row r="7101" spans="10:10" x14ac:dyDescent="0.25">
      <c r="J7101" s="30"/>
    </row>
    <row r="7102" spans="10:10" x14ac:dyDescent="0.25">
      <c r="J7102" s="30"/>
    </row>
    <row r="7103" spans="10:10" x14ac:dyDescent="0.25">
      <c r="J7103" s="30"/>
    </row>
    <row r="7104" spans="10:10" x14ac:dyDescent="0.25">
      <c r="J7104" s="30"/>
    </row>
    <row r="7105" spans="10:10" x14ac:dyDescent="0.25">
      <c r="J7105" s="30"/>
    </row>
    <row r="7106" spans="10:10" x14ac:dyDescent="0.25">
      <c r="J7106" s="30"/>
    </row>
    <row r="7107" spans="10:10" x14ac:dyDescent="0.25">
      <c r="J7107" s="30"/>
    </row>
    <row r="7108" spans="10:10" x14ac:dyDescent="0.25">
      <c r="J7108" s="30"/>
    </row>
    <row r="7109" spans="10:10" x14ac:dyDescent="0.25">
      <c r="J7109" s="30"/>
    </row>
    <row r="7110" spans="10:10" x14ac:dyDescent="0.25">
      <c r="J7110" s="30"/>
    </row>
    <row r="7111" spans="10:10" x14ac:dyDescent="0.25">
      <c r="J7111" s="30"/>
    </row>
    <row r="7112" spans="10:10" x14ac:dyDescent="0.25">
      <c r="J7112" s="30"/>
    </row>
    <row r="7113" spans="10:10" x14ac:dyDescent="0.25">
      <c r="J7113" s="30"/>
    </row>
    <row r="7114" spans="10:10" x14ac:dyDescent="0.25">
      <c r="J7114" s="30"/>
    </row>
    <row r="7115" spans="10:10" x14ac:dyDescent="0.25">
      <c r="J7115" s="30"/>
    </row>
    <row r="7116" spans="10:10" x14ac:dyDescent="0.25">
      <c r="J7116" s="30"/>
    </row>
    <row r="7117" spans="10:10" x14ac:dyDescent="0.25">
      <c r="J7117" s="30"/>
    </row>
    <row r="7118" spans="10:10" x14ac:dyDescent="0.25">
      <c r="J7118" s="30"/>
    </row>
    <row r="7119" spans="10:10" x14ac:dyDescent="0.25">
      <c r="J7119" s="30"/>
    </row>
    <row r="7120" spans="10:10" x14ac:dyDescent="0.25">
      <c r="J7120" s="30"/>
    </row>
    <row r="7121" spans="10:10" x14ac:dyDescent="0.25">
      <c r="J7121" s="30"/>
    </row>
    <row r="7122" spans="10:10" x14ac:dyDescent="0.25">
      <c r="J7122" s="30"/>
    </row>
    <row r="7123" spans="10:10" x14ac:dyDescent="0.25">
      <c r="J7123" s="30"/>
    </row>
    <row r="7124" spans="10:10" x14ac:dyDescent="0.25">
      <c r="J7124" s="30"/>
    </row>
    <row r="7125" spans="10:10" x14ac:dyDescent="0.25">
      <c r="J7125" s="30"/>
    </row>
    <row r="7126" spans="10:10" x14ac:dyDescent="0.25">
      <c r="J7126" s="30"/>
    </row>
    <row r="7127" spans="10:10" x14ac:dyDescent="0.25">
      <c r="J7127" s="30"/>
    </row>
    <row r="7128" spans="10:10" x14ac:dyDescent="0.25">
      <c r="J7128" s="30"/>
    </row>
    <row r="7129" spans="10:10" x14ac:dyDescent="0.25">
      <c r="J7129" s="30"/>
    </row>
    <row r="7130" spans="10:10" x14ac:dyDescent="0.25">
      <c r="J7130" s="30"/>
    </row>
    <row r="7131" spans="10:10" x14ac:dyDescent="0.25">
      <c r="J7131" s="30"/>
    </row>
    <row r="7132" spans="10:10" x14ac:dyDescent="0.25">
      <c r="J7132" s="30"/>
    </row>
    <row r="7133" spans="10:10" x14ac:dyDescent="0.25">
      <c r="J7133" s="30"/>
    </row>
    <row r="7134" spans="10:10" x14ac:dyDescent="0.25">
      <c r="J7134" s="30"/>
    </row>
    <row r="7135" spans="10:10" x14ac:dyDescent="0.25">
      <c r="J7135" s="30"/>
    </row>
    <row r="7136" spans="10:10" x14ac:dyDescent="0.25">
      <c r="J7136" s="30"/>
    </row>
    <row r="7137" spans="10:10" x14ac:dyDescent="0.25">
      <c r="J7137" s="30"/>
    </row>
    <row r="7138" spans="10:10" x14ac:dyDescent="0.25">
      <c r="J7138" s="30"/>
    </row>
    <row r="7139" spans="10:10" x14ac:dyDescent="0.25">
      <c r="J7139" s="30"/>
    </row>
    <row r="7140" spans="10:10" x14ac:dyDescent="0.25">
      <c r="J7140" s="30"/>
    </row>
    <row r="7141" spans="10:10" x14ac:dyDescent="0.25">
      <c r="J7141" s="30"/>
    </row>
    <row r="7142" spans="10:10" x14ac:dyDescent="0.25">
      <c r="J7142" s="30"/>
    </row>
    <row r="7143" spans="10:10" x14ac:dyDescent="0.25">
      <c r="J7143" s="30"/>
    </row>
    <row r="7144" spans="10:10" x14ac:dyDescent="0.25">
      <c r="J7144" s="30"/>
    </row>
    <row r="7145" spans="10:10" x14ac:dyDescent="0.25">
      <c r="J7145" s="30"/>
    </row>
    <row r="7146" spans="10:10" x14ac:dyDescent="0.25">
      <c r="J7146" s="30"/>
    </row>
    <row r="7147" spans="10:10" x14ac:dyDescent="0.25">
      <c r="J7147" s="30"/>
    </row>
    <row r="7148" spans="10:10" x14ac:dyDescent="0.25">
      <c r="J7148" s="30"/>
    </row>
    <row r="7149" spans="10:10" x14ac:dyDescent="0.25">
      <c r="J7149" s="30"/>
    </row>
    <row r="7150" spans="10:10" x14ac:dyDescent="0.25">
      <c r="J7150" s="30"/>
    </row>
    <row r="7151" spans="10:10" x14ac:dyDescent="0.25">
      <c r="J7151" s="30"/>
    </row>
    <row r="7152" spans="10:10" x14ac:dyDescent="0.25">
      <c r="J7152" s="30"/>
    </row>
    <row r="7153" spans="10:10" x14ac:dyDescent="0.25">
      <c r="J7153" s="30"/>
    </row>
    <row r="7154" spans="10:10" x14ac:dyDescent="0.25">
      <c r="J7154" s="30"/>
    </row>
    <row r="7155" spans="10:10" x14ac:dyDescent="0.25">
      <c r="J7155" s="30"/>
    </row>
    <row r="7156" spans="10:10" x14ac:dyDescent="0.25">
      <c r="J7156" s="30"/>
    </row>
    <row r="7157" spans="10:10" x14ac:dyDescent="0.25">
      <c r="J7157" s="30"/>
    </row>
    <row r="7158" spans="10:10" x14ac:dyDescent="0.25">
      <c r="J7158" s="30"/>
    </row>
    <row r="7159" spans="10:10" x14ac:dyDescent="0.25">
      <c r="J7159" s="30"/>
    </row>
    <row r="7160" spans="10:10" x14ac:dyDescent="0.25">
      <c r="J7160" s="30"/>
    </row>
    <row r="7161" spans="10:10" x14ac:dyDescent="0.25">
      <c r="J7161" s="30"/>
    </row>
    <row r="7162" spans="10:10" x14ac:dyDescent="0.25">
      <c r="J7162" s="30"/>
    </row>
    <row r="7163" spans="10:10" x14ac:dyDescent="0.25">
      <c r="J7163" s="30"/>
    </row>
    <row r="7164" spans="10:10" x14ac:dyDescent="0.25">
      <c r="J7164" s="30"/>
    </row>
    <row r="7165" spans="10:10" x14ac:dyDescent="0.25">
      <c r="J7165" s="30"/>
    </row>
    <row r="7166" spans="10:10" x14ac:dyDescent="0.25">
      <c r="J7166" s="30"/>
    </row>
    <row r="7167" spans="10:10" x14ac:dyDescent="0.25">
      <c r="J7167" s="30"/>
    </row>
    <row r="7168" spans="10:10" x14ac:dyDescent="0.25">
      <c r="J7168" s="30"/>
    </row>
    <row r="7169" spans="10:10" x14ac:dyDescent="0.25">
      <c r="J7169" s="30"/>
    </row>
    <row r="7170" spans="10:10" x14ac:dyDescent="0.25">
      <c r="J7170" s="30"/>
    </row>
    <row r="7171" spans="10:10" x14ac:dyDescent="0.25">
      <c r="J7171" s="30"/>
    </row>
    <row r="7172" spans="10:10" x14ac:dyDescent="0.25">
      <c r="J7172" s="30"/>
    </row>
    <row r="7173" spans="10:10" x14ac:dyDescent="0.25">
      <c r="J7173" s="30"/>
    </row>
    <row r="7174" spans="10:10" x14ac:dyDescent="0.25">
      <c r="J7174" s="30"/>
    </row>
    <row r="7175" spans="10:10" x14ac:dyDescent="0.25">
      <c r="J7175" s="30"/>
    </row>
    <row r="7176" spans="10:10" x14ac:dyDescent="0.25">
      <c r="J7176" s="30"/>
    </row>
    <row r="7177" spans="10:10" x14ac:dyDescent="0.25">
      <c r="J7177" s="30"/>
    </row>
    <row r="7178" spans="10:10" x14ac:dyDescent="0.25">
      <c r="J7178" s="30"/>
    </row>
    <row r="7179" spans="10:10" x14ac:dyDescent="0.25">
      <c r="J7179" s="30"/>
    </row>
    <row r="7180" spans="10:10" x14ac:dyDescent="0.25">
      <c r="J7180" s="30"/>
    </row>
    <row r="7181" spans="10:10" x14ac:dyDescent="0.25">
      <c r="J7181" s="30"/>
    </row>
    <row r="7182" spans="10:10" x14ac:dyDescent="0.25">
      <c r="J7182" s="30"/>
    </row>
    <row r="7183" spans="10:10" x14ac:dyDescent="0.25">
      <c r="J7183" s="30"/>
    </row>
    <row r="7184" spans="10:10" x14ac:dyDescent="0.25">
      <c r="J7184" s="30"/>
    </row>
    <row r="7185" spans="10:10" x14ac:dyDescent="0.25">
      <c r="J7185" s="30"/>
    </row>
    <row r="7186" spans="10:10" x14ac:dyDescent="0.25">
      <c r="J7186" s="30"/>
    </row>
    <row r="7187" spans="10:10" x14ac:dyDescent="0.25">
      <c r="J7187" s="30"/>
    </row>
    <row r="7188" spans="10:10" x14ac:dyDescent="0.25">
      <c r="J7188" s="30"/>
    </row>
    <row r="7189" spans="10:10" x14ac:dyDescent="0.25">
      <c r="J7189" s="30"/>
    </row>
    <row r="7190" spans="10:10" x14ac:dyDescent="0.25">
      <c r="J7190" s="30"/>
    </row>
    <row r="7191" spans="10:10" x14ac:dyDescent="0.25">
      <c r="J7191" s="30"/>
    </row>
    <row r="7192" spans="10:10" x14ac:dyDescent="0.25">
      <c r="J7192" s="30"/>
    </row>
    <row r="7193" spans="10:10" x14ac:dyDescent="0.25">
      <c r="J7193" s="30"/>
    </row>
    <row r="7194" spans="10:10" x14ac:dyDescent="0.25">
      <c r="J7194" s="30"/>
    </row>
    <row r="7195" spans="10:10" x14ac:dyDescent="0.25">
      <c r="J7195" s="30"/>
    </row>
    <row r="7196" spans="10:10" x14ac:dyDescent="0.25">
      <c r="J7196" s="30"/>
    </row>
    <row r="7197" spans="10:10" x14ac:dyDescent="0.25">
      <c r="J7197" s="30"/>
    </row>
    <row r="7198" spans="10:10" x14ac:dyDescent="0.25">
      <c r="J7198" s="30"/>
    </row>
    <row r="7199" spans="10:10" x14ac:dyDescent="0.25">
      <c r="J7199" s="30"/>
    </row>
    <row r="7200" spans="10:10" x14ac:dyDescent="0.25">
      <c r="J7200" s="30"/>
    </row>
    <row r="7201" spans="10:10" x14ac:dyDescent="0.25">
      <c r="J7201" s="30"/>
    </row>
    <row r="7202" spans="10:10" x14ac:dyDescent="0.25">
      <c r="J7202" s="30"/>
    </row>
    <row r="7203" spans="10:10" x14ac:dyDescent="0.25">
      <c r="J7203" s="30"/>
    </row>
    <row r="7204" spans="10:10" x14ac:dyDescent="0.25">
      <c r="J7204" s="30"/>
    </row>
    <row r="7205" spans="10:10" x14ac:dyDescent="0.25">
      <c r="J7205" s="30"/>
    </row>
    <row r="7206" spans="10:10" x14ac:dyDescent="0.25">
      <c r="J7206" s="30"/>
    </row>
    <row r="7207" spans="10:10" x14ac:dyDescent="0.25">
      <c r="J7207" s="30"/>
    </row>
    <row r="7208" spans="10:10" x14ac:dyDescent="0.25">
      <c r="J7208" s="30"/>
    </row>
    <row r="7209" spans="10:10" x14ac:dyDescent="0.25">
      <c r="J7209" s="30"/>
    </row>
    <row r="7210" spans="10:10" x14ac:dyDescent="0.25">
      <c r="J7210" s="30"/>
    </row>
    <row r="7211" spans="10:10" x14ac:dyDescent="0.25">
      <c r="J7211" s="30"/>
    </row>
    <row r="7212" spans="10:10" x14ac:dyDescent="0.25">
      <c r="J7212" s="30"/>
    </row>
    <row r="7213" spans="10:10" x14ac:dyDescent="0.25">
      <c r="J7213" s="30"/>
    </row>
    <row r="7214" spans="10:10" x14ac:dyDescent="0.25">
      <c r="J7214" s="30"/>
    </row>
    <row r="7215" spans="10:10" x14ac:dyDescent="0.25">
      <c r="J7215" s="30"/>
    </row>
    <row r="7216" spans="10:10" x14ac:dyDescent="0.25">
      <c r="J7216" s="30"/>
    </row>
    <row r="7217" spans="10:10" x14ac:dyDescent="0.25">
      <c r="J7217" s="30"/>
    </row>
    <row r="7218" spans="10:10" x14ac:dyDescent="0.25">
      <c r="J7218" s="30"/>
    </row>
    <row r="7219" spans="10:10" x14ac:dyDescent="0.25">
      <c r="J7219" s="30"/>
    </row>
    <row r="7220" spans="10:10" x14ac:dyDescent="0.25">
      <c r="J7220" s="30"/>
    </row>
    <row r="7221" spans="10:10" x14ac:dyDescent="0.25">
      <c r="J7221" s="30"/>
    </row>
    <row r="7222" spans="10:10" x14ac:dyDescent="0.25">
      <c r="J7222" s="30"/>
    </row>
    <row r="7223" spans="10:10" x14ac:dyDescent="0.25">
      <c r="J7223" s="30"/>
    </row>
    <row r="7224" spans="10:10" x14ac:dyDescent="0.25">
      <c r="J7224" s="30"/>
    </row>
    <row r="7225" spans="10:10" x14ac:dyDescent="0.25">
      <c r="J7225" s="30"/>
    </row>
    <row r="7226" spans="10:10" x14ac:dyDescent="0.25">
      <c r="J7226" s="30"/>
    </row>
    <row r="7227" spans="10:10" x14ac:dyDescent="0.25">
      <c r="J7227" s="30"/>
    </row>
    <row r="7228" spans="10:10" x14ac:dyDescent="0.25">
      <c r="J7228" s="30"/>
    </row>
    <row r="7229" spans="10:10" x14ac:dyDescent="0.25">
      <c r="J7229" s="30"/>
    </row>
    <row r="7230" spans="10:10" x14ac:dyDescent="0.25">
      <c r="J7230" s="30"/>
    </row>
    <row r="7231" spans="10:10" x14ac:dyDescent="0.25">
      <c r="J7231" s="30"/>
    </row>
    <row r="7232" spans="10:10" x14ac:dyDescent="0.25">
      <c r="J7232" s="30"/>
    </row>
    <row r="7233" spans="10:10" x14ac:dyDescent="0.25">
      <c r="J7233" s="30"/>
    </row>
    <row r="7234" spans="10:10" x14ac:dyDescent="0.25">
      <c r="J7234" s="30"/>
    </row>
    <row r="7235" spans="10:10" x14ac:dyDescent="0.25">
      <c r="J7235" s="30"/>
    </row>
    <row r="7236" spans="10:10" x14ac:dyDescent="0.25">
      <c r="J7236" s="30"/>
    </row>
    <row r="7237" spans="10:10" x14ac:dyDescent="0.25">
      <c r="J7237" s="30"/>
    </row>
    <row r="7238" spans="10:10" x14ac:dyDescent="0.25">
      <c r="J7238" s="30"/>
    </row>
    <row r="7239" spans="10:10" x14ac:dyDescent="0.25">
      <c r="J7239" s="30"/>
    </row>
    <row r="7240" spans="10:10" x14ac:dyDescent="0.25">
      <c r="J7240" s="30"/>
    </row>
    <row r="7241" spans="10:10" x14ac:dyDescent="0.25">
      <c r="J7241" s="30"/>
    </row>
    <row r="7242" spans="10:10" x14ac:dyDescent="0.25">
      <c r="J7242" s="30"/>
    </row>
    <row r="7243" spans="10:10" x14ac:dyDescent="0.25">
      <c r="J7243" s="30"/>
    </row>
    <row r="7244" spans="10:10" x14ac:dyDescent="0.25">
      <c r="J7244" s="30"/>
    </row>
    <row r="7245" spans="10:10" x14ac:dyDescent="0.25">
      <c r="J7245" s="30"/>
    </row>
    <row r="7246" spans="10:10" x14ac:dyDescent="0.25">
      <c r="J7246" s="30"/>
    </row>
    <row r="7247" spans="10:10" x14ac:dyDescent="0.25">
      <c r="J7247" s="30"/>
    </row>
    <row r="7248" spans="10:10" x14ac:dyDescent="0.25">
      <c r="J7248" s="30"/>
    </row>
    <row r="7249" spans="10:10" x14ac:dyDescent="0.25">
      <c r="J7249" s="30"/>
    </row>
    <row r="7250" spans="10:10" x14ac:dyDescent="0.25">
      <c r="J7250" s="30"/>
    </row>
    <row r="7251" spans="10:10" x14ac:dyDescent="0.25">
      <c r="J7251" s="30"/>
    </row>
    <row r="7252" spans="10:10" x14ac:dyDescent="0.25">
      <c r="J7252" s="30"/>
    </row>
    <row r="7253" spans="10:10" x14ac:dyDescent="0.25">
      <c r="J7253" s="30"/>
    </row>
    <row r="7254" spans="10:10" x14ac:dyDescent="0.25">
      <c r="J7254" s="30"/>
    </row>
    <row r="7255" spans="10:10" x14ac:dyDescent="0.25">
      <c r="J7255" s="30"/>
    </row>
    <row r="7256" spans="10:10" x14ac:dyDescent="0.25">
      <c r="J7256" s="30"/>
    </row>
    <row r="7257" spans="10:10" x14ac:dyDescent="0.25">
      <c r="J7257" s="30"/>
    </row>
    <row r="7258" spans="10:10" x14ac:dyDescent="0.25">
      <c r="J7258" s="30"/>
    </row>
    <row r="7259" spans="10:10" x14ac:dyDescent="0.25">
      <c r="J7259" s="30"/>
    </row>
    <row r="7260" spans="10:10" x14ac:dyDescent="0.25">
      <c r="J7260" s="30"/>
    </row>
    <row r="7261" spans="10:10" x14ac:dyDescent="0.25">
      <c r="J7261" s="30"/>
    </row>
    <row r="7262" spans="10:10" x14ac:dyDescent="0.25">
      <c r="J7262" s="30"/>
    </row>
    <row r="7263" spans="10:10" x14ac:dyDescent="0.25">
      <c r="J7263" s="30"/>
    </row>
    <row r="7264" spans="10:10" x14ac:dyDescent="0.25">
      <c r="J7264" s="30"/>
    </row>
    <row r="7265" spans="10:10" x14ac:dyDescent="0.25">
      <c r="J7265" s="30"/>
    </row>
    <row r="7266" spans="10:10" x14ac:dyDescent="0.25">
      <c r="J7266" s="30"/>
    </row>
    <row r="7267" spans="10:10" x14ac:dyDescent="0.25">
      <c r="J7267" s="30"/>
    </row>
    <row r="7268" spans="10:10" x14ac:dyDescent="0.25">
      <c r="J7268" s="30"/>
    </row>
    <row r="7269" spans="10:10" x14ac:dyDescent="0.25">
      <c r="J7269" s="30"/>
    </row>
    <row r="7270" spans="10:10" x14ac:dyDescent="0.25">
      <c r="J7270" s="30"/>
    </row>
    <row r="7271" spans="10:10" x14ac:dyDescent="0.25">
      <c r="J7271" s="30"/>
    </row>
    <row r="7272" spans="10:10" x14ac:dyDescent="0.25">
      <c r="J7272" s="30"/>
    </row>
    <row r="7273" spans="10:10" x14ac:dyDescent="0.25">
      <c r="J7273" s="30"/>
    </row>
    <row r="7274" spans="10:10" x14ac:dyDescent="0.25">
      <c r="J7274" s="30"/>
    </row>
    <row r="7275" spans="10:10" x14ac:dyDescent="0.25">
      <c r="J7275" s="30"/>
    </row>
    <row r="7276" spans="10:10" x14ac:dyDescent="0.25">
      <c r="J7276" s="30"/>
    </row>
    <row r="7277" spans="10:10" x14ac:dyDescent="0.25">
      <c r="J7277" s="30"/>
    </row>
    <row r="7278" spans="10:10" x14ac:dyDescent="0.25">
      <c r="J7278" s="30"/>
    </row>
    <row r="7279" spans="10:10" x14ac:dyDescent="0.25">
      <c r="J7279" s="30"/>
    </row>
    <row r="7280" spans="10:10" x14ac:dyDescent="0.25">
      <c r="J7280" s="30"/>
    </row>
    <row r="7281" spans="10:10" x14ac:dyDescent="0.25">
      <c r="J7281" s="30"/>
    </row>
    <row r="7282" spans="10:10" x14ac:dyDescent="0.25">
      <c r="J7282" s="30"/>
    </row>
    <row r="7283" spans="10:10" x14ac:dyDescent="0.25">
      <c r="J7283" s="30"/>
    </row>
    <row r="7284" spans="10:10" x14ac:dyDescent="0.25">
      <c r="J7284" s="30"/>
    </row>
    <row r="7285" spans="10:10" x14ac:dyDescent="0.25">
      <c r="J7285" s="30"/>
    </row>
    <row r="7286" spans="10:10" x14ac:dyDescent="0.25">
      <c r="J7286" s="30"/>
    </row>
    <row r="7287" spans="10:10" x14ac:dyDescent="0.25">
      <c r="J7287" s="30"/>
    </row>
    <row r="7288" spans="10:10" x14ac:dyDescent="0.25">
      <c r="J7288" s="30"/>
    </row>
    <row r="7289" spans="10:10" x14ac:dyDescent="0.25">
      <c r="J7289" s="30"/>
    </row>
    <row r="7290" spans="10:10" x14ac:dyDescent="0.25">
      <c r="J7290" s="30"/>
    </row>
    <row r="7291" spans="10:10" x14ac:dyDescent="0.25">
      <c r="J7291" s="30"/>
    </row>
    <row r="7292" spans="10:10" x14ac:dyDescent="0.25">
      <c r="J7292" s="30"/>
    </row>
    <row r="7293" spans="10:10" x14ac:dyDescent="0.25">
      <c r="J7293" s="30"/>
    </row>
    <row r="7294" spans="10:10" x14ac:dyDescent="0.25">
      <c r="J7294" s="30"/>
    </row>
    <row r="7295" spans="10:10" x14ac:dyDescent="0.25">
      <c r="J7295" s="30"/>
    </row>
    <row r="7296" spans="10:10" x14ac:dyDescent="0.25">
      <c r="J7296" s="30"/>
    </row>
    <row r="7297" spans="10:10" x14ac:dyDescent="0.25">
      <c r="J7297" s="30"/>
    </row>
    <row r="7298" spans="10:10" x14ac:dyDescent="0.25">
      <c r="J7298" s="30"/>
    </row>
    <row r="7299" spans="10:10" x14ac:dyDescent="0.25">
      <c r="J7299" s="30"/>
    </row>
    <row r="7300" spans="10:10" x14ac:dyDescent="0.25">
      <c r="J7300" s="30"/>
    </row>
    <row r="7301" spans="10:10" x14ac:dyDescent="0.25">
      <c r="J7301" s="30"/>
    </row>
    <row r="7302" spans="10:10" x14ac:dyDescent="0.25">
      <c r="J7302" s="30"/>
    </row>
    <row r="7303" spans="10:10" x14ac:dyDescent="0.25">
      <c r="J7303" s="30"/>
    </row>
    <row r="7304" spans="10:10" x14ac:dyDescent="0.25">
      <c r="J7304" s="30"/>
    </row>
    <row r="7305" spans="10:10" x14ac:dyDescent="0.25">
      <c r="J7305" s="30"/>
    </row>
    <row r="7306" spans="10:10" x14ac:dyDescent="0.25">
      <c r="J7306" s="30"/>
    </row>
    <row r="7307" spans="10:10" x14ac:dyDescent="0.25">
      <c r="J7307" s="30"/>
    </row>
    <row r="7308" spans="10:10" x14ac:dyDescent="0.25">
      <c r="J7308" s="30"/>
    </row>
    <row r="7309" spans="10:10" x14ac:dyDescent="0.25">
      <c r="J7309" s="30"/>
    </row>
    <row r="7310" spans="10:10" x14ac:dyDescent="0.25">
      <c r="J7310" s="30"/>
    </row>
    <row r="7311" spans="10:10" x14ac:dyDescent="0.25">
      <c r="J7311" s="30"/>
    </row>
    <row r="7312" spans="10:10" x14ac:dyDescent="0.25">
      <c r="J7312" s="30"/>
    </row>
    <row r="7313" spans="10:10" x14ac:dyDescent="0.25">
      <c r="J7313" s="30"/>
    </row>
    <row r="7314" spans="10:10" x14ac:dyDescent="0.25">
      <c r="J7314" s="30"/>
    </row>
    <row r="7315" spans="10:10" x14ac:dyDescent="0.25">
      <c r="J7315" s="30"/>
    </row>
    <row r="7316" spans="10:10" x14ac:dyDescent="0.25">
      <c r="J7316" s="30"/>
    </row>
    <row r="7317" spans="10:10" x14ac:dyDescent="0.25">
      <c r="J7317" s="30"/>
    </row>
    <row r="7318" spans="10:10" x14ac:dyDescent="0.25">
      <c r="J7318" s="30"/>
    </row>
    <row r="7319" spans="10:10" x14ac:dyDescent="0.25">
      <c r="J7319" s="30"/>
    </row>
    <row r="7320" spans="10:10" x14ac:dyDescent="0.25">
      <c r="J7320" s="30"/>
    </row>
    <row r="7321" spans="10:10" x14ac:dyDescent="0.25">
      <c r="J7321" s="30"/>
    </row>
    <row r="7322" spans="10:10" x14ac:dyDescent="0.25">
      <c r="J7322" s="30"/>
    </row>
    <row r="7323" spans="10:10" x14ac:dyDescent="0.25">
      <c r="J7323" s="30"/>
    </row>
    <row r="7324" spans="10:10" x14ac:dyDescent="0.25">
      <c r="J7324" s="30"/>
    </row>
    <row r="7325" spans="10:10" x14ac:dyDescent="0.25">
      <c r="J7325" s="30"/>
    </row>
    <row r="7326" spans="10:10" x14ac:dyDescent="0.25">
      <c r="J7326" s="30"/>
    </row>
    <row r="7327" spans="10:10" x14ac:dyDescent="0.25">
      <c r="J7327" s="30"/>
    </row>
    <row r="7328" spans="10:10" x14ac:dyDescent="0.25">
      <c r="J7328" s="30"/>
    </row>
    <row r="7329" spans="10:10" x14ac:dyDescent="0.25">
      <c r="J7329" s="30"/>
    </row>
    <row r="7330" spans="10:10" x14ac:dyDescent="0.25">
      <c r="J7330" s="30"/>
    </row>
    <row r="7331" spans="10:10" x14ac:dyDescent="0.25">
      <c r="J7331" s="30"/>
    </row>
    <row r="7332" spans="10:10" x14ac:dyDescent="0.25">
      <c r="J7332" s="30"/>
    </row>
    <row r="7333" spans="10:10" x14ac:dyDescent="0.25">
      <c r="J7333" s="30"/>
    </row>
    <row r="7334" spans="10:10" x14ac:dyDescent="0.25">
      <c r="J7334" s="30"/>
    </row>
    <row r="7335" spans="10:10" x14ac:dyDescent="0.25">
      <c r="J7335" s="30"/>
    </row>
    <row r="7336" spans="10:10" x14ac:dyDescent="0.25">
      <c r="J7336" s="30"/>
    </row>
    <row r="7337" spans="10:10" x14ac:dyDescent="0.25">
      <c r="J7337" s="30"/>
    </row>
    <row r="7338" spans="10:10" x14ac:dyDescent="0.25">
      <c r="J7338" s="30"/>
    </row>
    <row r="7339" spans="10:10" x14ac:dyDescent="0.25">
      <c r="J7339" s="30"/>
    </row>
    <row r="7340" spans="10:10" x14ac:dyDescent="0.25">
      <c r="J7340" s="30"/>
    </row>
    <row r="7341" spans="10:10" x14ac:dyDescent="0.25">
      <c r="J7341" s="30"/>
    </row>
    <row r="7342" spans="10:10" x14ac:dyDescent="0.25">
      <c r="J7342" s="30"/>
    </row>
    <row r="7343" spans="10:10" x14ac:dyDescent="0.25">
      <c r="J7343" s="30"/>
    </row>
    <row r="7344" spans="10:10" x14ac:dyDescent="0.25">
      <c r="J7344" s="30"/>
    </row>
    <row r="7345" spans="10:10" x14ac:dyDescent="0.25">
      <c r="J7345" s="30"/>
    </row>
    <row r="7346" spans="10:10" x14ac:dyDescent="0.25">
      <c r="J7346" s="30"/>
    </row>
    <row r="7347" spans="10:10" x14ac:dyDescent="0.25">
      <c r="J7347" s="30"/>
    </row>
    <row r="7348" spans="10:10" x14ac:dyDescent="0.25">
      <c r="J7348" s="30"/>
    </row>
    <row r="7349" spans="10:10" x14ac:dyDescent="0.25">
      <c r="J7349" s="30"/>
    </row>
    <row r="7350" spans="10:10" x14ac:dyDescent="0.25">
      <c r="J7350" s="30"/>
    </row>
    <row r="7351" spans="10:10" x14ac:dyDescent="0.25">
      <c r="J7351" s="30"/>
    </row>
    <row r="7352" spans="10:10" x14ac:dyDescent="0.25">
      <c r="J7352" s="30"/>
    </row>
    <row r="7353" spans="10:10" x14ac:dyDescent="0.25">
      <c r="J7353" s="30"/>
    </row>
    <row r="7354" spans="10:10" x14ac:dyDescent="0.25">
      <c r="J7354" s="30"/>
    </row>
    <row r="7355" spans="10:10" x14ac:dyDescent="0.25">
      <c r="J7355" s="30"/>
    </row>
    <row r="7356" spans="10:10" x14ac:dyDescent="0.25">
      <c r="J7356" s="30"/>
    </row>
    <row r="7357" spans="10:10" x14ac:dyDescent="0.25">
      <c r="J7357" s="30"/>
    </row>
    <row r="7358" spans="10:10" x14ac:dyDescent="0.25">
      <c r="J7358" s="30"/>
    </row>
    <row r="7359" spans="10:10" x14ac:dyDescent="0.25">
      <c r="J7359" s="30"/>
    </row>
    <row r="7360" spans="10:10" x14ac:dyDescent="0.25">
      <c r="J7360" s="30"/>
    </row>
    <row r="7361" spans="10:10" x14ac:dyDescent="0.25">
      <c r="J7361" s="30"/>
    </row>
    <row r="7362" spans="10:10" x14ac:dyDescent="0.25">
      <c r="J7362" s="30"/>
    </row>
    <row r="7363" spans="10:10" x14ac:dyDescent="0.25">
      <c r="J7363" s="30"/>
    </row>
    <row r="7364" spans="10:10" x14ac:dyDescent="0.25">
      <c r="J7364" s="30"/>
    </row>
    <row r="7365" spans="10:10" x14ac:dyDescent="0.25">
      <c r="J7365" s="30"/>
    </row>
    <row r="7366" spans="10:10" x14ac:dyDescent="0.25">
      <c r="J7366" s="30"/>
    </row>
    <row r="7367" spans="10:10" x14ac:dyDescent="0.25">
      <c r="J7367" s="30"/>
    </row>
    <row r="7368" spans="10:10" x14ac:dyDescent="0.25">
      <c r="J7368" s="30"/>
    </row>
    <row r="7369" spans="10:10" x14ac:dyDescent="0.25">
      <c r="J7369" s="30"/>
    </row>
    <row r="7370" spans="10:10" x14ac:dyDescent="0.25">
      <c r="J7370" s="30"/>
    </row>
    <row r="7371" spans="10:10" x14ac:dyDescent="0.25">
      <c r="J7371" s="30"/>
    </row>
    <row r="7372" spans="10:10" x14ac:dyDescent="0.25">
      <c r="J7372" s="30"/>
    </row>
    <row r="7373" spans="10:10" x14ac:dyDescent="0.25">
      <c r="J7373" s="30"/>
    </row>
    <row r="7374" spans="10:10" x14ac:dyDescent="0.25">
      <c r="J7374" s="30"/>
    </row>
    <row r="7375" spans="10:10" x14ac:dyDescent="0.25">
      <c r="J7375" s="30"/>
    </row>
    <row r="7376" spans="10:10" x14ac:dyDescent="0.25">
      <c r="J7376" s="30"/>
    </row>
    <row r="7377" spans="10:10" x14ac:dyDescent="0.25">
      <c r="J7377" s="30"/>
    </row>
    <row r="7378" spans="10:10" x14ac:dyDescent="0.25">
      <c r="J7378" s="30"/>
    </row>
    <row r="7379" spans="10:10" x14ac:dyDescent="0.25">
      <c r="J7379" s="30"/>
    </row>
    <row r="7380" spans="10:10" x14ac:dyDescent="0.25">
      <c r="J7380" s="30"/>
    </row>
    <row r="7381" spans="10:10" x14ac:dyDescent="0.25">
      <c r="J7381" s="30"/>
    </row>
    <row r="7382" spans="10:10" x14ac:dyDescent="0.25">
      <c r="J7382" s="30"/>
    </row>
    <row r="7383" spans="10:10" x14ac:dyDescent="0.25">
      <c r="J7383" s="30"/>
    </row>
    <row r="7384" spans="10:10" x14ac:dyDescent="0.25">
      <c r="J7384" s="30"/>
    </row>
    <row r="7385" spans="10:10" x14ac:dyDescent="0.25">
      <c r="J7385" s="30"/>
    </row>
    <row r="7386" spans="10:10" x14ac:dyDescent="0.25">
      <c r="J7386" s="30"/>
    </row>
    <row r="7387" spans="10:10" x14ac:dyDescent="0.25">
      <c r="J7387" s="30"/>
    </row>
    <row r="7388" spans="10:10" x14ac:dyDescent="0.25">
      <c r="J7388" s="30"/>
    </row>
    <row r="7389" spans="10:10" x14ac:dyDescent="0.25">
      <c r="J7389" s="30"/>
    </row>
    <row r="7390" spans="10:10" x14ac:dyDescent="0.25">
      <c r="J7390" s="30"/>
    </row>
    <row r="7391" spans="10:10" x14ac:dyDescent="0.25">
      <c r="J7391" s="30"/>
    </row>
    <row r="7392" spans="10:10" x14ac:dyDescent="0.25">
      <c r="J7392" s="30"/>
    </row>
    <row r="7393" spans="10:10" x14ac:dyDescent="0.25">
      <c r="J7393" s="30"/>
    </row>
    <row r="7394" spans="10:10" x14ac:dyDescent="0.25">
      <c r="J7394" s="30"/>
    </row>
    <row r="7395" spans="10:10" x14ac:dyDescent="0.25">
      <c r="J7395" s="30"/>
    </row>
    <row r="7396" spans="10:10" x14ac:dyDescent="0.25">
      <c r="J7396" s="30"/>
    </row>
    <row r="7397" spans="10:10" x14ac:dyDescent="0.25">
      <c r="J7397" s="30"/>
    </row>
    <row r="7398" spans="10:10" x14ac:dyDescent="0.25">
      <c r="J7398" s="30"/>
    </row>
    <row r="7399" spans="10:10" x14ac:dyDescent="0.25">
      <c r="J7399" s="30"/>
    </row>
    <row r="7400" spans="10:10" x14ac:dyDescent="0.25">
      <c r="J7400" s="30"/>
    </row>
    <row r="7401" spans="10:10" x14ac:dyDescent="0.25">
      <c r="J7401" s="30"/>
    </row>
    <row r="7402" spans="10:10" x14ac:dyDescent="0.25">
      <c r="J7402" s="30"/>
    </row>
    <row r="7403" spans="10:10" x14ac:dyDescent="0.25">
      <c r="J7403" s="30"/>
    </row>
    <row r="7404" spans="10:10" x14ac:dyDescent="0.25">
      <c r="J7404" s="30"/>
    </row>
    <row r="7405" spans="10:10" x14ac:dyDescent="0.25">
      <c r="J7405" s="30"/>
    </row>
    <row r="7406" spans="10:10" x14ac:dyDescent="0.25">
      <c r="J7406" s="30"/>
    </row>
    <row r="7407" spans="10:10" x14ac:dyDescent="0.25">
      <c r="J7407" s="30"/>
    </row>
    <row r="7408" spans="10:10" x14ac:dyDescent="0.25">
      <c r="J7408" s="30"/>
    </row>
    <row r="7409" spans="10:10" x14ac:dyDescent="0.25">
      <c r="J7409" s="30"/>
    </row>
    <row r="7410" spans="10:10" x14ac:dyDescent="0.25">
      <c r="J7410" s="30"/>
    </row>
    <row r="7411" spans="10:10" x14ac:dyDescent="0.25">
      <c r="J7411" s="30"/>
    </row>
    <row r="7412" spans="10:10" x14ac:dyDescent="0.25">
      <c r="J7412" s="30"/>
    </row>
    <row r="7413" spans="10:10" x14ac:dyDescent="0.25">
      <c r="J7413" s="30"/>
    </row>
    <row r="7414" spans="10:10" x14ac:dyDescent="0.25">
      <c r="J7414" s="30"/>
    </row>
    <row r="7415" spans="10:10" x14ac:dyDescent="0.25">
      <c r="J7415" s="30"/>
    </row>
    <row r="7416" spans="10:10" x14ac:dyDescent="0.25">
      <c r="J7416" s="30"/>
    </row>
    <row r="7417" spans="10:10" x14ac:dyDescent="0.25">
      <c r="J7417" s="30"/>
    </row>
    <row r="7418" spans="10:10" x14ac:dyDescent="0.25">
      <c r="J7418" s="30"/>
    </row>
    <row r="7419" spans="10:10" x14ac:dyDescent="0.25">
      <c r="J7419" s="30"/>
    </row>
    <row r="7420" spans="10:10" x14ac:dyDescent="0.25">
      <c r="J7420" s="30"/>
    </row>
    <row r="7421" spans="10:10" x14ac:dyDescent="0.25">
      <c r="J7421" s="30"/>
    </row>
    <row r="7422" spans="10:10" x14ac:dyDescent="0.25">
      <c r="J7422" s="30"/>
    </row>
    <row r="7423" spans="10:10" x14ac:dyDescent="0.25">
      <c r="J7423" s="30"/>
    </row>
    <row r="7424" spans="10:10" x14ac:dyDescent="0.25">
      <c r="J7424" s="30"/>
    </row>
    <row r="7425" spans="10:10" x14ac:dyDescent="0.25">
      <c r="J7425" s="30"/>
    </row>
    <row r="7426" spans="10:10" x14ac:dyDescent="0.25">
      <c r="J7426" s="30"/>
    </row>
    <row r="7427" spans="10:10" x14ac:dyDescent="0.25">
      <c r="J7427" s="30"/>
    </row>
    <row r="7428" spans="10:10" x14ac:dyDescent="0.25">
      <c r="J7428" s="30"/>
    </row>
    <row r="7429" spans="10:10" x14ac:dyDescent="0.25">
      <c r="J7429" s="30"/>
    </row>
    <row r="7430" spans="10:10" x14ac:dyDescent="0.25">
      <c r="J7430" s="30"/>
    </row>
    <row r="7431" spans="10:10" x14ac:dyDescent="0.25">
      <c r="J7431" s="30"/>
    </row>
    <row r="7432" spans="10:10" x14ac:dyDescent="0.25">
      <c r="J7432" s="30"/>
    </row>
    <row r="7433" spans="10:10" x14ac:dyDescent="0.25">
      <c r="J7433" s="30"/>
    </row>
    <row r="7434" spans="10:10" x14ac:dyDescent="0.25">
      <c r="J7434" s="30"/>
    </row>
    <row r="7435" spans="10:10" x14ac:dyDescent="0.25">
      <c r="J7435" s="30"/>
    </row>
    <row r="7436" spans="10:10" x14ac:dyDescent="0.25">
      <c r="J7436" s="30"/>
    </row>
    <row r="7437" spans="10:10" x14ac:dyDescent="0.25">
      <c r="J7437" s="30"/>
    </row>
    <row r="7438" spans="10:10" x14ac:dyDescent="0.25">
      <c r="J7438" s="30"/>
    </row>
    <row r="7439" spans="10:10" x14ac:dyDescent="0.25">
      <c r="J7439" s="30"/>
    </row>
    <row r="7440" spans="10:10" x14ac:dyDescent="0.25">
      <c r="J7440" s="30"/>
    </row>
    <row r="7441" spans="10:10" x14ac:dyDescent="0.25">
      <c r="J7441" s="30"/>
    </row>
    <row r="7442" spans="10:10" x14ac:dyDescent="0.25">
      <c r="J7442" s="30"/>
    </row>
    <row r="7443" spans="10:10" x14ac:dyDescent="0.25">
      <c r="J7443" s="30"/>
    </row>
    <row r="7444" spans="10:10" x14ac:dyDescent="0.25">
      <c r="J7444" s="30"/>
    </row>
    <row r="7445" spans="10:10" x14ac:dyDescent="0.25">
      <c r="J7445" s="30"/>
    </row>
    <row r="7446" spans="10:10" x14ac:dyDescent="0.25">
      <c r="J7446" s="30"/>
    </row>
    <row r="7447" spans="10:10" x14ac:dyDescent="0.25">
      <c r="J7447" s="30"/>
    </row>
    <row r="7448" spans="10:10" x14ac:dyDescent="0.25">
      <c r="J7448" s="30"/>
    </row>
    <row r="7449" spans="10:10" x14ac:dyDescent="0.25">
      <c r="J7449" s="30"/>
    </row>
    <row r="7450" spans="10:10" x14ac:dyDescent="0.25">
      <c r="J7450" s="30"/>
    </row>
    <row r="7451" spans="10:10" x14ac:dyDescent="0.25">
      <c r="J7451" s="30"/>
    </row>
    <row r="7452" spans="10:10" x14ac:dyDescent="0.25">
      <c r="J7452" s="30"/>
    </row>
    <row r="7453" spans="10:10" x14ac:dyDescent="0.25">
      <c r="J7453" s="30"/>
    </row>
    <row r="7454" spans="10:10" x14ac:dyDescent="0.25">
      <c r="J7454" s="30"/>
    </row>
    <row r="7455" spans="10:10" x14ac:dyDescent="0.25">
      <c r="J7455" s="30"/>
    </row>
    <row r="7456" spans="10:10" x14ac:dyDescent="0.25">
      <c r="J7456" s="30"/>
    </row>
    <row r="7457" spans="10:10" x14ac:dyDescent="0.25">
      <c r="J7457" s="30"/>
    </row>
    <row r="7458" spans="10:10" x14ac:dyDescent="0.25">
      <c r="J7458" s="30"/>
    </row>
    <row r="7459" spans="10:10" x14ac:dyDescent="0.25">
      <c r="J7459" s="30"/>
    </row>
    <row r="7460" spans="10:10" x14ac:dyDescent="0.25">
      <c r="J7460" s="30"/>
    </row>
    <row r="7461" spans="10:10" x14ac:dyDescent="0.25">
      <c r="J7461" s="30"/>
    </row>
    <row r="7462" spans="10:10" x14ac:dyDescent="0.25">
      <c r="J7462" s="30"/>
    </row>
    <row r="7463" spans="10:10" x14ac:dyDescent="0.25">
      <c r="J7463" s="30"/>
    </row>
    <row r="7464" spans="10:10" x14ac:dyDescent="0.25">
      <c r="J7464" s="30"/>
    </row>
    <row r="7465" spans="10:10" x14ac:dyDescent="0.25">
      <c r="J7465" s="30"/>
    </row>
    <row r="7466" spans="10:10" x14ac:dyDescent="0.25">
      <c r="J7466" s="30"/>
    </row>
    <row r="7467" spans="10:10" x14ac:dyDescent="0.25">
      <c r="J7467" s="30"/>
    </row>
    <row r="7468" spans="10:10" x14ac:dyDescent="0.25">
      <c r="J7468" s="30"/>
    </row>
    <row r="7469" spans="10:10" x14ac:dyDescent="0.25">
      <c r="J7469" s="30"/>
    </row>
    <row r="7470" spans="10:10" x14ac:dyDescent="0.25">
      <c r="J7470" s="30"/>
    </row>
    <row r="7471" spans="10:10" x14ac:dyDescent="0.25">
      <c r="J7471" s="30"/>
    </row>
    <row r="7472" spans="10:10" x14ac:dyDescent="0.25">
      <c r="J7472" s="30"/>
    </row>
    <row r="7473" spans="10:10" x14ac:dyDescent="0.25">
      <c r="J7473" s="30"/>
    </row>
    <row r="7474" spans="10:10" x14ac:dyDescent="0.25">
      <c r="J7474" s="30"/>
    </row>
    <row r="7475" spans="10:10" x14ac:dyDescent="0.25">
      <c r="J7475" s="30"/>
    </row>
    <row r="7476" spans="10:10" x14ac:dyDescent="0.25">
      <c r="J7476" s="30"/>
    </row>
    <row r="7477" spans="10:10" x14ac:dyDescent="0.25">
      <c r="J7477" s="30"/>
    </row>
    <row r="7478" spans="10:10" x14ac:dyDescent="0.25">
      <c r="J7478" s="30"/>
    </row>
    <row r="7479" spans="10:10" x14ac:dyDescent="0.25">
      <c r="J7479" s="30"/>
    </row>
    <row r="7480" spans="10:10" x14ac:dyDescent="0.25">
      <c r="J7480" s="30"/>
    </row>
    <row r="7481" spans="10:10" x14ac:dyDescent="0.25">
      <c r="J7481" s="30"/>
    </row>
    <row r="7482" spans="10:10" x14ac:dyDescent="0.25">
      <c r="J7482" s="30"/>
    </row>
    <row r="7483" spans="10:10" x14ac:dyDescent="0.25">
      <c r="J7483" s="30"/>
    </row>
    <row r="7484" spans="10:10" x14ac:dyDescent="0.25">
      <c r="J7484" s="30"/>
    </row>
    <row r="7485" spans="10:10" x14ac:dyDescent="0.25">
      <c r="J7485" s="30"/>
    </row>
    <row r="7486" spans="10:10" x14ac:dyDescent="0.25">
      <c r="J7486" s="30"/>
    </row>
    <row r="7487" spans="10:10" x14ac:dyDescent="0.25">
      <c r="J7487" s="30"/>
    </row>
    <row r="7488" spans="10:10" x14ac:dyDescent="0.25">
      <c r="J7488" s="30"/>
    </row>
    <row r="7489" spans="10:10" x14ac:dyDescent="0.25">
      <c r="J7489" s="30"/>
    </row>
    <row r="7490" spans="10:10" x14ac:dyDescent="0.25">
      <c r="J7490" s="30"/>
    </row>
    <row r="7491" spans="10:10" x14ac:dyDescent="0.25">
      <c r="J7491" s="30"/>
    </row>
    <row r="7492" spans="10:10" x14ac:dyDescent="0.25">
      <c r="J7492" s="30"/>
    </row>
    <row r="7493" spans="10:10" x14ac:dyDescent="0.25">
      <c r="J7493" s="30"/>
    </row>
    <row r="7494" spans="10:10" x14ac:dyDescent="0.25">
      <c r="J7494" s="30"/>
    </row>
    <row r="7495" spans="10:10" x14ac:dyDescent="0.25">
      <c r="J7495" s="30"/>
    </row>
    <row r="7496" spans="10:10" x14ac:dyDescent="0.25">
      <c r="J7496" s="30"/>
    </row>
    <row r="7497" spans="10:10" x14ac:dyDescent="0.25">
      <c r="J7497" s="30"/>
    </row>
    <row r="7498" spans="10:10" x14ac:dyDescent="0.25">
      <c r="J7498" s="30"/>
    </row>
    <row r="7499" spans="10:10" x14ac:dyDescent="0.25">
      <c r="J7499" s="30"/>
    </row>
    <row r="7500" spans="10:10" x14ac:dyDescent="0.25">
      <c r="J7500" s="30"/>
    </row>
    <row r="7501" spans="10:10" x14ac:dyDescent="0.25">
      <c r="J7501" s="30"/>
    </row>
    <row r="7502" spans="10:10" x14ac:dyDescent="0.25">
      <c r="J7502" s="30"/>
    </row>
    <row r="7503" spans="10:10" x14ac:dyDescent="0.25">
      <c r="J7503" s="30"/>
    </row>
    <row r="7504" spans="10:10" x14ac:dyDescent="0.25">
      <c r="J7504" s="30"/>
    </row>
    <row r="7505" spans="10:10" x14ac:dyDescent="0.25">
      <c r="J7505" s="30"/>
    </row>
    <row r="7506" spans="10:10" x14ac:dyDescent="0.25">
      <c r="J7506" s="30"/>
    </row>
    <row r="7507" spans="10:10" x14ac:dyDescent="0.25">
      <c r="J7507" s="30"/>
    </row>
    <row r="7508" spans="10:10" x14ac:dyDescent="0.25">
      <c r="J7508" s="30"/>
    </row>
    <row r="7509" spans="10:10" x14ac:dyDescent="0.25">
      <c r="J7509" s="30"/>
    </row>
    <row r="7510" spans="10:10" x14ac:dyDescent="0.25">
      <c r="J7510" s="30"/>
    </row>
    <row r="7511" spans="10:10" x14ac:dyDescent="0.25">
      <c r="J7511" s="30"/>
    </row>
    <row r="7512" spans="10:10" x14ac:dyDescent="0.25">
      <c r="J7512" s="30"/>
    </row>
    <row r="7513" spans="10:10" x14ac:dyDescent="0.25">
      <c r="J7513" s="30"/>
    </row>
    <row r="7514" spans="10:10" x14ac:dyDescent="0.25">
      <c r="J7514" s="30"/>
    </row>
    <row r="7515" spans="10:10" x14ac:dyDescent="0.25">
      <c r="J7515" s="30"/>
    </row>
    <row r="7516" spans="10:10" x14ac:dyDescent="0.25">
      <c r="J7516" s="30"/>
    </row>
    <row r="7517" spans="10:10" x14ac:dyDescent="0.25">
      <c r="J7517" s="30"/>
    </row>
    <row r="7518" spans="10:10" x14ac:dyDescent="0.25">
      <c r="J7518" s="30"/>
    </row>
    <row r="7519" spans="10:10" x14ac:dyDescent="0.25">
      <c r="J7519" s="30"/>
    </row>
    <row r="7520" spans="10:10" x14ac:dyDescent="0.25">
      <c r="J7520" s="30"/>
    </row>
    <row r="7521" spans="10:10" x14ac:dyDescent="0.25">
      <c r="J7521" s="30"/>
    </row>
    <row r="7522" spans="10:10" x14ac:dyDescent="0.25">
      <c r="J7522" s="30"/>
    </row>
    <row r="7523" spans="10:10" x14ac:dyDescent="0.25">
      <c r="J7523" s="30"/>
    </row>
    <row r="7524" spans="10:10" x14ac:dyDescent="0.25">
      <c r="J7524" s="30"/>
    </row>
    <row r="7525" spans="10:10" x14ac:dyDescent="0.25">
      <c r="J7525" s="30"/>
    </row>
    <row r="7526" spans="10:10" x14ac:dyDescent="0.25">
      <c r="J7526" s="30"/>
    </row>
    <row r="7527" spans="10:10" x14ac:dyDescent="0.25">
      <c r="J7527" s="30"/>
    </row>
    <row r="7528" spans="10:10" x14ac:dyDescent="0.25">
      <c r="J7528" s="30"/>
    </row>
    <row r="7529" spans="10:10" x14ac:dyDescent="0.25">
      <c r="J7529" s="30"/>
    </row>
    <row r="7530" spans="10:10" x14ac:dyDescent="0.25">
      <c r="J7530" s="30"/>
    </row>
    <row r="7531" spans="10:10" x14ac:dyDescent="0.25">
      <c r="J7531" s="30"/>
    </row>
    <row r="7532" spans="10:10" x14ac:dyDescent="0.25">
      <c r="J7532" s="30"/>
    </row>
    <row r="7533" spans="10:10" x14ac:dyDescent="0.25">
      <c r="J7533" s="30"/>
    </row>
    <row r="7534" spans="10:10" x14ac:dyDescent="0.25">
      <c r="J7534" s="30"/>
    </row>
    <row r="7535" spans="10:10" x14ac:dyDescent="0.25">
      <c r="J7535" s="30"/>
    </row>
    <row r="7536" spans="10:10" x14ac:dyDescent="0.25">
      <c r="J7536" s="30"/>
    </row>
    <row r="7537" spans="10:10" x14ac:dyDescent="0.25">
      <c r="J7537" s="30"/>
    </row>
    <row r="7538" spans="10:10" x14ac:dyDescent="0.25">
      <c r="J7538" s="30"/>
    </row>
    <row r="7539" spans="10:10" x14ac:dyDescent="0.25">
      <c r="J7539" s="30"/>
    </row>
    <row r="7540" spans="10:10" x14ac:dyDescent="0.25">
      <c r="J7540" s="30"/>
    </row>
    <row r="7541" spans="10:10" x14ac:dyDescent="0.25">
      <c r="J7541" s="30"/>
    </row>
    <row r="7542" spans="10:10" x14ac:dyDescent="0.25">
      <c r="J7542" s="30"/>
    </row>
    <row r="7543" spans="10:10" x14ac:dyDescent="0.25">
      <c r="J7543" s="30"/>
    </row>
    <row r="7544" spans="10:10" x14ac:dyDescent="0.25">
      <c r="J7544" s="30"/>
    </row>
    <row r="7545" spans="10:10" x14ac:dyDescent="0.25">
      <c r="J7545" s="30"/>
    </row>
    <row r="7546" spans="10:10" x14ac:dyDescent="0.25">
      <c r="J7546" s="30"/>
    </row>
    <row r="7547" spans="10:10" x14ac:dyDescent="0.25">
      <c r="J7547" s="30"/>
    </row>
    <row r="7548" spans="10:10" x14ac:dyDescent="0.25">
      <c r="J7548" s="30"/>
    </row>
    <row r="7549" spans="10:10" x14ac:dyDescent="0.25">
      <c r="J7549" s="30"/>
    </row>
    <row r="7550" spans="10:10" x14ac:dyDescent="0.25">
      <c r="J7550" s="30"/>
    </row>
    <row r="7551" spans="10:10" x14ac:dyDescent="0.25">
      <c r="J7551" s="30"/>
    </row>
    <row r="7552" spans="10:10" x14ac:dyDescent="0.25">
      <c r="J7552" s="30"/>
    </row>
    <row r="7553" spans="10:10" x14ac:dyDescent="0.25">
      <c r="J7553" s="30"/>
    </row>
    <row r="7554" spans="10:10" x14ac:dyDescent="0.25">
      <c r="J7554" s="30"/>
    </row>
    <row r="7555" spans="10:10" x14ac:dyDescent="0.25">
      <c r="J7555" s="30"/>
    </row>
    <row r="7556" spans="10:10" x14ac:dyDescent="0.25">
      <c r="J7556" s="30"/>
    </row>
    <row r="7557" spans="10:10" x14ac:dyDescent="0.25">
      <c r="J7557" s="30"/>
    </row>
    <row r="7558" spans="10:10" x14ac:dyDescent="0.25">
      <c r="J7558" s="30"/>
    </row>
    <row r="7559" spans="10:10" x14ac:dyDescent="0.25">
      <c r="J7559" s="30"/>
    </row>
    <row r="7560" spans="10:10" x14ac:dyDescent="0.25">
      <c r="J7560" s="30"/>
    </row>
    <row r="7561" spans="10:10" x14ac:dyDescent="0.25">
      <c r="J7561" s="30"/>
    </row>
    <row r="7562" spans="10:10" x14ac:dyDescent="0.25">
      <c r="J7562" s="30"/>
    </row>
    <row r="7563" spans="10:10" x14ac:dyDescent="0.25">
      <c r="J7563" s="30"/>
    </row>
    <row r="7564" spans="10:10" x14ac:dyDescent="0.25">
      <c r="J7564" s="30"/>
    </row>
    <row r="7565" spans="10:10" x14ac:dyDescent="0.25">
      <c r="J7565" s="30"/>
    </row>
    <row r="7566" spans="10:10" x14ac:dyDescent="0.25">
      <c r="J7566" s="30"/>
    </row>
    <row r="7567" spans="10:10" x14ac:dyDescent="0.25">
      <c r="J7567" s="30"/>
    </row>
    <row r="7568" spans="10:10" x14ac:dyDescent="0.25">
      <c r="J7568" s="30"/>
    </row>
    <row r="7569" spans="10:10" x14ac:dyDescent="0.25">
      <c r="J7569" s="30"/>
    </row>
    <row r="7570" spans="10:10" x14ac:dyDescent="0.25">
      <c r="J7570" s="30"/>
    </row>
    <row r="7571" spans="10:10" x14ac:dyDescent="0.25">
      <c r="J7571" s="30"/>
    </row>
    <row r="7572" spans="10:10" x14ac:dyDescent="0.25">
      <c r="J7572" s="30"/>
    </row>
    <row r="7573" spans="10:10" x14ac:dyDescent="0.25">
      <c r="J7573" s="30"/>
    </row>
    <row r="7574" spans="10:10" x14ac:dyDescent="0.25">
      <c r="J7574" s="30"/>
    </row>
    <row r="7575" spans="10:10" x14ac:dyDescent="0.25">
      <c r="J7575" s="30"/>
    </row>
    <row r="7576" spans="10:10" x14ac:dyDescent="0.25">
      <c r="J7576" s="30"/>
    </row>
    <row r="7577" spans="10:10" x14ac:dyDescent="0.25">
      <c r="J7577" s="30"/>
    </row>
    <row r="7578" spans="10:10" x14ac:dyDescent="0.25">
      <c r="J7578" s="30"/>
    </row>
    <row r="7579" spans="10:10" x14ac:dyDescent="0.25">
      <c r="J7579" s="30"/>
    </row>
    <row r="7580" spans="10:10" x14ac:dyDescent="0.25">
      <c r="J7580" s="30"/>
    </row>
    <row r="7581" spans="10:10" x14ac:dyDescent="0.25">
      <c r="J7581" s="30"/>
    </row>
    <row r="7582" spans="10:10" x14ac:dyDescent="0.25">
      <c r="J7582" s="30"/>
    </row>
    <row r="7583" spans="10:10" x14ac:dyDescent="0.25">
      <c r="J7583" s="30"/>
    </row>
    <row r="7584" spans="10:10" x14ac:dyDescent="0.25">
      <c r="J7584" s="30"/>
    </row>
    <row r="7585" spans="10:10" x14ac:dyDescent="0.25">
      <c r="J7585" s="30"/>
    </row>
    <row r="7586" spans="10:10" x14ac:dyDescent="0.25">
      <c r="J7586" s="30"/>
    </row>
    <row r="7587" spans="10:10" x14ac:dyDescent="0.25">
      <c r="J7587" s="30"/>
    </row>
    <row r="7588" spans="10:10" x14ac:dyDescent="0.25">
      <c r="J7588" s="30"/>
    </row>
    <row r="7589" spans="10:10" x14ac:dyDescent="0.25">
      <c r="J7589" s="30"/>
    </row>
    <row r="7590" spans="10:10" x14ac:dyDescent="0.25">
      <c r="J7590" s="30"/>
    </row>
    <row r="7591" spans="10:10" x14ac:dyDescent="0.25">
      <c r="J7591" s="30"/>
    </row>
    <row r="7592" spans="10:10" x14ac:dyDescent="0.25">
      <c r="J7592" s="30"/>
    </row>
    <row r="7593" spans="10:10" x14ac:dyDescent="0.25">
      <c r="J7593" s="30"/>
    </row>
    <row r="7594" spans="10:10" x14ac:dyDescent="0.25">
      <c r="J7594" s="30"/>
    </row>
    <row r="7595" spans="10:10" x14ac:dyDescent="0.25">
      <c r="J7595" s="30"/>
    </row>
    <row r="7596" spans="10:10" x14ac:dyDescent="0.25">
      <c r="J7596" s="30"/>
    </row>
    <row r="7597" spans="10:10" x14ac:dyDescent="0.25">
      <c r="J7597" s="30"/>
    </row>
    <row r="7598" spans="10:10" x14ac:dyDescent="0.25">
      <c r="J7598" s="30"/>
    </row>
    <row r="7599" spans="10:10" x14ac:dyDescent="0.25">
      <c r="J7599" s="30"/>
    </row>
    <row r="7600" spans="10:10" x14ac:dyDescent="0.25">
      <c r="J7600" s="30"/>
    </row>
    <row r="7601" spans="10:10" x14ac:dyDescent="0.25">
      <c r="J7601" s="30"/>
    </row>
    <row r="7602" spans="10:10" x14ac:dyDescent="0.25">
      <c r="J7602" s="30"/>
    </row>
    <row r="7603" spans="10:10" x14ac:dyDescent="0.25">
      <c r="J7603" s="30"/>
    </row>
    <row r="7604" spans="10:10" x14ac:dyDescent="0.25">
      <c r="J7604" s="30"/>
    </row>
    <row r="7605" spans="10:10" x14ac:dyDescent="0.25">
      <c r="J7605" s="30"/>
    </row>
    <row r="7606" spans="10:10" x14ac:dyDescent="0.25">
      <c r="J7606" s="30"/>
    </row>
    <row r="7607" spans="10:10" x14ac:dyDescent="0.25">
      <c r="J7607" s="30"/>
    </row>
    <row r="7608" spans="10:10" x14ac:dyDescent="0.25">
      <c r="J7608" s="30"/>
    </row>
    <row r="7609" spans="10:10" x14ac:dyDescent="0.25">
      <c r="J7609" s="30"/>
    </row>
    <row r="7610" spans="10:10" x14ac:dyDescent="0.25">
      <c r="J7610" s="30"/>
    </row>
    <row r="7611" spans="10:10" x14ac:dyDescent="0.25">
      <c r="J7611" s="30"/>
    </row>
    <row r="7612" spans="10:10" x14ac:dyDescent="0.25">
      <c r="J7612" s="30"/>
    </row>
    <row r="7613" spans="10:10" x14ac:dyDescent="0.25">
      <c r="J7613" s="30"/>
    </row>
    <row r="7614" spans="10:10" x14ac:dyDescent="0.25">
      <c r="J7614" s="30"/>
    </row>
    <row r="7615" spans="10:10" x14ac:dyDescent="0.25">
      <c r="J7615" s="30"/>
    </row>
    <row r="7616" spans="10:10" x14ac:dyDescent="0.25">
      <c r="J7616" s="30"/>
    </row>
    <row r="7617" spans="10:10" x14ac:dyDescent="0.25">
      <c r="J7617" s="30"/>
    </row>
    <row r="7618" spans="10:10" x14ac:dyDescent="0.25">
      <c r="J7618" s="30"/>
    </row>
    <row r="7619" spans="10:10" x14ac:dyDescent="0.25">
      <c r="J7619" s="30"/>
    </row>
    <row r="7620" spans="10:10" x14ac:dyDescent="0.25">
      <c r="J7620" s="30"/>
    </row>
    <row r="7621" spans="10:10" x14ac:dyDescent="0.25">
      <c r="J7621" s="30"/>
    </row>
    <row r="7622" spans="10:10" x14ac:dyDescent="0.25">
      <c r="J7622" s="30"/>
    </row>
    <row r="7623" spans="10:10" x14ac:dyDescent="0.25">
      <c r="J7623" s="30"/>
    </row>
    <row r="7624" spans="10:10" x14ac:dyDescent="0.25">
      <c r="J7624" s="30"/>
    </row>
    <row r="7625" spans="10:10" x14ac:dyDescent="0.25">
      <c r="J7625" s="30"/>
    </row>
    <row r="7626" spans="10:10" x14ac:dyDescent="0.25">
      <c r="J7626" s="30"/>
    </row>
    <row r="7627" spans="10:10" x14ac:dyDescent="0.25">
      <c r="J7627" s="30"/>
    </row>
    <row r="7628" spans="10:10" x14ac:dyDescent="0.25">
      <c r="J7628" s="30"/>
    </row>
    <row r="7629" spans="10:10" x14ac:dyDescent="0.25">
      <c r="J7629" s="30"/>
    </row>
    <row r="7630" spans="10:10" x14ac:dyDescent="0.25">
      <c r="J7630" s="30"/>
    </row>
    <row r="7631" spans="10:10" x14ac:dyDescent="0.25">
      <c r="J7631" s="30"/>
    </row>
    <row r="7632" spans="10:10" x14ac:dyDescent="0.25">
      <c r="J7632" s="30"/>
    </row>
    <row r="7633" spans="10:10" x14ac:dyDescent="0.25">
      <c r="J7633" s="30"/>
    </row>
    <row r="7634" spans="10:10" x14ac:dyDescent="0.25">
      <c r="J7634" s="30"/>
    </row>
    <row r="7635" spans="10:10" x14ac:dyDescent="0.25">
      <c r="J7635" s="30"/>
    </row>
    <row r="7636" spans="10:10" x14ac:dyDescent="0.25">
      <c r="J7636" s="30"/>
    </row>
    <row r="7637" spans="10:10" x14ac:dyDescent="0.25">
      <c r="J7637" s="30"/>
    </row>
    <row r="7638" spans="10:10" x14ac:dyDescent="0.25">
      <c r="J7638" s="30"/>
    </row>
    <row r="7639" spans="10:10" x14ac:dyDescent="0.25">
      <c r="J7639" s="30"/>
    </row>
    <row r="7640" spans="10:10" x14ac:dyDescent="0.25">
      <c r="J7640" s="30"/>
    </row>
    <row r="7641" spans="10:10" x14ac:dyDescent="0.25">
      <c r="J7641" s="30"/>
    </row>
    <row r="7642" spans="10:10" x14ac:dyDescent="0.25">
      <c r="J7642" s="30"/>
    </row>
    <row r="7643" spans="10:10" x14ac:dyDescent="0.25">
      <c r="J7643" s="30"/>
    </row>
    <row r="7644" spans="10:10" x14ac:dyDescent="0.25">
      <c r="J7644" s="30"/>
    </row>
    <row r="7645" spans="10:10" x14ac:dyDescent="0.25">
      <c r="J7645" s="30"/>
    </row>
    <row r="7646" spans="10:10" x14ac:dyDescent="0.25">
      <c r="J7646" s="30"/>
    </row>
    <row r="7647" spans="10:10" x14ac:dyDescent="0.25">
      <c r="J7647" s="30"/>
    </row>
    <row r="7648" spans="10:10" x14ac:dyDescent="0.25">
      <c r="J7648" s="30"/>
    </row>
    <row r="7649" spans="10:10" x14ac:dyDescent="0.25">
      <c r="J7649" s="30"/>
    </row>
    <row r="7650" spans="10:10" x14ac:dyDescent="0.25">
      <c r="J7650" s="30"/>
    </row>
    <row r="7651" spans="10:10" x14ac:dyDescent="0.25">
      <c r="J7651" s="30"/>
    </row>
    <row r="7652" spans="10:10" x14ac:dyDescent="0.25">
      <c r="J7652" s="30"/>
    </row>
    <row r="7653" spans="10:10" x14ac:dyDescent="0.25">
      <c r="J7653" s="30"/>
    </row>
    <row r="7654" spans="10:10" x14ac:dyDescent="0.25">
      <c r="J7654" s="30"/>
    </row>
    <row r="7655" spans="10:10" x14ac:dyDescent="0.25">
      <c r="J7655" s="30"/>
    </row>
    <row r="7656" spans="10:10" x14ac:dyDescent="0.25">
      <c r="J7656" s="30"/>
    </row>
    <row r="7657" spans="10:10" x14ac:dyDescent="0.25">
      <c r="J7657" s="30"/>
    </row>
    <row r="7658" spans="10:10" x14ac:dyDescent="0.25">
      <c r="J7658" s="30"/>
    </row>
    <row r="7659" spans="10:10" x14ac:dyDescent="0.25">
      <c r="J7659" s="30"/>
    </row>
    <row r="7660" spans="10:10" x14ac:dyDescent="0.25">
      <c r="J7660" s="30"/>
    </row>
    <row r="7661" spans="10:10" x14ac:dyDescent="0.25">
      <c r="J7661" s="30"/>
    </row>
    <row r="7662" spans="10:10" x14ac:dyDescent="0.25">
      <c r="J7662" s="30"/>
    </row>
    <row r="7663" spans="10:10" x14ac:dyDescent="0.25">
      <c r="J7663" s="30"/>
    </row>
    <row r="7664" spans="10:10" x14ac:dyDescent="0.25">
      <c r="J7664" s="30"/>
    </row>
    <row r="7665" spans="10:10" x14ac:dyDescent="0.25">
      <c r="J7665" s="30"/>
    </row>
    <row r="7666" spans="10:10" x14ac:dyDescent="0.25">
      <c r="J7666" s="30"/>
    </row>
    <row r="7667" spans="10:10" x14ac:dyDescent="0.25">
      <c r="J7667" s="30"/>
    </row>
    <row r="7668" spans="10:10" x14ac:dyDescent="0.25">
      <c r="J7668" s="30"/>
    </row>
    <row r="7669" spans="10:10" x14ac:dyDescent="0.25">
      <c r="J7669" s="30"/>
    </row>
    <row r="7670" spans="10:10" x14ac:dyDescent="0.25">
      <c r="J7670" s="30"/>
    </row>
    <row r="7671" spans="10:10" x14ac:dyDescent="0.25">
      <c r="J7671" s="30"/>
    </row>
    <row r="7672" spans="10:10" x14ac:dyDescent="0.25">
      <c r="J7672" s="30"/>
    </row>
    <row r="7673" spans="10:10" x14ac:dyDescent="0.25">
      <c r="J7673" s="30"/>
    </row>
    <row r="7674" spans="10:10" x14ac:dyDescent="0.25">
      <c r="J7674" s="30"/>
    </row>
    <row r="7675" spans="10:10" x14ac:dyDescent="0.25">
      <c r="J7675" s="30"/>
    </row>
    <row r="7676" spans="10:10" x14ac:dyDescent="0.25">
      <c r="J7676" s="30"/>
    </row>
    <row r="7677" spans="10:10" x14ac:dyDescent="0.25">
      <c r="J7677" s="30"/>
    </row>
    <row r="7678" spans="10:10" x14ac:dyDescent="0.25">
      <c r="J7678" s="30"/>
    </row>
    <row r="7679" spans="10:10" x14ac:dyDescent="0.25">
      <c r="J7679" s="30"/>
    </row>
    <row r="7680" spans="10:10" x14ac:dyDescent="0.25">
      <c r="J7680" s="30"/>
    </row>
    <row r="7681" spans="10:10" x14ac:dyDescent="0.25">
      <c r="J7681" s="30"/>
    </row>
    <row r="7682" spans="10:10" x14ac:dyDescent="0.25">
      <c r="J7682" s="30"/>
    </row>
    <row r="7683" spans="10:10" x14ac:dyDescent="0.25">
      <c r="J7683" s="30"/>
    </row>
    <row r="7684" spans="10:10" x14ac:dyDescent="0.25">
      <c r="J7684" s="30"/>
    </row>
    <row r="7685" spans="10:10" x14ac:dyDescent="0.25">
      <c r="J7685" s="30"/>
    </row>
    <row r="7686" spans="10:10" x14ac:dyDescent="0.25">
      <c r="J7686" s="30"/>
    </row>
    <row r="7687" spans="10:10" x14ac:dyDescent="0.25">
      <c r="J7687" s="30"/>
    </row>
    <row r="7688" spans="10:10" x14ac:dyDescent="0.25">
      <c r="J7688" s="30"/>
    </row>
    <row r="7689" spans="10:10" x14ac:dyDescent="0.25">
      <c r="J7689" s="30"/>
    </row>
    <row r="7690" spans="10:10" x14ac:dyDescent="0.25">
      <c r="J7690" s="30"/>
    </row>
    <row r="7691" spans="10:10" x14ac:dyDescent="0.25">
      <c r="J7691" s="30"/>
    </row>
    <row r="7692" spans="10:10" x14ac:dyDescent="0.25">
      <c r="J7692" s="30"/>
    </row>
    <row r="7693" spans="10:10" x14ac:dyDescent="0.25">
      <c r="J7693" s="30"/>
    </row>
    <row r="7694" spans="10:10" x14ac:dyDescent="0.25">
      <c r="J7694" s="30"/>
    </row>
    <row r="7695" spans="10:10" x14ac:dyDescent="0.25">
      <c r="J7695" s="30"/>
    </row>
    <row r="7696" spans="10:10" x14ac:dyDescent="0.25">
      <c r="J7696" s="30"/>
    </row>
    <row r="7697" spans="10:10" x14ac:dyDescent="0.25">
      <c r="J7697" s="30"/>
    </row>
    <row r="7698" spans="10:10" x14ac:dyDescent="0.25">
      <c r="J7698" s="30"/>
    </row>
    <row r="7699" spans="10:10" x14ac:dyDescent="0.25">
      <c r="J7699" s="30"/>
    </row>
    <row r="7700" spans="10:10" x14ac:dyDescent="0.25">
      <c r="J7700" s="30"/>
    </row>
    <row r="7701" spans="10:10" x14ac:dyDescent="0.25">
      <c r="J7701" s="30"/>
    </row>
    <row r="7702" spans="10:10" x14ac:dyDescent="0.25">
      <c r="J7702" s="30"/>
    </row>
    <row r="7703" spans="10:10" x14ac:dyDescent="0.25">
      <c r="J7703" s="30"/>
    </row>
    <row r="7704" spans="10:10" x14ac:dyDescent="0.25">
      <c r="J7704" s="30"/>
    </row>
    <row r="7705" spans="10:10" x14ac:dyDescent="0.25">
      <c r="J7705" s="30"/>
    </row>
    <row r="7706" spans="10:10" x14ac:dyDescent="0.25">
      <c r="J7706" s="30"/>
    </row>
    <row r="7707" spans="10:10" x14ac:dyDescent="0.25">
      <c r="J7707" s="30"/>
    </row>
    <row r="7708" spans="10:10" x14ac:dyDescent="0.25">
      <c r="J7708" s="30"/>
    </row>
    <row r="7709" spans="10:10" x14ac:dyDescent="0.25">
      <c r="J7709" s="30"/>
    </row>
    <row r="7710" spans="10:10" x14ac:dyDescent="0.25">
      <c r="J7710" s="30"/>
    </row>
    <row r="7711" spans="10:10" x14ac:dyDescent="0.25">
      <c r="J7711" s="30"/>
    </row>
    <row r="7712" spans="10:10" x14ac:dyDescent="0.25">
      <c r="J7712" s="30"/>
    </row>
    <row r="7713" spans="10:10" x14ac:dyDescent="0.25">
      <c r="J7713" s="30"/>
    </row>
    <row r="7714" spans="10:10" x14ac:dyDescent="0.25">
      <c r="J7714" s="30"/>
    </row>
    <row r="7715" spans="10:10" x14ac:dyDescent="0.25">
      <c r="J7715" s="30"/>
    </row>
    <row r="7716" spans="10:10" x14ac:dyDescent="0.25">
      <c r="J7716" s="30"/>
    </row>
    <row r="7717" spans="10:10" x14ac:dyDescent="0.25">
      <c r="J7717" s="30"/>
    </row>
    <row r="7718" spans="10:10" x14ac:dyDescent="0.25">
      <c r="J7718" s="30"/>
    </row>
    <row r="7719" spans="10:10" x14ac:dyDescent="0.25">
      <c r="J7719" s="30"/>
    </row>
    <row r="7720" spans="10:10" x14ac:dyDescent="0.25">
      <c r="J7720" s="30"/>
    </row>
    <row r="7721" spans="10:10" x14ac:dyDescent="0.25">
      <c r="J7721" s="30"/>
    </row>
    <row r="7722" spans="10:10" x14ac:dyDescent="0.25">
      <c r="J7722" s="30"/>
    </row>
    <row r="7723" spans="10:10" x14ac:dyDescent="0.25">
      <c r="J7723" s="30"/>
    </row>
    <row r="7724" spans="10:10" x14ac:dyDescent="0.25">
      <c r="J7724" s="30"/>
    </row>
    <row r="7725" spans="10:10" x14ac:dyDescent="0.25">
      <c r="J7725" s="30"/>
    </row>
    <row r="7726" spans="10:10" x14ac:dyDescent="0.25">
      <c r="J7726" s="30"/>
    </row>
    <row r="7727" spans="10:10" x14ac:dyDescent="0.25">
      <c r="J7727" s="30"/>
    </row>
    <row r="7728" spans="10:10" x14ac:dyDescent="0.25">
      <c r="J7728" s="30"/>
    </row>
    <row r="7729" spans="10:10" x14ac:dyDescent="0.25">
      <c r="J7729" s="30"/>
    </row>
    <row r="7730" spans="10:10" x14ac:dyDescent="0.25">
      <c r="J7730" s="30"/>
    </row>
    <row r="7731" spans="10:10" x14ac:dyDescent="0.25">
      <c r="J7731" s="30"/>
    </row>
    <row r="7732" spans="10:10" x14ac:dyDescent="0.25">
      <c r="J7732" s="30"/>
    </row>
    <row r="7733" spans="10:10" x14ac:dyDescent="0.25">
      <c r="J7733" s="30"/>
    </row>
    <row r="7734" spans="10:10" x14ac:dyDescent="0.25">
      <c r="J7734" s="30"/>
    </row>
    <row r="7735" spans="10:10" x14ac:dyDescent="0.25">
      <c r="J7735" s="30"/>
    </row>
    <row r="7736" spans="10:10" x14ac:dyDescent="0.25">
      <c r="J7736" s="30"/>
    </row>
    <row r="7737" spans="10:10" x14ac:dyDescent="0.25">
      <c r="J7737" s="30"/>
    </row>
    <row r="7738" spans="10:10" x14ac:dyDescent="0.25">
      <c r="J7738" s="30"/>
    </row>
    <row r="7739" spans="10:10" x14ac:dyDescent="0.25">
      <c r="J7739" s="30"/>
    </row>
    <row r="7740" spans="10:10" x14ac:dyDescent="0.25">
      <c r="J7740" s="30"/>
    </row>
    <row r="7741" spans="10:10" x14ac:dyDescent="0.25">
      <c r="J7741" s="30"/>
    </row>
    <row r="7742" spans="10:10" x14ac:dyDescent="0.25">
      <c r="J7742" s="30"/>
    </row>
    <row r="7743" spans="10:10" x14ac:dyDescent="0.25">
      <c r="J7743" s="30"/>
    </row>
    <row r="7744" spans="10:10" x14ac:dyDescent="0.25">
      <c r="J7744" s="30"/>
    </row>
    <row r="7745" spans="10:10" x14ac:dyDescent="0.25">
      <c r="J7745" s="30"/>
    </row>
    <row r="7746" spans="10:10" x14ac:dyDescent="0.25">
      <c r="J7746" s="30"/>
    </row>
    <row r="7747" spans="10:10" x14ac:dyDescent="0.25">
      <c r="J7747" s="30"/>
    </row>
    <row r="7748" spans="10:10" x14ac:dyDescent="0.25">
      <c r="J7748" s="30"/>
    </row>
    <row r="7749" spans="10:10" x14ac:dyDescent="0.25">
      <c r="J7749" s="30"/>
    </row>
    <row r="7750" spans="10:10" x14ac:dyDescent="0.25">
      <c r="J7750" s="30"/>
    </row>
    <row r="7751" spans="10:10" x14ac:dyDescent="0.25">
      <c r="J7751" s="30"/>
    </row>
    <row r="7752" spans="10:10" x14ac:dyDescent="0.25">
      <c r="J7752" s="30"/>
    </row>
    <row r="7753" spans="10:10" x14ac:dyDescent="0.25">
      <c r="J7753" s="30"/>
    </row>
    <row r="7754" spans="10:10" x14ac:dyDescent="0.25">
      <c r="J7754" s="30"/>
    </row>
    <row r="7755" spans="10:10" x14ac:dyDescent="0.25">
      <c r="J7755" s="30"/>
    </row>
    <row r="7756" spans="10:10" x14ac:dyDescent="0.25">
      <c r="J7756" s="30"/>
    </row>
    <row r="7757" spans="10:10" x14ac:dyDescent="0.25">
      <c r="J7757" s="30"/>
    </row>
    <row r="7758" spans="10:10" x14ac:dyDescent="0.25">
      <c r="J7758" s="30"/>
    </row>
    <row r="7759" spans="10:10" x14ac:dyDescent="0.25">
      <c r="J7759" s="30"/>
    </row>
    <row r="7760" spans="10:10" x14ac:dyDescent="0.25">
      <c r="J7760" s="30"/>
    </row>
    <row r="7761" spans="10:10" x14ac:dyDescent="0.25">
      <c r="J7761" s="30"/>
    </row>
    <row r="7762" spans="10:10" x14ac:dyDescent="0.25">
      <c r="J7762" s="30"/>
    </row>
    <row r="7763" spans="10:10" x14ac:dyDescent="0.25">
      <c r="J7763" s="30"/>
    </row>
    <row r="7764" spans="10:10" x14ac:dyDescent="0.25">
      <c r="J7764" s="30"/>
    </row>
    <row r="7765" spans="10:10" x14ac:dyDescent="0.25">
      <c r="J7765" s="30"/>
    </row>
    <row r="7766" spans="10:10" x14ac:dyDescent="0.25">
      <c r="J7766" s="30"/>
    </row>
    <row r="7767" spans="10:10" x14ac:dyDescent="0.25">
      <c r="J7767" s="30"/>
    </row>
    <row r="7768" spans="10:10" x14ac:dyDescent="0.25">
      <c r="J7768" s="30"/>
    </row>
    <row r="7769" spans="10:10" x14ac:dyDescent="0.25">
      <c r="J7769" s="30"/>
    </row>
    <row r="7770" spans="10:10" x14ac:dyDescent="0.25">
      <c r="J7770" s="30"/>
    </row>
    <row r="7771" spans="10:10" x14ac:dyDescent="0.25">
      <c r="J7771" s="30"/>
    </row>
    <row r="7772" spans="10:10" x14ac:dyDescent="0.25">
      <c r="J7772" s="30"/>
    </row>
    <row r="7773" spans="10:10" x14ac:dyDescent="0.25">
      <c r="J7773" s="30"/>
    </row>
    <row r="7774" spans="10:10" x14ac:dyDescent="0.25">
      <c r="J7774" s="30"/>
    </row>
    <row r="7775" spans="10:10" x14ac:dyDescent="0.25">
      <c r="J7775" s="30"/>
    </row>
    <row r="7776" spans="10:10" x14ac:dyDescent="0.25">
      <c r="J7776" s="30"/>
    </row>
    <row r="7777" spans="10:10" x14ac:dyDescent="0.25">
      <c r="J7777" s="30"/>
    </row>
    <row r="7778" spans="10:10" x14ac:dyDescent="0.25">
      <c r="J7778" s="30"/>
    </row>
    <row r="7779" spans="10:10" x14ac:dyDescent="0.25">
      <c r="J7779" s="30"/>
    </row>
    <row r="7780" spans="10:10" x14ac:dyDescent="0.25">
      <c r="J7780" s="30"/>
    </row>
    <row r="7781" spans="10:10" x14ac:dyDescent="0.25">
      <c r="J7781" s="30"/>
    </row>
    <row r="7782" spans="10:10" x14ac:dyDescent="0.25">
      <c r="J7782" s="30"/>
    </row>
    <row r="7783" spans="10:10" x14ac:dyDescent="0.25">
      <c r="J7783" s="30"/>
    </row>
    <row r="7784" spans="10:10" x14ac:dyDescent="0.25">
      <c r="J7784" s="30"/>
    </row>
    <row r="7785" spans="10:10" x14ac:dyDescent="0.25">
      <c r="J7785" s="30"/>
    </row>
    <row r="7786" spans="10:10" x14ac:dyDescent="0.25">
      <c r="J7786" s="30"/>
    </row>
    <row r="7787" spans="10:10" x14ac:dyDescent="0.25">
      <c r="J7787" s="30"/>
    </row>
    <row r="7788" spans="10:10" x14ac:dyDescent="0.25">
      <c r="J7788" s="30"/>
    </row>
    <row r="7789" spans="10:10" x14ac:dyDescent="0.25">
      <c r="J7789" s="30"/>
    </row>
    <row r="7790" spans="10:10" x14ac:dyDescent="0.25">
      <c r="J7790" s="30"/>
    </row>
    <row r="7791" spans="10:10" x14ac:dyDescent="0.25">
      <c r="J7791" s="30"/>
    </row>
    <row r="7792" spans="10:10" x14ac:dyDescent="0.25">
      <c r="J7792" s="30"/>
    </row>
    <row r="7793" spans="10:10" x14ac:dyDescent="0.25">
      <c r="J7793" s="30"/>
    </row>
    <row r="7794" spans="10:10" x14ac:dyDescent="0.25">
      <c r="J7794" s="30"/>
    </row>
    <row r="7795" spans="10:10" x14ac:dyDescent="0.25">
      <c r="J7795" s="30"/>
    </row>
    <row r="7796" spans="10:10" x14ac:dyDescent="0.25">
      <c r="J7796" s="30"/>
    </row>
    <row r="7797" spans="10:10" x14ac:dyDescent="0.25">
      <c r="J7797" s="30"/>
    </row>
    <row r="7798" spans="10:10" x14ac:dyDescent="0.25">
      <c r="J7798" s="30"/>
    </row>
    <row r="7799" spans="10:10" x14ac:dyDescent="0.25">
      <c r="J7799" s="30"/>
    </row>
    <row r="7800" spans="10:10" x14ac:dyDescent="0.25">
      <c r="J7800" s="30"/>
    </row>
    <row r="7801" spans="10:10" x14ac:dyDescent="0.25">
      <c r="J7801" s="30"/>
    </row>
    <row r="7802" spans="10:10" x14ac:dyDescent="0.25">
      <c r="J7802" s="30"/>
    </row>
    <row r="7803" spans="10:10" x14ac:dyDescent="0.25">
      <c r="J7803" s="30"/>
    </row>
    <row r="7804" spans="10:10" x14ac:dyDescent="0.25">
      <c r="J7804" s="30"/>
    </row>
    <row r="7805" spans="10:10" x14ac:dyDescent="0.25">
      <c r="J7805" s="30"/>
    </row>
    <row r="7806" spans="10:10" x14ac:dyDescent="0.25">
      <c r="J7806" s="30"/>
    </row>
    <row r="7807" spans="10:10" x14ac:dyDescent="0.25">
      <c r="J7807" s="30"/>
    </row>
    <row r="7808" spans="10:10" x14ac:dyDescent="0.25">
      <c r="J7808" s="30"/>
    </row>
    <row r="7809" spans="10:10" x14ac:dyDescent="0.25">
      <c r="J7809" s="30"/>
    </row>
    <row r="7810" spans="10:10" x14ac:dyDescent="0.25">
      <c r="J7810" s="30"/>
    </row>
    <row r="7811" spans="10:10" x14ac:dyDescent="0.25">
      <c r="J7811" s="30"/>
    </row>
    <row r="7812" spans="10:10" x14ac:dyDescent="0.25">
      <c r="J7812" s="30"/>
    </row>
    <row r="7813" spans="10:10" x14ac:dyDescent="0.25">
      <c r="J7813" s="30"/>
    </row>
    <row r="7814" spans="10:10" x14ac:dyDescent="0.25">
      <c r="J7814" s="30"/>
    </row>
    <row r="7815" spans="10:10" x14ac:dyDescent="0.25">
      <c r="J7815" s="30"/>
    </row>
    <row r="7816" spans="10:10" x14ac:dyDescent="0.25">
      <c r="J7816" s="30"/>
    </row>
    <row r="7817" spans="10:10" x14ac:dyDescent="0.25">
      <c r="J7817" s="30"/>
    </row>
    <row r="7818" spans="10:10" x14ac:dyDescent="0.25">
      <c r="J7818" s="30"/>
    </row>
    <row r="7819" spans="10:10" x14ac:dyDescent="0.25">
      <c r="J7819" s="30"/>
    </row>
    <row r="7820" spans="10:10" x14ac:dyDescent="0.25">
      <c r="J7820" s="30"/>
    </row>
    <row r="7821" spans="10:10" x14ac:dyDescent="0.25">
      <c r="J7821" s="30"/>
    </row>
    <row r="7822" spans="10:10" x14ac:dyDescent="0.25">
      <c r="J7822" s="30"/>
    </row>
    <row r="7823" spans="10:10" x14ac:dyDescent="0.25">
      <c r="J7823" s="30"/>
    </row>
    <row r="7824" spans="10:10" x14ac:dyDescent="0.25">
      <c r="J7824" s="30"/>
    </row>
    <row r="7825" spans="10:10" x14ac:dyDescent="0.25">
      <c r="J7825" s="30"/>
    </row>
    <row r="7826" spans="10:10" x14ac:dyDescent="0.25">
      <c r="J7826" s="30"/>
    </row>
    <row r="7827" spans="10:10" x14ac:dyDescent="0.25">
      <c r="J7827" s="30"/>
    </row>
    <row r="7828" spans="10:10" x14ac:dyDescent="0.25">
      <c r="J7828" s="30"/>
    </row>
    <row r="7829" spans="10:10" x14ac:dyDescent="0.25">
      <c r="J7829" s="30"/>
    </row>
    <row r="7830" spans="10:10" x14ac:dyDescent="0.25">
      <c r="J7830" s="30"/>
    </row>
    <row r="7831" spans="10:10" x14ac:dyDescent="0.25">
      <c r="J7831" s="30"/>
    </row>
    <row r="7832" spans="10:10" x14ac:dyDescent="0.25">
      <c r="J7832" s="30"/>
    </row>
    <row r="7833" spans="10:10" x14ac:dyDescent="0.25">
      <c r="J7833" s="30"/>
    </row>
    <row r="7834" spans="10:10" x14ac:dyDescent="0.25">
      <c r="J7834" s="30"/>
    </row>
    <row r="7835" spans="10:10" x14ac:dyDescent="0.25">
      <c r="J7835" s="30"/>
    </row>
    <row r="7836" spans="10:10" x14ac:dyDescent="0.25">
      <c r="J7836" s="30"/>
    </row>
    <row r="7837" spans="10:10" x14ac:dyDescent="0.25">
      <c r="J7837" s="30"/>
    </row>
    <row r="7838" spans="10:10" x14ac:dyDescent="0.25">
      <c r="J7838" s="30"/>
    </row>
    <row r="7839" spans="10:10" x14ac:dyDescent="0.25">
      <c r="J7839" s="30"/>
    </row>
    <row r="7840" spans="10:10" x14ac:dyDescent="0.25">
      <c r="J7840" s="30"/>
    </row>
    <row r="7841" spans="10:10" x14ac:dyDescent="0.25">
      <c r="J7841" s="30"/>
    </row>
    <row r="7842" spans="10:10" x14ac:dyDescent="0.25">
      <c r="J7842" s="30"/>
    </row>
    <row r="7843" spans="10:10" x14ac:dyDescent="0.25">
      <c r="J7843" s="30"/>
    </row>
    <row r="7844" spans="10:10" x14ac:dyDescent="0.25">
      <c r="J7844" s="30"/>
    </row>
    <row r="7845" spans="10:10" x14ac:dyDescent="0.25">
      <c r="J7845" s="30"/>
    </row>
    <row r="7846" spans="10:10" x14ac:dyDescent="0.25">
      <c r="J7846" s="30"/>
    </row>
    <row r="7847" spans="10:10" x14ac:dyDescent="0.25">
      <c r="J7847" s="30"/>
    </row>
    <row r="7848" spans="10:10" x14ac:dyDescent="0.25">
      <c r="J7848" s="30"/>
    </row>
    <row r="7849" spans="10:10" x14ac:dyDescent="0.25">
      <c r="J7849" s="30"/>
    </row>
    <row r="7850" spans="10:10" x14ac:dyDescent="0.25">
      <c r="J7850" s="30"/>
    </row>
    <row r="7851" spans="10:10" x14ac:dyDescent="0.25">
      <c r="J7851" s="30"/>
    </row>
    <row r="7852" spans="10:10" x14ac:dyDescent="0.25">
      <c r="J7852" s="30"/>
    </row>
    <row r="7853" spans="10:10" x14ac:dyDescent="0.25">
      <c r="J7853" s="30"/>
    </row>
    <row r="7854" spans="10:10" x14ac:dyDescent="0.25">
      <c r="J7854" s="30"/>
    </row>
    <row r="7855" spans="10:10" x14ac:dyDescent="0.25">
      <c r="J7855" s="30"/>
    </row>
    <row r="7856" spans="10:10" x14ac:dyDescent="0.25">
      <c r="J7856" s="30"/>
    </row>
    <row r="7857" spans="10:10" x14ac:dyDescent="0.25">
      <c r="J7857" s="30"/>
    </row>
    <row r="7858" spans="10:10" x14ac:dyDescent="0.25">
      <c r="J7858" s="30"/>
    </row>
    <row r="7859" spans="10:10" x14ac:dyDescent="0.25">
      <c r="J7859" s="30"/>
    </row>
    <row r="7860" spans="10:10" x14ac:dyDescent="0.25">
      <c r="J7860" s="30"/>
    </row>
    <row r="7861" spans="10:10" x14ac:dyDescent="0.25">
      <c r="J7861" s="30"/>
    </row>
    <row r="7862" spans="10:10" x14ac:dyDescent="0.25">
      <c r="J7862" s="30"/>
    </row>
    <row r="7863" spans="10:10" x14ac:dyDescent="0.25">
      <c r="J7863" s="30"/>
    </row>
    <row r="7864" spans="10:10" x14ac:dyDescent="0.25">
      <c r="J7864" s="30"/>
    </row>
    <row r="7865" spans="10:10" x14ac:dyDescent="0.25">
      <c r="J7865" s="30"/>
    </row>
    <row r="7866" spans="10:10" x14ac:dyDescent="0.25">
      <c r="J7866" s="30"/>
    </row>
    <row r="7867" spans="10:10" x14ac:dyDescent="0.25">
      <c r="J7867" s="30"/>
    </row>
    <row r="7868" spans="10:10" x14ac:dyDescent="0.25">
      <c r="J7868" s="30"/>
    </row>
    <row r="7869" spans="10:10" x14ac:dyDescent="0.25">
      <c r="J7869" s="30"/>
    </row>
    <row r="7870" spans="10:10" x14ac:dyDescent="0.25">
      <c r="J7870" s="30"/>
    </row>
    <row r="7871" spans="10:10" x14ac:dyDescent="0.25">
      <c r="J7871" s="30"/>
    </row>
    <row r="7872" spans="10:10" x14ac:dyDescent="0.25">
      <c r="J7872" s="30"/>
    </row>
    <row r="7873" spans="10:10" x14ac:dyDescent="0.25">
      <c r="J7873" s="30"/>
    </row>
    <row r="7874" spans="10:10" x14ac:dyDescent="0.25">
      <c r="J7874" s="30"/>
    </row>
    <row r="7875" spans="10:10" x14ac:dyDescent="0.25">
      <c r="J7875" s="30"/>
    </row>
    <row r="7876" spans="10:10" x14ac:dyDescent="0.25">
      <c r="J7876" s="30"/>
    </row>
    <row r="7877" spans="10:10" x14ac:dyDescent="0.25">
      <c r="J7877" s="30"/>
    </row>
    <row r="7878" spans="10:10" x14ac:dyDescent="0.25">
      <c r="J7878" s="30"/>
    </row>
    <row r="7879" spans="10:10" x14ac:dyDescent="0.25">
      <c r="J7879" s="30"/>
    </row>
    <row r="7880" spans="10:10" x14ac:dyDescent="0.25">
      <c r="J7880" s="30"/>
    </row>
    <row r="7881" spans="10:10" x14ac:dyDescent="0.25">
      <c r="J7881" s="30"/>
    </row>
    <row r="7882" spans="10:10" x14ac:dyDescent="0.25">
      <c r="J7882" s="30"/>
    </row>
    <row r="7883" spans="10:10" x14ac:dyDescent="0.25">
      <c r="J7883" s="30"/>
    </row>
    <row r="7884" spans="10:10" x14ac:dyDescent="0.25">
      <c r="J7884" s="30"/>
    </row>
    <row r="7885" spans="10:10" x14ac:dyDescent="0.25">
      <c r="J7885" s="30"/>
    </row>
    <row r="7886" spans="10:10" x14ac:dyDescent="0.25">
      <c r="J7886" s="30"/>
    </row>
    <row r="7887" spans="10:10" x14ac:dyDescent="0.25">
      <c r="J7887" s="30"/>
    </row>
    <row r="7888" spans="10:10" x14ac:dyDescent="0.25">
      <c r="J7888" s="30"/>
    </row>
    <row r="7889" spans="10:10" x14ac:dyDescent="0.25">
      <c r="J7889" s="30"/>
    </row>
    <row r="7890" spans="10:10" x14ac:dyDescent="0.25">
      <c r="J7890" s="30"/>
    </row>
    <row r="7891" spans="10:10" x14ac:dyDescent="0.25">
      <c r="J7891" s="30"/>
    </row>
    <row r="7892" spans="10:10" x14ac:dyDescent="0.25">
      <c r="J7892" s="30"/>
    </row>
    <row r="7893" spans="10:10" x14ac:dyDescent="0.25">
      <c r="J7893" s="30"/>
    </row>
    <row r="7894" spans="10:10" x14ac:dyDescent="0.25">
      <c r="J7894" s="30"/>
    </row>
    <row r="7895" spans="10:10" x14ac:dyDescent="0.25">
      <c r="J7895" s="30"/>
    </row>
    <row r="7896" spans="10:10" x14ac:dyDescent="0.25">
      <c r="J7896" s="30"/>
    </row>
    <row r="7897" spans="10:10" x14ac:dyDescent="0.25">
      <c r="J7897" s="30"/>
    </row>
    <row r="7898" spans="10:10" x14ac:dyDescent="0.25">
      <c r="J7898" s="30"/>
    </row>
    <row r="7899" spans="10:10" x14ac:dyDescent="0.25">
      <c r="J7899" s="30"/>
    </row>
    <row r="7900" spans="10:10" x14ac:dyDescent="0.25">
      <c r="J7900" s="30"/>
    </row>
    <row r="7901" spans="10:10" x14ac:dyDescent="0.25">
      <c r="J7901" s="30"/>
    </row>
    <row r="7902" spans="10:10" x14ac:dyDescent="0.25">
      <c r="J7902" s="30"/>
    </row>
    <row r="7903" spans="10:10" x14ac:dyDescent="0.25">
      <c r="J7903" s="30"/>
    </row>
    <row r="7904" spans="10:10" x14ac:dyDescent="0.25">
      <c r="J7904" s="30"/>
    </row>
    <row r="7905" spans="10:10" x14ac:dyDescent="0.25">
      <c r="J7905" s="30"/>
    </row>
    <row r="7906" spans="10:10" x14ac:dyDescent="0.25">
      <c r="J7906" s="30"/>
    </row>
    <row r="7907" spans="10:10" x14ac:dyDescent="0.25">
      <c r="J7907" s="30"/>
    </row>
    <row r="7908" spans="10:10" x14ac:dyDescent="0.25">
      <c r="J7908" s="30"/>
    </row>
    <row r="7909" spans="10:10" x14ac:dyDescent="0.25">
      <c r="J7909" s="30"/>
    </row>
    <row r="7910" spans="10:10" x14ac:dyDescent="0.25">
      <c r="J7910" s="30"/>
    </row>
    <row r="7911" spans="10:10" x14ac:dyDescent="0.25">
      <c r="J7911" s="30"/>
    </row>
    <row r="7912" spans="10:10" x14ac:dyDescent="0.25">
      <c r="J7912" s="30"/>
    </row>
    <row r="7913" spans="10:10" x14ac:dyDescent="0.25">
      <c r="J7913" s="30"/>
    </row>
    <row r="7914" spans="10:10" x14ac:dyDescent="0.25">
      <c r="J7914" s="30"/>
    </row>
    <row r="7915" spans="10:10" x14ac:dyDescent="0.25">
      <c r="J7915" s="30"/>
    </row>
    <row r="7916" spans="10:10" x14ac:dyDescent="0.25">
      <c r="J7916" s="30"/>
    </row>
    <row r="7917" spans="10:10" x14ac:dyDescent="0.25">
      <c r="J7917" s="30"/>
    </row>
    <row r="7918" spans="10:10" x14ac:dyDescent="0.25">
      <c r="J7918" s="30"/>
    </row>
    <row r="7919" spans="10:10" x14ac:dyDescent="0.25">
      <c r="J7919" s="30"/>
    </row>
    <row r="7920" spans="10:10" x14ac:dyDescent="0.25">
      <c r="J7920" s="30"/>
    </row>
    <row r="7921" spans="10:10" x14ac:dyDescent="0.25">
      <c r="J7921" s="30"/>
    </row>
    <row r="7922" spans="10:10" x14ac:dyDescent="0.25">
      <c r="J7922" s="30"/>
    </row>
    <row r="7923" spans="10:10" x14ac:dyDescent="0.25">
      <c r="J7923" s="30"/>
    </row>
    <row r="7924" spans="10:10" x14ac:dyDescent="0.25">
      <c r="J7924" s="30"/>
    </row>
    <row r="7925" spans="10:10" x14ac:dyDescent="0.25">
      <c r="J7925" s="30"/>
    </row>
    <row r="7926" spans="10:10" x14ac:dyDescent="0.25">
      <c r="J7926" s="30"/>
    </row>
    <row r="7927" spans="10:10" x14ac:dyDescent="0.25">
      <c r="J7927" s="30"/>
    </row>
    <row r="7928" spans="10:10" x14ac:dyDescent="0.25">
      <c r="J7928" s="30"/>
    </row>
    <row r="7929" spans="10:10" x14ac:dyDescent="0.25">
      <c r="J7929" s="30"/>
    </row>
    <row r="7930" spans="10:10" x14ac:dyDescent="0.25">
      <c r="J7930" s="30"/>
    </row>
    <row r="7931" spans="10:10" x14ac:dyDescent="0.25">
      <c r="J7931" s="30"/>
    </row>
    <row r="7932" spans="10:10" x14ac:dyDescent="0.25">
      <c r="J7932" s="30"/>
    </row>
    <row r="7933" spans="10:10" x14ac:dyDescent="0.25">
      <c r="J7933" s="30"/>
    </row>
    <row r="7934" spans="10:10" x14ac:dyDescent="0.25">
      <c r="J7934" s="30"/>
    </row>
    <row r="7935" spans="10:10" x14ac:dyDescent="0.25">
      <c r="J7935" s="30"/>
    </row>
    <row r="7936" spans="10:10" x14ac:dyDescent="0.25">
      <c r="J7936" s="30"/>
    </row>
    <row r="7937" spans="10:10" x14ac:dyDescent="0.25">
      <c r="J7937" s="30"/>
    </row>
    <row r="7938" spans="10:10" x14ac:dyDescent="0.25">
      <c r="J7938" s="30"/>
    </row>
    <row r="7939" spans="10:10" x14ac:dyDescent="0.25">
      <c r="J7939" s="30"/>
    </row>
    <row r="7940" spans="10:10" x14ac:dyDescent="0.25">
      <c r="J7940" s="30"/>
    </row>
    <row r="7941" spans="10:10" x14ac:dyDescent="0.25">
      <c r="J7941" s="30"/>
    </row>
    <row r="7942" spans="10:10" x14ac:dyDescent="0.25">
      <c r="J7942" s="30"/>
    </row>
    <row r="7943" spans="10:10" x14ac:dyDescent="0.25">
      <c r="J7943" s="30"/>
    </row>
    <row r="7944" spans="10:10" x14ac:dyDescent="0.25">
      <c r="J7944" s="30"/>
    </row>
    <row r="7945" spans="10:10" x14ac:dyDescent="0.25">
      <c r="J7945" s="30"/>
    </row>
    <row r="7946" spans="10:10" x14ac:dyDescent="0.25">
      <c r="J7946" s="30"/>
    </row>
    <row r="7947" spans="10:10" x14ac:dyDescent="0.25">
      <c r="J7947" s="30"/>
    </row>
    <row r="7948" spans="10:10" x14ac:dyDescent="0.25">
      <c r="J7948" s="30"/>
    </row>
    <row r="7949" spans="10:10" x14ac:dyDescent="0.25">
      <c r="J7949" s="30"/>
    </row>
    <row r="7950" spans="10:10" x14ac:dyDescent="0.25">
      <c r="J7950" s="30"/>
    </row>
    <row r="7951" spans="10:10" x14ac:dyDescent="0.25">
      <c r="J7951" s="30"/>
    </row>
    <row r="7952" spans="10:10" x14ac:dyDescent="0.25">
      <c r="J7952" s="30"/>
    </row>
    <row r="7953" spans="10:10" x14ac:dyDescent="0.25">
      <c r="J7953" s="30"/>
    </row>
    <row r="7954" spans="10:10" x14ac:dyDescent="0.25">
      <c r="J7954" s="30"/>
    </row>
    <row r="7955" spans="10:10" x14ac:dyDescent="0.25">
      <c r="J7955" s="30"/>
    </row>
    <row r="7956" spans="10:10" x14ac:dyDescent="0.25">
      <c r="J7956" s="30"/>
    </row>
    <row r="7957" spans="10:10" x14ac:dyDescent="0.25">
      <c r="J7957" s="30"/>
    </row>
    <row r="7958" spans="10:10" x14ac:dyDescent="0.25">
      <c r="J7958" s="30"/>
    </row>
    <row r="7959" spans="10:10" x14ac:dyDescent="0.25">
      <c r="J7959" s="30"/>
    </row>
    <row r="7960" spans="10:10" x14ac:dyDescent="0.25">
      <c r="J7960" s="30"/>
    </row>
    <row r="7961" spans="10:10" x14ac:dyDescent="0.25">
      <c r="J7961" s="30"/>
    </row>
    <row r="7962" spans="10:10" x14ac:dyDescent="0.25">
      <c r="J7962" s="30"/>
    </row>
    <row r="7963" spans="10:10" x14ac:dyDescent="0.25">
      <c r="J7963" s="30"/>
    </row>
    <row r="7964" spans="10:10" x14ac:dyDescent="0.25">
      <c r="J7964" s="30"/>
    </row>
    <row r="7965" spans="10:10" x14ac:dyDescent="0.25">
      <c r="J7965" s="30"/>
    </row>
    <row r="7966" spans="10:10" x14ac:dyDescent="0.25">
      <c r="J7966" s="30"/>
    </row>
    <row r="7967" spans="10:10" x14ac:dyDescent="0.25">
      <c r="J7967" s="30"/>
    </row>
    <row r="7968" spans="10:10" x14ac:dyDescent="0.25">
      <c r="J7968" s="30"/>
    </row>
    <row r="7969" spans="10:10" x14ac:dyDescent="0.25">
      <c r="J7969" s="30"/>
    </row>
    <row r="7970" spans="10:10" x14ac:dyDescent="0.25">
      <c r="J7970" s="30"/>
    </row>
    <row r="7971" spans="10:10" x14ac:dyDescent="0.25">
      <c r="J7971" s="30"/>
    </row>
    <row r="7972" spans="10:10" x14ac:dyDescent="0.25">
      <c r="J7972" s="30"/>
    </row>
    <row r="7973" spans="10:10" x14ac:dyDescent="0.25">
      <c r="J7973" s="30"/>
    </row>
    <row r="7974" spans="10:10" x14ac:dyDescent="0.25">
      <c r="J7974" s="30"/>
    </row>
    <row r="7975" spans="10:10" x14ac:dyDescent="0.25">
      <c r="J7975" s="30"/>
    </row>
    <row r="7976" spans="10:10" x14ac:dyDescent="0.25">
      <c r="J7976" s="30"/>
    </row>
    <row r="7977" spans="10:10" x14ac:dyDescent="0.25">
      <c r="J7977" s="30"/>
    </row>
    <row r="7978" spans="10:10" x14ac:dyDescent="0.25">
      <c r="J7978" s="30"/>
    </row>
    <row r="7979" spans="10:10" x14ac:dyDescent="0.25">
      <c r="J7979" s="30"/>
    </row>
    <row r="7980" spans="10:10" x14ac:dyDescent="0.25">
      <c r="J7980" s="30"/>
    </row>
    <row r="7981" spans="10:10" x14ac:dyDescent="0.25">
      <c r="J7981" s="30"/>
    </row>
    <row r="7982" spans="10:10" x14ac:dyDescent="0.25">
      <c r="J7982" s="30"/>
    </row>
    <row r="7983" spans="10:10" x14ac:dyDescent="0.25">
      <c r="J7983" s="30"/>
    </row>
    <row r="7984" spans="10:10" x14ac:dyDescent="0.25">
      <c r="J7984" s="30"/>
    </row>
    <row r="7985" spans="10:10" x14ac:dyDescent="0.25">
      <c r="J7985" s="30"/>
    </row>
    <row r="7986" spans="10:10" x14ac:dyDescent="0.25">
      <c r="J7986" s="30"/>
    </row>
    <row r="7987" spans="10:10" x14ac:dyDescent="0.25">
      <c r="J7987" s="30"/>
    </row>
    <row r="7988" spans="10:10" x14ac:dyDescent="0.25">
      <c r="J7988" s="30"/>
    </row>
    <row r="7989" spans="10:10" x14ac:dyDescent="0.25">
      <c r="J7989" s="30"/>
    </row>
    <row r="7990" spans="10:10" x14ac:dyDescent="0.25">
      <c r="J7990" s="30"/>
    </row>
    <row r="7991" spans="10:10" x14ac:dyDescent="0.25">
      <c r="J7991" s="30"/>
    </row>
    <row r="7992" spans="10:10" x14ac:dyDescent="0.25">
      <c r="J7992" s="30"/>
    </row>
    <row r="7993" spans="10:10" x14ac:dyDescent="0.25">
      <c r="J7993" s="30"/>
    </row>
    <row r="7994" spans="10:10" x14ac:dyDescent="0.25">
      <c r="J7994" s="30"/>
    </row>
    <row r="7995" spans="10:10" x14ac:dyDescent="0.25">
      <c r="J7995" s="30"/>
    </row>
    <row r="7996" spans="10:10" x14ac:dyDescent="0.25">
      <c r="J7996" s="30"/>
    </row>
    <row r="7997" spans="10:10" x14ac:dyDescent="0.25">
      <c r="J7997" s="30"/>
    </row>
    <row r="7998" spans="10:10" x14ac:dyDescent="0.25">
      <c r="J7998" s="30"/>
    </row>
    <row r="7999" spans="10:10" x14ac:dyDescent="0.25">
      <c r="J7999" s="30"/>
    </row>
    <row r="8000" spans="10:10" x14ac:dyDescent="0.25">
      <c r="J8000" s="30"/>
    </row>
    <row r="8001" spans="10:10" x14ac:dyDescent="0.25">
      <c r="J8001" s="30"/>
    </row>
    <row r="8002" spans="10:10" x14ac:dyDescent="0.25">
      <c r="J8002" s="30"/>
    </row>
    <row r="8003" spans="10:10" x14ac:dyDescent="0.25">
      <c r="J8003" s="30"/>
    </row>
    <row r="8004" spans="10:10" x14ac:dyDescent="0.25">
      <c r="J8004" s="30"/>
    </row>
    <row r="8005" spans="10:10" x14ac:dyDescent="0.25">
      <c r="J8005" s="30"/>
    </row>
    <row r="8006" spans="10:10" x14ac:dyDescent="0.25">
      <c r="J8006" s="30"/>
    </row>
    <row r="8007" spans="10:10" x14ac:dyDescent="0.25">
      <c r="J8007" s="30"/>
    </row>
    <row r="8008" spans="10:10" x14ac:dyDescent="0.25">
      <c r="J8008" s="30"/>
    </row>
    <row r="8009" spans="10:10" x14ac:dyDescent="0.25">
      <c r="J8009" s="30"/>
    </row>
    <row r="8010" spans="10:10" x14ac:dyDescent="0.25">
      <c r="J8010" s="30"/>
    </row>
    <row r="8011" spans="10:10" x14ac:dyDescent="0.25">
      <c r="J8011" s="30"/>
    </row>
    <row r="8012" spans="10:10" x14ac:dyDescent="0.25">
      <c r="J8012" s="30"/>
    </row>
    <row r="8013" spans="10:10" x14ac:dyDescent="0.25">
      <c r="J8013" s="30"/>
    </row>
    <row r="8014" spans="10:10" x14ac:dyDescent="0.25">
      <c r="J8014" s="30"/>
    </row>
    <row r="8015" spans="10:10" x14ac:dyDescent="0.25">
      <c r="J8015" s="30"/>
    </row>
    <row r="8016" spans="10:10" x14ac:dyDescent="0.25">
      <c r="J8016" s="30"/>
    </row>
    <row r="8017" spans="10:10" x14ac:dyDescent="0.25">
      <c r="J8017" s="30"/>
    </row>
    <row r="8018" spans="10:10" x14ac:dyDescent="0.25">
      <c r="J8018" s="30"/>
    </row>
    <row r="8019" spans="10:10" x14ac:dyDescent="0.25">
      <c r="J8019" s="30"/>
    </row>
    <row r="8020" spans="10:10" x14ac:dyDescent="0.25">
      <c r="J8020" s="30"/>
    </row>
    <row r="8021" spans="10:10" x14ac:dyDescent="0.25">
      <c r="J8021" s="30"/>
    </row>
    <row r="8022" spans="10:10" x14ac:dyDescent="0.25">
      <c r="J8022" s="30"/>
    </row>
    <row r="8023" spans="10:10" x14ac:dyDescent="0.25">
      <c r="J8023" s="30"/>
    </row>
    <row r="8024" spans="10:10" x14ac:dyDescent="0.25">
      <c r="J8024" s="30"/>
    </row>
    <row r="8025" spans="10:10" x14ac:dyDescent="0.25">
      <c r="J8025" s="30"/>
    </row>
    <row r="8026" spans="10:10" x14ac:dyDescent="0.25">
      <c r="J8026" s="30"/>
    </row>
    <row r="8027" spans="10:10" x14ac:dyDescent="0.25">
      <c r="J8027" s="30"/>
    </row>
    <row r="8028" spans="10:10" x14ac:dyDescent="0.25">
      <c r="J8028" s="30"/>
    </row>
    <row r="8029" spans="10:10" x14ac:dyDescent="0.25">
      <c r="J8029" s="30"/>
    </row>
    <row r="8030" spans="10:10" x14ac:dyDescent="0.25">
      <c r="J8030" s="30"/>
    </row>
    <row r="8031" spans="10:10" x14ac:dyDescent="0.25">
      <c r="J8031" s="30"/>
    </row>
    <row r="8032" spans="10:10" x14ac:dyDescent="0.25">
      <c r="J8032" s="30"/>
    </row>
    <row r="8033" spans="10:10" x14ac:dyDescent="0.25">
      <c r="J8033" s="30"/>
    </row>
    <row r="8034" spans="10:10" x14ac:dyDescent="0.25">
      <c r="J8034" s="30"/>
    </row>
    <row r="8035" spans="10:10" x14ac:dyDescent="0.25">
      <c r="J8035" s="30"/>
    </row>
    <row r="8036" spans="10:10" x14ac:dyDescent="0.25">
      <c r="J8036" s="30"/>
    </row>
    <row r="8037" spans="10:10" x14ac:dyDescent="0.25">
      <c r="J8037" s="30"/>
    </row>
    <row r="8038" spans="10:10" x14ac:dyDescent="0.25">
      <c r="J8038" s="30"/>
    </row>
    <row r="8039" spans="10:10" x14ac:dyDescent="0.25">
      <c r="J8039" s="30"/>
    </row>
    <row r="8040" spans="10:10" x14ac:dyDescent="0.25">
      <c r="J8040" s="30"/>
    </row>
    <row r="8041" spans="10:10" x14ac:dyDescent="0.25">
      <c r="J8041" s="30"/>
    </row>
    <row r="8042" spans="10:10" x14ac:dyDescent="0.25">
      <c r="J8042" s="30"/>
    </row>
    <row r="8043" spans="10:10" x14ac:dyDescent="0.25">
      <c r="J8043" s="30"/>
    </row>
    <row r="8044" spans="10:10" x14ac:dyDescent="0.25">
      <c r="J8044" s="30"/>
    </row>
    <row r="8045" spans="10:10" x14ac:dyDescent="0.25">
      <c r="J8045" s="30"/>
    </row>
    <row r="8046" spans="10:10" x14ac:dyDescent="0.25">
      <c r="J8046" s="30"/>
    </row>
    <row r="8047" spans="10:10" x14ac:dyDescent="0.25">
      <c r="J8047" s="30"/>
    </row>
    <row r="8048" spans="10:10" x14ac:dyDescent="0.25">
      <c r="J8048" s="30"/>
    </row>
    <row r="8049" spans="10:10" x14ac:dyDescent="0.25">
      <c r="J8049" s="30"/>
    </row>
    <row r="8050" spans="10:10" x14ac:dyDescent="0.25">
      <c r="J8050" s="30"/>
    </row>
    <row r="8051" spans="10:10" x14ac:dyDescent="0.25">
      <c r="J8051" s="30"/>
    </row>
    <row r="8052" spans="10:10" x14ac:dyDescent="0.25">
      <c r="J8052" s="30"/>
    </row>
    <row r="8053" spans="10:10" x14ac:dyDescent="0.25">
      <c r="J8053" s="30"/>
    </row>
    <row r="8054" spans="10:10" x14ac:dyDescent="0.25">
      <c r="J8054" s="30"/>
    </row>
    <row r="8055" spans="10:10" x14ac:dyDescent="0.25">
      <c r="J8055" s="30"/>
    </row>
    <row r="8056" spans="10:10" x14ac:dyDescent="0.25">
      <c r="J8056" s="30"/>
    </row>
    <row r="8057" spans="10:10" x14ac:dyDescent="0.25">
      <c r="J8057" s="30"/>
    </row>
    <row r="8058" spans="10:10" x14ac:dyDescent="0.25">
      <c r="J8058" s="30"/>
    </row>
    <row r="8059" spans="10:10" x14ac:dyDescent="0.25">
      <c r="J8059" s="30"/>
    </row>
    <row r="8060" spans="10:10" x14ac:dyDescent="0.25">
      <c r="J8060" s="30"/>
    </row>
    <row r="8061" spans="10:10" x14ac:dyDescent="0.25">
      <c r="J8061" s="30"/>
    </row>
    <row r="8062" spans="10:10" x14ac:dyDescent="0.25">
      <c r="J8062" s="30"/>
    </row>
    <row r="8063" spans="10:10" x14ac:dyDescent="0.25">
      <c r="J8063" s="30"/>
    </row>
    <row r="8064" spans="10:10" x14ac:dyDescent="0.25">
      <c r="J8064" s="30"/>
    </row>
    <row r="8065" spans="10:10" x14ac:dyDescent="0.25">
      <c r="J8065" s="30"/>
    </row>
    <row r="8066" spans="10:10" x14ac:dyDescent="0.25">
      <c r="J8066" s="30"/>
    </row>
    <row r="8067" spans="10:10" x14ac:dyDescent="0.25">
      <c r="J8067" s="30"/>
    </row>
    <row r="8068" spans="10:10" x14ac:dyDescent="0.25">
      <c r="J8068" s="30"/>
    </row>
    <row r="8069" spans="10:10" x14ac:dyDescent="0.25">
      <c r="J8069" s="30"/>
    </row>
    <row r="8070" spans="10:10" x14ac:dyDescent="0.25">
      <c r="J8070" s="30"/>
    </row>
    <row r="8071" spans="10:10" x14ac:dyDescent="0.25">
      <c r="J8071" s="30"/>
    </row>
    <row r="8072" spans="10:10" x14ac:dyDescent="0.25">
      <c r="J8072" s="30"/>
    </row>
    <row r="8073" spans="10:10" x14ac:dyDescent="0.25">
      <c r="J8073" s="30"/>
    </row>
    <row r="8074" spans="10:10" x14ac:dyDescent="0.25">
      <c r="J8074" s="30"/>
    </row>
    <row r="8075" spans="10:10" x14ac:dyDescent="0.25">
      <c r="J8075" s="30"/>
    </row>
    <row r="8076" spans="10:10" x14ac:dyDescent="0.25">
      <c r="J8076" s="30"/>
    </row>
    <row r="8077" spans="10:10" x14ac:dyDescent="0.25">
      <c r="J8077" s="30"/>
    </row>
    <row r="8078" spans="10:10" x14ac:dyDescent="0.25">
      <c r="J8078" s="30"/>
    </row>
    <row r="8079" spans="10:10" x14ac:dyDescent="0.25">
      <c r="J8079" s="30"/>
    </row>
    <row r="8080" spans="10:10" x14ac:dyDescent="0.25">
      <c r="J8080" s="30"/>
    </row>
    <row r="8081" spans="10:10" x14ac:dyDescent="0.25">
      <c r="J8081" s="30"/>
    </row>
    <row r="8082" spans="10:10" x14ac:dyDescent="0.25">
      <c r="J8082" s="30"/>
    </row>
    <row r="8083" spans="10:10" x14ac:dyDescent="0.25">
      <c r="J8083" s="30"/>
    </row>
    <row r="8084" spans="10:10" x14ac:dyDescent="0.25">
      <c r="J8084" s="30"/>
    </row>
    <row r="8085" spans="10:10" x14ac:dyDescent="0.25">
      <c r="J8085" s="30"/>
    </row>
    <row r="8086" spans="10:10" x14ac:dyDescent="0.25">
      <c r="J8086" s="30"/>
    </row>
    <row r="8087" spans="10:10" x14ac:dyDescent="0.25">
      <c r="J8087" s="30"/>
    </row>
    <row r="8088" spans="10:10" x14ac:dyDescent="0.25">
      <c r="J8088" s="30"/>
    </row>
    <row r="8089" spans="10:10" x14ac:dyDescent="0.25">
      <c r="J8089" s="30"/>
    </row>
    <row r="8090" spans="10:10" x14ac:dyDescent="0.25">
      <c r="J8090" s="30"/>
    </row>
    <row r="8091" spans="10:10" x14ac:dyDescent="0.25">
      <c r="J8091" s="30"/>
    </row>
    <row r="8092" spans="10:10" x14ac:dyDescent="0.25">
      <c r="J8092" s="30"/>
    </row>
    <row r="8093" spans="10:10" x14ac:dyDescent="0.25">
      <c r="J8093" s="30"/>
    </row>
    <row r="8094" spans="10:10" x14ac:dyDescent="0.25">
      <c r="J8094" s="30"/>
    </row>
    <row r="8095" spans="10:10" x14ac:dyDescent="0.25">
      <c r="J8095" s="30"/>
    </row>
    <row r="8096" spans="10:10" x14ac:dyDescent="0.25">
      <c r="J8096" s="30"/>
    </row>
    <row r="8097" spans="10:10" x14ac:dyDescent="0.25">
      <c r="J8097" s="30"/>
    </row>
    <row r="8098" spans="10:10" x14ac:dyDescent="0.25">
      <c r="J8098" s="30"/>
    </row>
    <row r="8099" spans="10:10" x14ac:dyDescent="0.25">
      <c r="J8099" s="30"/>
    </row>
    <row r="8100" spans="10:10" x14ac:dyDescent="0.25">
      <c r="J8100" s="30"/>
    </row>
    <row r="8101" spans="10:10" x14ac:dyDescent="0.25">
      <c r="J8101" s="30"/>
    </row>
    <row r="8102" spans="10:10" x14ac:dyDescent="0.25">
      <c r="J8102" s="30"/>
    </row>
    <row r="8103" spans="10:10" x14ac:dyDescent="0.25">
      <c r="J8103" s="30"/>
    </row>
    <row r="8104" spans="10:10" x14ac:dyDescent="0.25">
      <c r="J8104" s="30"/>
    </row>
    <row r="8105" spans="10:10" x14ac:dyDescent="0.25">
      <c r="J8105" s="30"/>
    </row>
    <row r="8106" spans="10:10" x14ac:dyDescent="0.25">
      <c r="J8106" s="30"/>
    </row>
    <row r="8107" spans="10:10" x14ac:dyDescent="0.25">
      <c r="J8107" s="30"/>
    </row>
    <row r="8108" spans="10:10" x14ac:dyDescent="0.25">
      <c r="J8108" s="30"/>
    </row>
    <row r="8109" spans="10:10" x14ac:dyDescent="0.25">
      <c r="J8109" s="30"/>
    </row>
    <row r="8110" spans="10:10" x14ac:dyDescent="0.25">
      <c r="J8110" s="30"/>
    </row>
    <row r="8111" spans="10:10" x14ac:dyDescent="0.25">
      <c r="J8111" s="30"/>
    </row>
    <row r="8112" spans="10:10" x14ac:dyDescent="0.25">
      <c r="J8112" s="30"/>
    </row>
    <row r="8113" spans="10:10" x14ac:dyDescent="0.25">
      <c r="J8113" s="30"/>
    </row>
    <row r="8114" spans="10:10" x14ac:dyDescent="0.25">
      <c r="J8114" s="30"/>
    </row>
    <row r="8115" spans="10:10" x14ac:dyDescent="0.25">
      <c r="J8115" s="30"/>
    </row>
    <row r="8116" spans="10:10" x14ac:dyDescent="0.25">
      <c r="J8116" s="30"/>
    </row>
    <row r="8117" spans="10:10" x14ac:dyDescent="0.25">
      <c r="J8117" s="30"/>
    </row>
    <row r="8118" spans="10:10" x14ac:dyDescent="0.25">
      <c r="J8118" s="30"/>
    </row>
    <row r="8119" spans="10:10" x14ac:dyDescent="0.25">
      <c r="J8119" s="30"/>
    </row>
    <row r="8120" spans="10:10" x14ac:dyDescent="0.25">
      <c r="J8120" s="30"/>
    </row>
    <row r="8121" spans="10:10" x14ac:dyDescent="0.25">
      <c r="J8121" s="30"/>
    </row>
    <row r="8122" spans="10:10" x14ac:dyDescent="0.25">
      <c r="J8122" s="30"/>
    </row>
    <row r="8123" spans="10:10" x14ac:dyDescent="0.25">
      <c r="J8123" s="30"/>
    </row>
    <row r="8124" spans="10:10" x14ac:dyDescent="0.25">
      <c r="J8124" s="30"/>
    </row>
    <row r="8125" spans="10:10" x14ac:dyDescent="0.25">
      <c r="J8125" s="30"/>
    </row>
    <row r="8126" spans="10:10" x14ac:dyDescent="0.25">
      <c r="J8126" s="30"/>
    </row>
    <row r="8127" spans="10:10" x14ac:dyDescent="0.25">
      <c r="J8127" s="30"/>
    </row>
    <row r="8128" spans="10:10" x14ac:dyDescent="0.25">
      <c r="J8128" s="30"/>
    </row>
    <row r="8129" spans="10:10" x14ac:dyDescent="0.25">
      <c r="J8129" s="30"/>
    </row>
    <row r="8130" spans="10:10" x14ac:dyDescent="0.25">
      <c r="J8130" s="30"/>
    </row>
    <row r="8131" spans="10:10" x14ac:dyDescent="0.25">
      <c r="J8131" s="30"/>
    </row>
    <row r="8132" spans="10:10" x14ac:dyDescent="0.25">
      <c r="J8132" s="30"/>
    </row>
    <row r="8133" spans="10:10" x14ac:dyDescent="0.25">
      <c r="J8133" s="30"/>
    </row>
    <row r="8134" spans="10:10" x14ac:dyDescent="0.25">
      <c r="J8134" s="30"/>
    </row>
    <row r="8135" spans="10:10" x14ac:dyDescent="0.25">
      <c r="J8135" s="30"/>
    </row>
    <row r="8136" spans="10:10" x14ac:dyDescent="0.25">
      <c r="J8136" s="30"/>
    </row>
    <row r="8137" spans="10:10" x14ac:dyDescent="0.25">
      <c r="J8137" s="30"/>
    </row>
    <row r="8138" spans="10:10" x14ac:dyDescent="0.25">
      <c r="J8138" s="30"/>
    </row>
    <row r="8139" spans="10:10" x14ac:dyDescent="0.25">
      <c r="J8139" s="30"/>
    </row>
    <row r="8140" spans="10:10" x14ac:dyDescent="0.25">
      <c r="J8140" s="30"/>
    </row>
    <row r="8141" spans="10:10" x14ac:dyDescent="0.25">
      <c r="J8141" s="30"/>
    </row>
    <row r="8142" spans="10:10" x14ac:dyDescent="0.25">
      <c r="J8142" s="30"/>
    </row>
    <row r="8143" spans="10:10" x14ac:dyDescent="0.25">
      <c r="J8143" s="30"/>
    </row>
    <row r="8144" spans="10:10" x14ac:dyDescent="0.25">
      <c r="J8144" s="30"/>
    </row>
    <row r="8145" spans="10:10" x14ac:dyDescent="0.25">
      <c r="J8145" s="30"/>
    </row>
    <row r="8146" spans="10:10" x14ac:dyDescent="0.25">
      <c r="J8146" s="30"/>
    </row>
    <row r="8147" spans="10:10" x14ac:dyDescent="0.25">
      <c r="J8147" s="30"/>
    </row>
    <row r="8148" spans="10:10" x14ac:dyDescent="0.25">
      <c r="J8148" s="30"/>
    </row>
    <row r="8149" spans="10:10" x14ac:dyDescent="0.25">
      <c r="J8149" s="30"/>
    </row>
    <row r="8150" spans="10:10" x14ac:dyDescent="0.25">
      <c r="J8150" s="30"/>
    </row>
    <row r="8151" spans="10:10" x14ac:dyDescent="0.25">
      <c r="J8151" s="30"/>
    </row>
    <row r="8152" spans="10:10" x14ac:dyDescent="0.25">
      <c r="J8152" s="30"/>
    </row>
    <row r="8153" spans="10:10" x14ac:dyDescent="0.25">
      <c r="J8153" s="30"/>
    </row>
    <row r="8154" spans="10:10" x14ac:dyDescent="0.25">
      <c r="J8154" s="30"/>
    </row>
    <row r="8155" spans="10:10" x14ac:dyDescent="0.25">
      <c r="J8155" s="30"/>
    </row>
    <row r="8156" spans="10:10" x14ac:dyDescent="0.25">
      <c r="J8156" s="30"/>
    </row>
    <row r="8157" spans="10:10" x14ac:dyDescent="0.25">
      <c r="J8157" s="30"/>
    </row>
    <row r="8158" spans="10:10" x14ac:dyDescent="0.25">
      <c r="J8158" s="30"/>
    </row>
    <row r="8159" spans="10:10" x14ac:dyDescent="0.25">
      <c r="J8159" s="30"/>
    </row>
    <row r="8160" spans="10:10" x14ac:dyDescent="0.25">
      <c r="J8160" s="30"/>
    </row>
    <row r="8161" spans="10:10" x14ac:dyDescent="0.25">
      <c r="J8161" s="30"/>
    </row>
    <row r="8162" spans="10:10" x14ac:dyDescent="0.25">
      <c r="J8162" s="30"/>
    </row>
    <row r="8163" spans="10:10" x14ac:dyDescent="0.25">
      <c r="J8163" s="30"/>
    </row>
    <row r="8164" spans="10:10" x14ac:dyDescent="0.25">
      <c r="J8164" s="30"/>
    </row>
    <row r="8165" spans="10:10" x14ac:dyDescent="0.25">
      <c r="J8165" s="30"/>
    </row>
    <row r="8166" spans="10:10" x14ac:dyDescent="0.25">
      <c r="J8166" s="30"/>
    </row>
    <row r="8167" spans="10:10" x14ac:dyDescent="0.25">
      <c r="J8167" s="30"/>
    </row>
    <row r="8168" spans="10:10" x14ac:dyDescent="0.25">
      <c r="J8168" s="30"/>
    </row>
    <row r="8169" spans="10:10" x14ac:dyDescent="0.25">
      <c r="J8169" s="30"/>
    </row>
    <row r="8170" spans="10:10" x14ac:dyDescent="0.25">
      <c r="J8170" s="30"/>
    </row>
    <row r="8171" spans="10:10" x14ac:dyDescent="0.25">
      <c r="J8171" s="30"/>
    </row>
    <row r="8172" spans="10:10" x14ac:dyDescent="0.25">
      <c r="J8172" s="30"/>
    </row>
    <row r="8173" spans="10:10" x14ac:dyDescent="0.25">
      <c r="J8173" s="30"/>
    </row>
    <row r="8174" spans="10:10" x14ac:dyDescent="0.25">
      <c r="J8174" s="30"/>
    </row>
    <row r="8175" spans="10:10" x14ac:dyDescent="0.25">
      <c r="J8175" s="30"/>
    </row>
    <row r="8176" spans="10:10" x14ac:dyDescent="0.25">
      <c r="J8176" s="30"/>
    </row>
    <row r="8177" spans="10:10" x14ac:dyDescent="0.25">
      <c r="J8177" s="30"/>
    </row>
    <row r="8178" spans="10:10" x14ac:dyDescent="0.25">
      <c r="J8178" s="30"/>
    </row>
    <row r="8179" spans="10:10" x14ac:dyDescent="0.25">
      <c r="J8179" s="30"/>
    </row>
    <row r="8180" spans="10:10" x14ac:dyDescent="0.25">
      <c r="J8180" s="30"/>
    </row>
    <row r="8181" spans="10:10" x14ac:dyDescent="0.25">
      <c r="J8181" s="30"/>
    </row>
    <row r="8182" spans="10:10" x14ac:dyDescent="0.25">
      <c r="J8182" s="30"/>
    </row>
    <row r="8183" spans="10:10" x14ac:dyDescent="0.25">
      <c r="J8183" s="30"/>
    </row>
    <row r="8184" spans="10:10" x14ac:dyDescent="0.25">
      <c r="J8184" s="30"/>
    </row>
    <row r="8185" spans="10:10" x14ac:dyDescent="0.25">
      <c r="J8185" s="30"/>
    </row>
    <row r="8186" spans="10:10" x14ac:dyDescent="0.25">
      <c r="J8186" s="30"/>
    </row>
    <row r="8187" spans="10:10" x14ac:dyDescent="0.25">
      <c r="J8187" s="30"/>
    </row>
    <row r="8188" spans="10:10" x14ac:dyDescent="0.25">
      <c r="J8188" s="30"/>
    </row>
    <row r="8189" spans="10:10" x14ac:dyDescent="0.25">
      <c r="J8189" s="30"/>
    </row>
    <row r="8190" spans="10:10" x14ac:dyDescent="0.25">
      <c r="J8190" s="30"/>
    </row>
    <row r="8191" spans="10:10" x14ac:dyDescent="0.25">
      <c r="J8191" s="30"/>
    </row>
    <row r="8192" spans="10:10" x14ac:dyDescent="0.25">
      <c r="J8192" s="30"/>
    </row>
    <row r="8193" spans="10:10" x14ac:dyDescent="0.25">
      <c r="J8193" s="30"/>
    </row>
    <row r="8194" spans="10:10" x14ac:dyDescent="0.25">
      <c r="J8194" s="30"/>
    </row>
    <row r="8195" spans="10:10" x14ac:dyDescent="0.25">
      <c r="J8195" s="30"/>
    </row>
    <row r="8196" spans="10:10" x14ac:dyDescent="0.25">
      <c r="J8196" s="30"/>
    </row>
    <row r="8197" spans="10:10" x14ac:dyDescent="0.25">
      <c r="J8197" s="30"/>
    </row>
    <row r="8198" spans="10:10" x14ac:dyDescent="0.25">
      <c r="J8198" s="30"/>
    </row>
    <row r="8199" spans="10:10" x14ac:dyDescent="0.25">
      <c r="J8199" s="30"/>
    </row>
    <row r="8200" spans="10:10" x14ac:dyDescent="0.25">
      <c r="J8200" s="30"/>
    </row>
    <row r="8201" spans="10:10" x14ac:dyDescent="0.25">
      <c r="J8201" s="30"/>
    </row>
    <row r="8202" spans="10:10" x14ac:dyDescent="0.25">
      <c r="J8202" s="30"/>
    </row>
    <row r="8203" spans="10:10" x14ac:dyDescent="0.25">
      <c r="J8203" s="30"/>
    </row>
    <row r="8204" spans="10:10" x14ac:dyDescent="0.25">
      <c r="J8204" s="30"/>
    </row>
    <row r="8205" spans="10:10" x14ac:dyDescent="0.25">
      <c r="J8205" s="30"/>
    </row>
    <row r="8206" spans="10:10" x14ac:dyDescent="0.25">
      <c r="J8206" s="30"/>
    </row>
    <row r="8207" spans="10:10" x14ac:dyDescent="0.25">
      <c r="J8207" s="30"/>
    </row>
    <row r="8208" spans="10:10" x14ac:dyDescent="0.25">
      <c r="J8208" s="30"/>
    </row>
    <row r="8209" spans="10:10" x14ac:dyDescent="0.25">
      <c r="J8209" s="30"/>
    </row>
    <row r="8210" spans="10:10" x14ac:dyDescent="0.25">
      <c r="J8210" s="30"/>
    </row>
    <row r="8211" spans="10:10" x14ac:dyDescent="0.25">
      <c r="J8211" s="30"/>
    </row>
    <row r="8212" spans="10:10" x14ac:dyDescent="0.25">
      <c r="J8212" s="30"/>
    </row>
    <row r="8213" spans="10:10" x14ac:dyDescent="0.25">
      <c r="J8213" s="30"/>
    </row>
    <row r="8214" spans="10:10" x14ac:dyDescent="0.25">
      <c r="J8214" s="30"/>
    </row>
    <row r="8215" spans="10:10" x14ac:dyDescent="0.25">
      <c r="J8215" s="30"/>
    </row>
    <row r="8216" spans="10:10" x14ac:dyDescent="0.25">
      <c r="J8216" s="30"/>
    </row>
    <row r="8217" spans="10:10" x14ac:dyDescent="0.25">
      <c r="J8217" s="30"/>
    </row>
    <row r="8218" spans="10:10" x14ac:dyDescent="0.25">
      <c r="J8218" s="30"/>
    </row>
    <row r="8219" spans="10:10" x14ac:dyDescent="0.25">
      <c r="J8219" s="30"/>
    </row>
    <row r="8220" spans="10:10" x14ac:dyDescent="0.25">
      <c r="J8220" s="30"/>
    </row>
    <row r="8221" spans="10:10" x14ac:dyDescent="0.25">
      <c r="J8221" s="30"/>
    </row>
    <row r="8222" spans="10:10" x14ac:dyDescent="0.25">
      <c r="J8222" s="30"/>
    </row>
    <row r="8223" spans="10:10" x14ac:dyDescent="0.25">
      <c r="J8223" s="30"/>
    </row>
    <row r="8224" spans="10:10" x14ac:dyDescent="0.25">
      <c r="J8224" s="30"/>
    </row>
    <row r="8225" spans="10:10" x14ac:dyDescent="0.25">
      <c r="J8225" s="30"/>
    </row>
    <row r="8226" spans="10:10" x14ac:dyDescent="0.25">
      <c r="J8226" s="30"/>
    </row>
    <row r="8227" spans="10:10" x14ac:dyDescent="0.25">
      <c r="J8227" s="30"/>
    </row>
    <row r="8228" spans="10:10" x14ac:dyDescent="0.25">
      <c r="J8228" s="30"/>
    </row>
    <row r="8229" spans="10:10" x14ac:dyDescent="0.25">
      <c r="J8229" s="30"/>
    </row>
    <row r="8230" spans="10:10" x14ac:dyDescent="0.25">
      <c r="J8230" s="30"/>
    </row>
    <row r="8231" spans="10:10" x14ac:dyDescent="0.25">
      <c r="J8231" s="30"/>
    </row>
    <row r="8232" spans="10:10" x14ac:dyDescent="0.25">
      <c r="J8232" s="30"/>
    </row>
    <row r="8233" spans="10:10" x14ac:dyDescent="0.25">
      <c r="J8233" s="30"/>
    </row>
    <row r="8234" spans="10:10" x14ac:dyDescent="0.25">
      <c r="J8234" s="30"/>
    </row>
    <row r="8235" spans="10:10" x14ac:dyDescent="0.25">
      <c r="J8235" s="30"/>
    </row>
    <row r="8236" spans="10:10" x14ac:dyDescent="0.25">
      <c r="J8236" s="30"/>
    </row>
    <row r="8237" spans="10:10" x14ac:dyDescent="0.25">
      <c r="J8237" s="30"/>
    </row>
    <row r="8238" spans="10:10" x14ac:dyDescent="0.25">
      <c r="J8238" s="30"/>
    </row>
    <row r="8239" spans="10:10" x14ac:dyDescent="0.25">
      <c r="J8239" s="30"/>
    </row>
    <row r="8240" spans="10:10" x14ac:dyDescent="0.25">
      <c r="J8240" s="30"/>
    </row>
    <row r="8241" spans="10:10" x14ac:dyDescent="0.25">
      <c r="J8241" s="30"/>
    </row>
    <row r="8242" spans="10:10" x14ac:dyDescent="0.25">
      <c r="J8242" s="30"/>
    </row>
    <row r="8243" spans="10:10" x14ac:dyDescent="0.25">
      <c r="J8243" s="30"/>
    </row>
    <row r="8244" spans="10:10" x14ac:dyDescent="0.25">
      <c r="J8244" s="30"/>
    </row>
    <row r="8245" spans="10:10" x14ac:dyDescent="0.25">
      <c r="J8245" s="30"/>
    </row>
    <row r="8246" spans="10:10" x14ac:dyDescent="0.25">
      <c r="J8246" s="30"/>
    </row>
    <row r="8247" spans="10:10" x14ac:dyDescent="0.25">
      <c r="J8247" s="30"/>
    </row>
    <row r="8248" spans="10:10" x14ac:dyDescent="0.25">
      <c r="J8248" s="30"/>
    </row>
    <row r="8249" spans="10:10" x14ac:dyDescent="0.25">
      <c r="J8249" s="30"/>
    </row>
    <row r="8250" spans="10:10" x14ac:dyDescent="0.25">
      <c r="J8250" s="30"/>
    </row>
    <row r="8251" spans="10:10" x14ac:dyDescent="0.25">
      <c r="J8251" s="30"/>
    </row>
    <row r="8252" spans="10:10" x14ac:dyDescent="0.25">
      <c r="J8252" s="30"/>
    </row>
    <row r="8253" spans="10:10" x14ac:dyDescent="0.25">
      <c r="J8253" s="30"/>
    </row>
    <row r="8254" spans="10:10" x14ac:dyDescent="0.25">
      <c r="J8254" s="30"/>
    </row>
    <row r="8255" spans="10:10" x14ac:dyDescent="0.25">
      <c r="J8255" s="30"/>
    </row>
    <row r="8256" spans="10:10" x14ac:dyDescent="0.25">
      <c r="J8256" s="30"/>
    </row>
    <row r="8257" spans="1:11" x14ac:dyDescent="0.25">
      <c r="J8257" s="30"/>
    </row>
    <row r="8258" spans="1:11" x14ac:dyDescent="0.25">
      <c r="J8258" s="30"/>
    </row>
    <row r="8259" spans="1:11" x14ac:dyDescent="0.25">
      <c r="J8259" s="30"/>
    </row>
    <row r="8260" spans="1:11" x14ac:dyDescent="0.25">
      <c r="J8260" s="30"/>
    </row>
    <row r="8261" spans="1:11" x14ac:dyDescent="0.25">
      <c r="J8261" s="30"/>
    </row>
    <row r="8262" spans="1:11" x14ac:dyDescent="0.25">
      <c r="J8262" s="30"/>
    </row>
    <row r="8263" spans="1:11" x14ac:dyDescent="0.25">
      <c r="J8263" s="30"/>
    </row>
    <row r="8264" spans="1:11" x14ac:dyDescent="0.25">
      <c r="J8264" s="30"/>
    </row>
    <row r="8265" spans="1:11" x14ac:dyDescent="0.25">
      <c r="J8265" s="30"/>
    </row>
    <row r="8266" spans="1:11" x14ac:dyDescent="0.25">
      <c r="J8266" s="30"/>
    </row>
    <row r="8267" spans="1:11" x14ac:dyDescent="0.25">
      <c r="J8267" s="30"/>
    </row>
    <row r="8268" spans="1:11" x14ac:dyDescent="0.25">
      <c r="J8268" s="30"/>
    </row>
    <row r="8269" spans="1:11" x14ac:dyDescent="0.25">
      <c r="J8269" s="30"/>
      <c r="K8269" s="44"/>
    </row>
    <row r="8270" spans="1:11" x14ac:dyDescent="0.25">
      <c r="J8270" s="30"/>
      <c r="K8270" s="44"/>
    </row>
    <row r="8271" spans="1:11" x14ac:dyDescent="0.25">
      <c r="E8271" s="43"/>
      <c r="J8271" s="30"/>
      <c r="K8271" s="44"/>
    </row>
    <row r="8272" spans="1:11" s="45" customFormat="1" x14ac:dyDescent="0.25">
      <c r="A8272" s="22"/>
      <c r="B8272" s="63"/>
      <c r="C8272" s="39"/>
      <c r="D8272" s="43"/>
      <c r="E8272" s="43"/>
      <c r="F8272" s="27"/>
      <c r="G8272" s="44"/>
      <c r="H8272" s="44"/>
      <c r="I8272" s="44"/>
      <c r="J8272" s="30"/>
      <c r="K8272" s="44"/>
    </row>
    <row r="8273" spans="1:11" s="45" customFormat="1" x14ac:dyDescent="0.25">
      <c r="A8273" s="22"/>
      <c r="B8273" s="63"/>
      <c r="C8273" s="39"/>
      <c r="D8273" s="43"/>
      <c r="E8273" s="43"/>
      <c r="F8273" s="27"/>
      <c r="G8273" s="44"/>
      <c r="H8273" s="44"/>
      <c r="I8273" s="44"/>
      <c r="J8273" s="30"/>
      <c r="K8273" s="44"/>
    </row>
    <row r="8274" spans="1:11" s="45" customFormat="1" x14ac:dyDescent="0.25">
      <c r="A8274" s="22"/>
      <c r="B8274" s="63"/>
      <c r="C8274" s="39"/>
      <c r="D8274" s="43"/>
      <c r="E8274" s="43"/>
      <c r="F8274" s="27"/>
      <c r="G8274" s="46"/>
      <c r="H8274" s="46"/>
      <c r="I8274" s="46"/>
      <c r="J8274" s="30"/>
      <c r="K8274" s="44"/>
    </row>
    <row r="8275" spans="1:11" s="45" customFormat="1" x14ac:dyDescent="0.25">
      <c r="A8275" s="22"/>
      <c r="B8275" s="63"/>
      <c r="C8275" s="39"/>
      <c r="D8275" s="43"/>
      <c r="E8275" s="43"/>
      <c r="F8275" s="27"/>
      <c r="G8275" s="44"/>
      <c r="H8275" s="44"/>
      <c r="I8275" s="44"/>
      <c r="J8275" s="30"/>
      <c r="K8275" s="44"/>
    </row>
    <row r="8276" spans="1:11" s="45" customFormat="1" x14ac:dyDescent="0.25">
      <c r="A8276" s="22"/>
      <c r="B8276" s="63"/>
      <c r="C8276" s="39"/>
      <c r="D8276" s="43"/>
      <c r="E8276" s="43"/>
      <c r="F8276" s="27"/>
      <c r="G8276" s="44"/>
      <c r="H8276" s="44"/>
      <c r="I8276" s="44"/>
      <c r="J8276" s="30"/>
      <c r="K8276" s="44"/>
    </row>
    <row r="8277" spans="1:11" s="45" customFormat="1" x14ac:dyDescent="0.25">
      <c r="A8277" s="22"/>
      <c r="B8277" s="48"/>
      <c r="C8277" s="39"/>
      <c r="D8277" s="43"/>
      <c r="E8277" s="43"/>
      <c r="F8277" s="27"/>
      <c r="G8277" s="44"/>
      <c r="H8277" s="44"/>
      <c r="I8277" s="44"/>
      <c r="J8277" s="30"/>
      <c r="K8277" s="44"/>
    </row>
    <row r="8278" spans="1:11" s="45" customFormat="1" x14ac:dyDescent="0.25">
      <c r="A8278" s="42"/>
      <c r="B8278" s="48"/>
      <c r="C8278" s="43"/>
      <c r="D8278" s="43"/>
      <c r="E8278" s="43"/>
      <c r="F8278" s="27"/>
      <c r="G8278" s="44"/>
      <c r="H8278" s="44"/>
      <c r="I8278" s="44"/>
      <c r="J8278" s="30"/>
      <c r="K8278" s="44"/>
    </row>
    <row r="8279" spans="1:11" s="45" customFormat="1" x14ac:dyDescent="0.25">
      <c r="A8279" s="42"/>
      <c r="B8279" s="48"/>
      <c r="C8279" s="43"/>
      <c r="D8279" s="43"/>
      <c r="E8279" s="43"/>
      <c r="F8279" s="27"/>
      <c r="G8279" s="44"/>
      <c r="H8279" s="44"/>
      <c r="I8279" s="44"/>
      <c r="J8279" s="30"/>
      <c r="K8279" s="44"/>
    </row>
    <row r="8280" spans="1:11" s="45" customFormat="1" x14ac:dyDescent="0.25">
      <c r="A8280" s="42"/>
      <c r="B8280" s="48"/>
      <c r="C8280" s="43"/>
      <c r="D8280" s="43"/>
      <c r="E8280" s="43"/>
      <c r="F8280" s="27"/>
      <c r="G8280" s="44"/>
      <c r="H8280" s="44"/>
      <c r="I8280" s="44"/>
      <c r="J8280" s="30"/>
      <c r="K8280" s="44"/>
    </row>
    <row r="8281" spans="1:11" s="45" customFormat="1" x14ac:dyDescent="0.25">
      <c r="A8281" s="42"/>
      <c r="B8281" s="48"/>
      <c r="C8281" s="43"/>
      <c r="D8281" s="43"/>
      <c r="E8281" s="43"/>
      <c r="F8281" s="27"/>
      <c r="G8281" s="44"/>
      <c r="H8281" s="44"/>
      <c r="I8281" s="44"/>
      <c r="J8281" s="30"/>
      <c r="K8281" s="44"/>
    </row>
    <row r="8282" spans="1:11" s="45" customFormat="1" x14ac:dyDescent="0.25">
      <c r="A8282" s="42"/>
      <c r="B8282" s="48"/>
      <c r="C8282" s="43"/>
      <c r="D8282" s="43"/>
      <c r="E8282" s="43"/>
      <c r="F8282" s="27"/>
      <c r="G8282" s="44"/>
      <c r="H8282" s="44"/>
      <c r="I8282" s="44"/>
      <c r="J8282" s="30"/>
      <c r="K8282" s="44"/>
    </row>
    <row r="8283" spans="1:11" s="45" customFormat="1" x14ac:dyDescent="0.25">
      <c r="A8283" s="42"/>
      <c r="B8283" s="48"/>
      <c r="C8283" s="43"/>
      <c r="D8283" s="43"/>
      <c r="E8283" s="43"/>
      <c r="F8283" s="27"/>
      <c r="G8283" s="44"/>
      <c r="H8283" s="44"/>
      <c r="I8283" s="44"/>
      <c r="J8283" s="30"/>
      <c r="K8283" s="44"/>
    </row>
    <row r="8284" spans="1:11" s="45" customFormat="1" x14ac:dyDescent="0.25">
      <c r="A8284" s="42"/>
      <c r="B8284" s="48"/>
      <c r="C8284" s="43"/>
      <c r="D8284" s="43"/>
      <c r="E8284" s="43"/>
      <c r="F8284" s="27"/>
      <c r="G8284" s="44"/>
      <c r="H8284" s="44"/>
      <c r="I8284" s="44"/>
      <c r="J8284" s="30"/>
      <c r="K8284" s="44"/>
    </row>
    <row r="8285" spans="1:11" s="45" customFormat="1" x14ac:dyDescent="0.25">
      <c r="A8285" s="42"/>
      <c r="B8285" s="48"/>
      <c r="C8285" s="43"/>
      <c r="D8285" s="43"/>
      <c r="E8285" s="43"/>
      <c r="F8285" s="27"/>
      <c r="G8285" s="44"/>
      <c r="H8285" s="44"/>
      <c r="I8285" s="44"/>
      <c r="J8285" s="30"/>
      <c r="K8285" s="44"/>
    </row>
    <row r="8286" spans="1:11" s="45" customFormat="1" x14ac:dyDescent="0.25">
      <c r="A8286" s="42"/>
      <c r="B8286" s="48"/>
      <c r="C8286" s="43"/>
      <c r="D8286" s="43"/>
      <c r="E8286" s="43"/>
      <c r="F8286" s="27"/>
      <c r="G8286" s="44"/>
      <c r="H8286" s="44"/>
      <c r="I8286" s="44"/>
      <c r="J8286" s="30"/>
      <c r="K8286" s="44"/>
    </row>
    <row r="8287" spans="1:11" s="45" customFormat="1" x14ac:dyDescent="0.25">
      <c r="A8287" s="42"/>
      <c r="B8287" s="48"/>
      <c r="C8287" s="43"/>
      <c r="D8287" s="43"/>
      <c r="E8287" s="43"/>
      <c r="F8287" s="27"/>
      <c r="G8287" s="44"/>
      <c r="H8287" s="44"/>
      <c r="I8287" s="44"/>
      <c r="J8287" s="30"/>
      <c r="K8287" s="44"/>
    </row>
    <row r="8288" spans="1:11" s="45" customFormat="1" x14ac:dyDescent="0.25">
      <c r="A8288" s="42"/>
      <c r="B8288" s="48"/>
      <c r="C8288" s="43"/>
      <c r="D8288" s="43"/>
      <c r="E8288" s="43"/>
      <c r="F8288" s="27"/>
      <c r="G8288" s="44"/>
      <c r="H8288" s="44"/>
      <c r="I8288" s="44"/>
      <c r="J8288" s="30"/>
      <c r="K8288" s="44"/>
    </row>
    <row r="8289" spans="1:11" s="45" customFormat="1" x14ac:dyDescent="0.25">
      <c r="A8289" s="42"/>
      <c r="B8289" s="48"/>
      <c r="C8289" s="43"/>
      <c r="D8289" s="43"/>
      <c r="E8289" s="43"/>
      <c r="F8289" s="27"/>
      <c r="G8289" s="44"/>
      <c r="H8289" s="44"/>
      <c r="I8289" s="44"/>
      <c r="J8289" s="30"/>
      <c r="K8289" s="44"/>
    </row>
    <row r="8290" spans="1:11" s="45" customFormat="1" x14ac:dyDescent="0.25">
      <c r="A8290" s="42"/>
      <c r="B8290" s="48"/>
      <c r="C8290" s="43"/>
      <c r="D8290" s="43"/>
      <c r="E8290" s="43"/>
      <c r="F8290" s="27"/>
      <c r="G8290" s="44"/>
      <c r="H8290" s="44"/>
      <c r="I8290" s="44"/>
      <c r="J8290" s="30"/>
      <c r="K8290" s="44"/>
    </row>
    <row r="8291" spans="1:11" s="45" customFormat="1" x14ac:dyDescent="0.25">
      <c r="A8291" s="42"/>
      <c r="B8291" s="48"/>
      <c r="C8291" s="43"/>
      <c r="D8291" s="43"/>
      <c r="E8291" s="43"/>
      <c r="F8291" s="27"/>
      <c r="G8291" s="44"/>
      <c r="H8291" s="44"/>
      <c r="I8291" s="44"/>
      <c r="J8291" s="30"/>
      <c r="K8291" s="44"/>
    </row>
    <row r="8292" spans="1:11" s="45" customFormat="1" x14ac:dyDescent="0.25">
      <c r="A8292" s="42"/>
      <c r="B8292" s="48"/>
      <c r="C8292" s="43"/>
      <c r="D8292" s="43"/>
      <c r="E8292" s="43"/>
      <c r="F8292" s="27"/>
      <c r="G8292" s="44"/>
      <c r="H8292" s="44"/>
      <c r="I8292" s="44"/>
      <c r="J8292" s="30"/>
      <c r="K8292" s="44"/>
    </row>
    <row r="8293" spans="1:11" s="45" customFormat="1" x14ac:dyDescent="0.25">
      <c r="A8293" s="42"/>
      <c r="B8293" s="48"/>
      <c r="C8293" s="43"/>
      <c r="D8293" s="43"/>
      <c r="E8293" s="43"/>
      <c r="F8293" s="27"/>
      <c r="G8293" s="44"/>
      <c r="H8293" s="44"/>
      <c r="I8293" s="44"/>
      <c r="J8293" s="30"/>
      <c r="K8293" s="44"/>
    </row>
    <row r="8294" spans="1:11" s="45" customFormat="1" x14ac:dyDescent="0.25">
      <c r="A8294" s="42"/>
      <c r="B8294" s="48"/>
      <c r="C8294" s="43"/>
      <c r="D8294" s="43"/>
      <c r="E8294" s="43"/>
      <c r="F8294" s="27"/>
      <c r="G8294" s="44"/>
      <c r="H8294" s="44"/>
      <c r="I8294" s="44"/>
      <c r="J8294" s="30"/>
      <c r="K8294" s="44"/>
    </row>
    <row r="8295" spans="1:11" s="45" customFormat="1" x14ac:dyDescent="0.25">
      <c r="A8295" s="42"/>
      <c r="B8295" s="48"/>
      <c r="C8295" s="43"/>
      <c r="D8295" s="43"/>
      <c r="E8295" s="43"/>
      <c r="F8295" s="27"/>
      <c r="G8295" s="44"/>
      <c r="H8295" s="44"/>
      <c r="I8295" s="44"/>
      <c r="J8295" s="30"/>
      <c r="K8295" s="44"/>
    </row>
    <row r="8296" spans="1:11" s="45" customFormat="1" x14ac:dyDescent="0.25">
      <c r="A8296" s="42"/>
      <c r="B8296" s="48"/>
      <c r="C8296" s="43"/>
      <c r="D8296" s="43"/>
      <c r="E8296" s="43"/>
      <c r="F8296" s="27"/>
      <c r="G8296" s="44"/>
      <c r="H8296" s="44"/>
      <c r="I8296" s="44"/>
      <c r="J8296" s="30"/>
      <c r="K8296" s="44"/>
    </row>
    <row r="8297" spans="1:11" s="45" customFormat="1" x14ac:dyDescent="0.25">
      <c r="A8297" s="42"/>
      <c r="B8297" s="48"/>
      <c r="C8297" s="43"/>
      <c r="D8297" s="43"/>
      <c r="E8297" s="43"/>
      <c r="F8297" s="27"/>
      <c r="G8297" s="44"/>
      <c r="H8297" s="44"/>
      <c r="I8297" s="44"/>
      <c r="J8297" s="30"/>
      <c r="K8297" s="44"/>
    </row>
    <row r="8298" spans="1:11" s="45" customFormat="1" x14ac:dyDescent="0.25">
      <c r="A8298" s="42"/>
      <c r="B8298" s="48"/>
      <c r="C8298" s="43"/>
      <c r="D8298" s="43"/>
      <c r="E8298" s="43"/>
      <c r="F8298" s="27"/>
      <c r="G8298" s="44"/>
      <c r="H8298" s="44"/>
      <c r="I8298" s="44"/>
      <c r="J8298" s="30"/>
      <c r="K8298" s="44"/>
    </row>
    <row r="8299" spans="1:11" s="45" customFormat="1" x14ac:dyDescent="0.25">
      <c r="A8299" s="42"/>
      <c r="B8299" s="48"/>
      <c r="C8299" s="43"/>
      <c r="D8299" s="43"/>
      <c r="E8299" s="43"/>
      <c r="F8299" s="27"/>
      <c r="G8299" s="44"/>
      <c r="H8299" s="44"/>
      <c r="I8299" s="44"/>
      <c r="J8299" s="30"/>
      <c r="K8299" s="44"/>
    </row>
    <row r="8300" spans="1:11" s="45" customFormat="1" x14ac:dyDescent="0.25">
      <c r="A8300" s="42"/>
      <c r="B8300" s="48"/>
      <c r="C8300" s="43"/>
      <c r="D8300" s="43"/>
      <c r="E8300" s="43"/>
      <c r="F8300" s="27"/>
      <c r="G8300" s="44"/>
      <c r="H8300" s="44"/>
      <c r="I8300" s="44"/>
      <c r="J8300" s="30"/>
      <c r="K8300" s="44"/>
    </row>
    <row r="8301" spans="1:11" s="45" customFormat="1" x14ac:dyDescent="0.25">
      <c r="A8301" s="42"/>
      <c r="B8301" s="48"/>
      <c r="C8301" s="43"/>
      <c r="D8301" s="43"/>
      <c r="E8301" s="43"/>
      <c r="F8301" s="27"/>
      <c r="G8301" s="44"/>
      <c r="H8301" s="44"/>
      <c r="I8301" s="44"/>
      <c r="J8301" s="30"/>
      <c r="K8301" s="44"/>
    </row>
    <row r="8302" spans="1:11" s="45" customFormat="1" x14ac:dyDescent="0.25">
      <c r="A8302" s="42"/>
      <c r="B8302" s="48"/>
      <c r="C8302" s="43"/>
      <c r="D8302" s="43"/>
      <c r="E8302" s="43"/>
      <c r="F8302" s="27"/>
      <c r="G8302" s="44"/>
      <c r="H8302" s="44"/>
      <c r="I8302" s="44"/>
      <c r="J8302" s="30"/>
      <c r="K8302" s="44"/>
    </row>
    <row r="8303" spans="1:11" s="45" customFormat="1" x14ac:dyDescent="0.25">
      <c r="A8303" s="42"/>
      <c r="B8303" s="48"/>
      <c r="C8303" s="43"/>
      <c r="D8303" s="43"/>
      <c r="E8303" s="43"/>
      <c r="F8303" s="27"/>
      <c r="G8303" s="44"/>
      <c r="H8303" s="44"/>
      <c r="I8303" s="44"/>
      <c r="J8303" s="30"/>
      <c r="K8303" s="44"/>
    </row>
    <row r="8304" spans="1:11" s="45" customFormat="1" x14ac:dyDescent="0.25">
      <c r="A8304" s="42"/>
      <c r="B8304" s="48"/>
      <c r="C8304" s="43"/>
      <c r="D8304" s="43"/>
      <c r="E8304" s="43"/>
      <c r="F8304" s="27"/>
      <c r="G8304" s="44"/>
      <c r="H8304" s="44"/>
      <c r="I8304" s="44"/>
      <c r="J8304" s="30"/>
      <c r="K8304" s="44"/>
    </row>
    <row r="8305" spans="1:11" s="45" customFormat="1" x14ac:dyDescent="0.25">
      <c r="A8305" s="42"/>
      <c r="B8305" s="48"/>
      <c r="C8305" s="43"/>
      <c r="D8305" s="43"/>
      <c r="E8305" s="43"/>
      <c r="F8305" s="27"/>
      <c r="G8305" s="44"/>
      <c r="H8305" s="44"/>
      <c r="I8305" s="44"/>
      <c r="J8305" s="30"/>
      <c r="K8305" s="44"/>
    </row>
    <row r="8306" spans="1:11" s="45" customFormat="1" x14ac:dyDescent="0.25">
      <c r="A8306" s="42"/>
      <c r="B8306" s="48"/>
      <c r="C8306" s="43"/>
      <c r="D8306" s="43"/>
      <c r="E8306" s="43"/>
      <c r="F8306" s="27"/>
      <c r="G8306" s="44"/>
      <c r="H8306" s="44"/>
      <c r="I8306" s="44"/>
      <c r="J8306" s="30"/>
      <c r="K8306" s="44"/>
    </row>
    <row r="8307" spans="1:11" s="45" customFormat="1" x14ac:dyDescent="0.25">
      <c r="A8307" s="42"/>
      <c r="B8307" s="48"/>
      <c r="C8307" s="43"/>
      <c r="D8307" s="43"/>
      <c r="E8307" s="43"/>
      <c r="F8307" s="27"/>
      <c r="G8307" s="44"/>
      <c r="H8307" s="44"/>
      <c r="I8307" s="44"/>
      <c r="J8307" s="30"/>
      <c r="K8307" s="44"/>
    </row>
    <row r="8308" spans="1:11" s="45" customFormat="1" x14ac:dyDescent="0.25">
      <c r="A8308" s="42"/>
      <c r="B8308" s="48"/>
      <c r="C8308" s="43"/>
      <c r="D8308" s="43"/>
      <c r="E8308" s="43"/>
      <c r="F8308" s="27"/>
      <c r="G8308" s="44"/>
      <c r="H8308" s="44"/>
      <c r="I8308" s="44"/>
      <c r="J8308" s="30"/>
      <c r="K8308" s="44"/>
    </row>
    <row r="8309" spans="1:11" s="45" customFormat="1" x14ac:dyDescent="0.25">
      <c r="A8309" s="42"/>
      <c r="B8309" s="48"/>
      <c r="C8309" s="43"/>
      <c r="D8309" s="43"/>
      <c r="E8309" s="43"/>
      <c r="F8309" s="27"/>
      <c r="G8309" s="44"/>
      <c r="H8309" s="44"/>
      <c r="I8309" s="44"/>
      <c r="J8309" s="30"/>
      <c r="K8309" s="44"/>
    </row>
    <row r="8310" spans="1:11" s="45" customFormat="1" x14ac:dyDescent="0.25">
      <c r="A8310" s="42"/>
      <c r="B8310" s="48"/>
      <c r="C8310" s="43"/>
      <c r="D8310" s="43"/>
      <c r="E8310" s="43"/>
      <c r="F8310" s="27"/>
      <c r="G8310" s="44"/>
      <c r="H8310" s="44"/>
      <c r="I8310" s="44"/>
      <c r="J8310" s="30"/>
      <c r="K8310" s="44"/>
    </row>
    <row r="8311" spans="1:11" s="45" customFormat="1" x14ac:dyDescent="0.25">
      <c r="A8311" s="42"/>
      <c r="B8311" s="48"/>
      <c r="C8311" s="43"/>
      <c r="D8311" s="43"/>
      <c r="E8311" s="43"/>
      <c r="F8311" s="27"/>
      <c r="G8311" s="44"/>
      <c r="H8311" s="44"/>
      <c r="I8311" s="44"/>
      <c r="J8311" s="30"/>
      <c r="K8311" s="44"/>
    </row>
    <row r="8312" spans="1:11" s="45" customFormat="1" x14ac:dyDescent="0.25">
      <c r="A8312" s="42"/>
      <c r="B8312" s="48"/>
      <c r="C8312" s="43"/>
      <c r="D8312" s="43"/>
      <c r="E8312" s="43"/>
      <c r="F8312" s="27"/>
      <c r="G8312" s="44"/>
      <c r="H8312" s="44"/>
      <c r="I8312" s="44"/>
      <c r="J8312" s="30"/>
      <c r="K8312" s="44"/>
    </row>
    <row r="8313" spans="1:11" s="45" customFormat="1" x14ac:dyDescent="0.25">
      <c r="A8313" s="42"/>
      <c r="B8313" s="48"/>
      <c r="C8313" s="43"/>
      <c r="D8313" s="43"/>
      <c r="E8313" s="43"/>
      <c r="F8313" s="27"/>
      <c r="G8313" s="44"/>
      <c r="H8313" s="44"/>
      <c r="I8313" s="44"/>
      <c r="J8313" s="30"/>
      <c r="K8313" s="44"/>
    </row>
    <row r="8314" spans="1:11" s="45" customFormat="1" x14ac:dyDescent="0.25">
      <c r="A8314" s="42"/>
      <c r="B8314" s="48"/>
      <c r="C8314" s="43"/>
      <c r="D8314" s="43"/>
      <c r="E8314" s="43"/>
      <c r="F8314" s="27"/>
      <c r="G8314" s="44"/>
      <c r="H8314" s="44"/>
      <c r="I8314" s="44"/>
      <c r="J8314" s="30"/>
      <c r="K8314" s="44"/>
    </row>
    <row r="8315" spans="1:11" s="45" customFormat="1" x14ac:dyDescent="0.25">
      <c r="A8315" s="42"/>
      <c r="B8315" s="48"/>
      <c r="C8315" s="43"/>
      <c r="D8315" s="43"/>
      <c r="E8315" s="43"/>
      <c r="F8315" s="27"/>
      <c r="G8315" s="44"/>
      <c r="H8315" s="44"/>
      <c r="I8315" s="44"/>
      <c r="J8315" s="30"/>
      <c r="K8315" s="44"/>
    </row>
    <row r="8316" spans="1:11" s="45" customFormat="1" x14ac:dyDescent="0.25">
      <c r="A8316" s="42"/>
      <c r="B8316" s="48"/>
      <c r="C8316" s="43"/>
      <c r="D8316" s="43"/>
      <c r="E8316" s="43"/>
      <c r="F8316" s="27"/>
      <c r="G8316" s="44"/>
      <c r="H8316" s="44"/>
      <c r="I8316" s="44"/>
      <c r="J8316" s="30"/>
      <c r="K8316" s="44"/>
    </row>
    <row r="8317" spans="1:11" s="45" customFormat="1" x14ac:dyDescent="0.25">
      <c r="A8317" s="42"/>
      <c r="B8317" s="48"/>
      <c r="C8317" s="43"/>
      <c r="D8317" s="43"/>
      <c r="E8317" s="43"/>
      <c r="F8317" s="27"/>
      <c r="G8317" s="44"/>
      <c r="H8317" s="44"/>
      <c r="I8317" s="44"/>
      <c r="J8317" s="30"/>
      <c r="K8317" s="44"/>
    </row>
    <row r="8318" spans="1:11" s="45" customFormat="1" x14ac:dyDescent="0.25">
      <c r="A8318" s="42"/>
      <c r="B8318" s="48"/>
      <c r="C8318" s="43"/>
      <c r="D8318" s="43"/>
      <c r="E8318" s="43"/>
      <c r="F8318" s="27"/>
      <c r="G8318" s="44"/>
      <c r="H8318" s="44"/>
      <c r="I8318" s="44"/>
      <c r="J8318" s="30"/>
      <c r="K8318" s="44"/>
    </row>
    <row r="8319" spans="1:11" s="45" customFormat="1" x14ac:dyDescent="0.25">
      <c r="A8319" s="42"/>
      <c r="B8319" s="48"/>
      <c r="C8319" s="43"/>
      <c r="D8319" s="43"/>
      <c r="E8319" s="43"/>
      <c r="F8319" s="27"/>
      <c r="G8319" s="44"/>
      <c r="H8319" s="44"/>
      <c r="I8319" s="44"/>
      <c r="J8319" s="30"/>
      <c r="K8319" s="44"/>
    </row>
    <row r="8320" spans="1:11" s="45" customFormat="1" x14ac:dyDescent="0.25">
      <c r="A8320" s="42"/>
      <c r="B8320" s="48"/>
      <c r="C8320" s="43"/>
      <c r="D8320" s="43"/>
      <c r="E8320" s="43"/>
      <c r="F8320" s="27"/>
      <c r="G8320" s="44"/>
      <c r="H8320" s="44"/>
      <c r="I8320" s="44"/>
      <c r="J8320" s="30"/>
      <c r="K8320" s="44"/>
    </row>
    <row r="8321" spans="1:11" s="45" customFormat="1" x14ac:dyDescent="0.25">
      <c r="A8321" s="42"/>
      <c r="B8321" s="48"/>
      <c r="C8321" s="43"/>
      <c r="D8321" s="43"/>
      <c r="E8321" s="43"/>
      <c r="F8321" s="27"/>
      <c r="G8321" s="44"/>
      <c r="H8321" s="44"/>
      <c r="I8321" s="44"/>
      <c r="J8321" s="30"/>
      <c r="K8321" s="44"/>
    </row>
    <row r="8322" spans="1:11" s="45" customFormat="1" x14ac:dyDescent="0.25">
      <c r="A8322" s="42"/>
      <c r="B8322" s="48"/>
      <c r="C8322" s="43"/>
      <c r="D8322" s="43"/>
      <c r="E8322" s="43"/>
      <c r="F8322" s="27"/>
      <c r="G8322" s="44"/>
      <c r="H8322" s="44"/>
      <c r="I8322" s="44"/>
      <c r="J8322" s="30"/>
      <c r="K8322" s="44"/>
    </row>
    <row r="8323" spans="1:11" s="45" customFormat="1" x14ac:dyDescent="0.25">
      <c r="A8323" s="42"/>
      <c r="B8323" s="48"/>
      <c r="C8323" s="43"/>
      <c r="D8323" s="43"/>
      <c r="E8323" s="43"/>
      <c r="F8323" s="27"/>
      <c r="G8323" s="44"/>
      <c r="H8323" s="44"/>
      <c r="I8323" s="44"/>
      <c r="J8323" s="30"/>
      <c r="K8323" s="44"/>
    </row>
    <row r="8324" spans="1:11" s="45" customFormat="1" x14ac:dyDescent="0.25">
      <c r="A8324" s="42"/>
      <c r="B8324" s="48"/>
      <c r="C8324" s="43"/>
      <c r="D8324" s="43"/>
      <c r="E8324" s="43"/>
      <c r="F8324" s="27"/>
      <c r="G8324" s="44"/>
      <c r="H8324" s="44"/>
      <c r="I8324" s="44"/>
      <c r="J8324" s="30"/>
      <c r="K8324" s="44"/>
    </row>
    <row r="8325" spans="1:11" s="45" customFormat="1" x14ac:dyDescent="0.25">
      <c r="A8325" s="42"/>
      <c r="B8325" s="48"/>
      <c r="C8325" s="43"/>
      <c r="D8325" s="43"/>
      <c r="E8325" s="43"/>
      <c r="F8325" s="27"/>
      <c r="G8325" s="44"/>
      <c r="H8325" s="44"/>
      <c r="I8325" s="44"/>
      <c r="J8325" s="30"/>
      <c r="K8325" s="44"/>
    </row>
    <row r="8326" spans="1:11" s="45" customFormat="1" x14ac:dyDescent="0.25">
      <c r="A8326" s="42"/>
      <c r="B8326" s="48"/>
      <c r="C8326" s="43"/>
      <c r="D8326" s="43"/>
      <c r="E8326" s="43"/>
      <c r="F8326" s="27"/>
      <c r="G8326" s="44"/>
      <c r="H8326" s="44"/>
      <c r="I8326" s="44"/>
      <c r="J8326" s="30"/>
      <c r="K8326" s="44"/>
    </row>
    <row r="8327" spans="1:11" s="45" customFormat="1" x14ac:dyDescent="0.25">
      <c r="A8327" s="42"/>
      <c r="B8327" s="48"/>
      <c r="C8327" s="43"/>
      <c r="D8327" s="43"/>
      <c r="E8327" s="43"/>
      <c r="F8327" s="27"/>
      <c r="G8327" s="44"/>
      <c r="H8327" s="44"/>
      <c r="I8327" s="44"/>
      <c r="J8327" s="30"/>
      <c r="K8327" s="44"/>
    </row>
    <row r="8328" spans="1:11" s="45" customFormat="1" x14ac:dyDescent="0.25">
      <c r="A8328" s="42"/>
      <c r="B8328" s="48"/>
      <c r="C8328" s="43"/>
      <c r="D8328" s="43"/>
      <c r="E8328" s="43"/>
      <c r="F8328" s="27"/>
      <c r="G8328" s="44"/>
      <c r="H8328" s="44"/>
      <c r="I8328" s="44"/>
      <c r="J8328" s="30"/>
      <c r="K8328" s="44"/>
    </row>
    <row r="8329" spans="1:11" s="45" customFormat="1" x14ac:dyDescent="0.25">
      <c r="A8329" s="42"/>
      <c r="B8329" s="48"/>
      <c r="C8329" s="43"/>
      <c r="D8329" s="43"/>
      <c r="E8329" s="43"/>
      <c r="F8329" s="27"/>
      <c r="G8329" s="44"/>
      <c r="H8329" s="44"/>
      <c r="I8329" s="44"/>
      <c r="J8329" s="30"/>
      <c r="K8329" s="44"/>
    </row>
    <row r="8330" spans="1:11" s="45" customFormat="1" x14ac:dyDescent="0.25">
      <c r="A8330" s="42"/>
      <c r="B8330" s="48"/>
      <c r="C8330" s="43"/>
      <c r="D8330" s="43"/>
      <c r="E8330" s="43"/>
      <c r="F8330" s="27"/>
      <c r="G8330" s="44"/>
      <c r="H8330" s="44"/>
      <c r="I8330" s="44"/>
      <c r="J8330" s="30"/>
      <c r="K8330" s="44"/>
    </row>
    <row r="8331" spans="1:11" s="45" customFormat="1" x14ac:dyDescent="0.25">
      <c r="A8331" s="42"/>
      <c r="B8331" s="48"/>
      <c r="C8331" s="43"/>
      <c r="D8331" s="43"/>
      <c r="E8331" s="43"/>
      <c r="F8331" s="27"/>
      <c r="G8331" s="44"/>
      <c r="H8331" s="44"/>
      <c r="I8331" s="44"/>
      <c r="J8331" s="30"/>
      <c r="K8331" s="44"/>
    </row>
    <row r="8332" spans="1:11" s="45" customFormat="1" x14ac:dyDescent="0.25">
      <c r="A8332" s="42"/>
      <c r="B8332" s="48"/>
      <c r="C8332" s="43"/>
      <c r="D8332" s="43"/>
      <c r="E8332" s="43"/>
      <c r="F8332" s="27"/>
      <c r="G8332" s="44"/>
      <c r="H8332" s="44"/>
      <c r="I8332" s="44"/>
      <c r="J8332" s="30"/>
      <c r="K8332" s="44"/>
    </row>
    <row r="8333" spans="1:11" s="45" customFormat="1" x14ac:dyDescent="0.25">
      <c r="A8333" s="42"/>
      <c r="B8333" s="48"/>
      <c r="C8333" s="43"/>
      <c r="D8333" s="43"/>
      <c r="E8333" s="43"/>
      <c r="F8333" s="27"/>
      <c r="G8333" s="44"/>
      <c r="H8333" s="44"/>
      <c r="I8333" s="44"/>
      <c r="J8333" s="30"/>
      <c r="K8333" s="44"/>
    </row>
    <row r="8334" spans="1:11" s="45" customFormat="1" x14ac:dyDescent="0.25">
      <c r="A8334" s="42"/>
      <c r="B8334" s="48"/>
      <c r="C8334" s="43"/>
      <c r="D8334" s="43"/>
      <c r="E8334" s="43"/>
      <c r="F8334" s="27"/>
      <c r="G8334" s="44"/>
      <c r="H8334" s="44"/>
      <c r="I8334" s="44"/>
      <c r="J8334" s="30"/>
      <c r="K8334" s="44"/>
    </row>
    <row r="8335" spans="1:11" s="45" customFormat="1" x14ac:dyDescent="0.25">
      <c r="A8335" s="42"/>
      <c r="B8335" s="48"/>
      <c r="C8335" s="43"/>
      <c r="D8335" s="43"/>
      <c r="E8335" s="43"/>
      <c r="F8335" s="27"/>
      <c r="G8335" s="44"/>
      <c r="H8335" s="44"/>
      <c r="I8335" s="44"/>
      <c r="J8335" s="30"/>
      <c r="K8335" s="44"/>
    </row>
    <row r="8336" spans="1:11" s="45" customFormat="1" x14ac:dyDescent="0.25">
      <c r="A8336" s="42"/>
      <c r="B8336" s="48"/>
      <c r="C8336" s="43"/>
      <c r="D8336" s="43"/>
      <c r="E8336" s="43"/>
      <c r="F8336" s="27"/>
      <c r="G8336" s="44"/>
      <c r="H8336" s="44"/>
      <c r="I8336" s="44"/>
      <c r="J8336" s="30"/>
      <c r="K8336" s="44"/>
    </row>
    <row r="8337" spans="1:11" s="45" customFormat="1" x14ac:dyDescent="0.25">
      <c r="A8337" s="42"/>
      <c r="B8337" s="48"/>
      <c r="C8337" s="43"/>
      <c r="D8337" s="43"/>
      <c r="E8337" s="43"/>
      <c r="F8337" s="27"/>
      <c r="G8337" s="44"/>
      <c r="H8337" s="44"/>
      <c r="I8337" s="44"/>
      <c r="J8337" s="30"/>
      <c r="K8337" s="44"/>
    </row>
    <row r="8338" spans="1:11" s="45" customFormat="1" x14ac:dyDescent="0.25">
      <c r="A8338" s="42"/>
      <c r="B8338" s="48"/>
      <c r="C8338" s="43"/>
      <c r="D8338" s="43"/>
      <c r="E8338" s="43"/>
      <c r="F8338" s="27"/>
      <c r="G8338" s="44"/>
      <c r="H8338" s="44"/>
      <c r="I8338" s="44"/>
      <c r="J8338" s="30"/>
      <c r="K8338" s="44"/>
    </row>
    <row r="8339" spans="1:11" s="45" customFormat="1" x14ac:dyDescent="0.25">
      <c r="A8339" s="42"/>
      <c r="B8339" s="48"/>
      <c r="C8339" s="43"/>
      <c r="D8339" s="43"/>
      <c r="E8339" s="43"/>
      <c r="F8339" s="27"/>
      <c r="G8339" s="44"/>
      <c r="H8339" s="44"/>
      <c r="I8339" s="44"/>
      <c r="J8339" s="30"/>
      <c r="K8339" s="44"/>
    </row>
    <row r="8340" spans="1:11" s="45" customFormat="1" x14ac:dyDescent="0.25">
      <c r="A8340" s="42"/>
      <c r="B8340" s="48"/>
      <c r="C8340" s="43"/>
      <c r="D8340" s="43"/>
      <c r="E8340" s="43"/>
      <c r="F8340" s="27"/>
      <c r="G8340" s="44"/>
      <c r="H8340" s="44"/>
      <c r="I8340" s="44"/>
      <c r="J8340" s="30"/>
      <c r="K8340" s="44"/>
    </row>
    <row r="8341" spans="1:11" s="45" customFormat="1" x14ac:dyDescent="0.25">
      <c r="A8341" s="42"/>
      <c r="B8341" s="48"/>
      <c r="C8341" s="43"/>
      <c r="D8341" s="43"/>
      <c r="E8341" s="43"/>
      <c r="F8341" s="27"/>
      <c r="G8341" s="44"/>
      <c r="H8341" s="44"/>
      <c r="I8341" s="44"/>
      <c r="J8341" s="30"/>
      <c r="K8341" s="44"/>
    </row>
    <row r="8342" spans="1:11" s="45" customFormat="1" x14ac:dyDescent="0.25">
      <c r="A8342" s="42"/>
      <c r="B8342" s="48"/>
      <c r="C8342" s="43"/>
      <c r="D8342" s="43"/>
      <c r="E8342" s="43"/>
      <c r="F8342" s="27"/>
      <c r="G8342" s="44"/>
      <c r="H8342" s="44"/>
      <c r="I8342" s="44"/>
      <c r="J8342" s="30"/>
      <c r="K8342" s="44"/>
    </row>
    <row r="8343" spans="1:11" s="45" customFormat="1" x14ac:dyDescent="0.25">
      <c r="A8343" s="42"/>
      <c r="B8343" s="48"/>
      <c r="C8343" s="43"/>
      <c r="D8343" s="43"/>
      <c r="E8343" s="43"/>
      <c r="F8343" s="27"/>
      <c r="G8343" s="44"/>
      <c r="H8343" s="44"/>
      <c r="I8343" s="44"/>
      <c r="J8343" s="30"/>
      <c r="K8343" s="44"/>
    </row>
    <row r="8344" spans="1:11" s="45" customFormat="1" x14ac:dyDescent="0.25">
      <c r="A8344" s="42"/>
      <c r="B8344" s="48"/>
      <c r="C8344" s="43"/>
      <c r="D8344" s="43"/>
      <c r="E8344" s="43"/>
      <c r="F8344" s="27"/>
      <c r="G8344" s="44"/>
      <c r="H8344" s="44"/>
      <c r="I8344" s="44"/>
      <c r="J8344" s="30"/>
      <c r="K8344" s="44"/>
    </row>
    <row r="8345" spans="1:11" s="45" customFormat="1" x14ac:dyDescent="0.25">
      <c r="A8345" s="42"/>
      <c r="B8345" s="48"/>
      <c r="C8345" s="43"/>
      <c r="D8345" s="43"/>
      <c r="E8345" s="43"/>
      <c r="F8345" s="27"/>
      <c r="G8345" s="44"/>
      <c r="H8345" s="44"/>
      <c r="I8345" s="44"/>
      <c r="J8345" s="30"/>
      <c r="K8345" s="44"/>
    </row>
    <row r="8346" spans="1:11" s="45" customFormat="1" x14ac:dyDescent="0.25">
      <c r="A8346" s="42"/>
      <c r="B8346" s="48"/>
      <c r="C8346" s="43"/>
      <c r="D8346" s="43"/>
      <c r="E8346" s="43"/>
      <c r="F8346" s="27"/>
      <c r="G8346" s="44"/>
      <c r="H8346" s="44"/>
      <c r="I8346" s="44"/>
      <c r="J8346" s="30"/>
      <c r="K8346" s="44"/>
    </row>
    <row r="8347" spans="1:11" s="45" customFormat="1" x14ac:dyDescent="0.25">
      <c r="A8347" s="42"/>
      <c r="B8347" s="48"/>
      <c r="C8347" s="43"/>
      <c r="D8347" s="43"/>
      <c r="E8347" s="43"/>
      <c r="F8347" s="27"/>
      <c r="G8347" s="44"/>
      <c r="H8347" s="44"/>
      <c r="I8347" s="44"/>
      <c r="J8347" s="30"/>
      <c r="K8347" s="44"/>
    </row>
    <row r="8348" spans="1:11" s="45" customFormat="1" x14ac:dyDescent="0.25">
      <c r="A8348" s="42"/>
      <c r="B8348" s="48"/>
      <c r="C8348" s="43"/>
      <c r="D8348" s="43"/>
      <c r="E8348" s="43"/>
      <c r="F8348" s="27"/>
      <c r="G8348" s="44"/>
      <c r="H8348" s="44"/>
      <c r="I8348" s="44"/>
      <c r="J8348" s="30"/>
      <c r="K8348" s="44"/>
    </row>
    <row r="8349" spans="1:11" s="45" customFormat="1" x14ac:dyDescent="0.25">
      <c r="A8349" s="42"/>
      <c r="B8349" s="48"/>
      <c r="C8349" s="43"/>
      <c r="D8349" s="43"/>
      <c r="E8349" s="43"/>
      <c r="F8349" s="27"/>
      <c r="G8349" s="44"/>
      <c r="H8349" s="44"/>
      <c r="I8349" s="44"/>
      <c r="J8349" s="30"/>
      <c r="K8349" s="44"/>
    </row>
    <row r="8350" spans="1:11" s="45" customFormat="1" x14ac:dyDescent="0.25">
      <c r="A8350" s="42"/>
      <c r="B8350" s="48"/>
      <c r="C8350" s="43"/>
      <c r="D8350" s="43"/>
      <c r="E8350" s="43"/>
      <c r="F8350" s="27"/>
      <c r="G8350" s="44"/>
      <c r="H8350" s="44"/>
      <c r="I8350" s="44"/>
      <c r="J8350" s="30"/>
      <c r="K8350" s="44"/>
    </row>
    <row r="8351" spans="1:11" s="45" customFormat="1" x14ac:dyDescent="0.25">
      <c r="A8351" s="42"/>
      <c r="B8351" s="48"/>
      <c r="C8351" s="43"/>
      <c r="D8351" s="43"/>
      <c r="E8351" s="43"/>
      <c r="F8351" s="27"/>
      <c r="G8351" s="44"/>
      <c r="H8351" s="44"/>
      <c r="I8351" s="44"/>
      <c r="J8351" s="30"/>
      <c r="K8351" s="44"/>
    </row>
    <row r="8352" spans="1:11" s="45" customFormat="1" x14ac:dyDescent="0.25">
      <c r="A8352" s="42"/>
      <c r="B8352" s="48"/>
      <c r="C8352" s="43"/>
      <c r="D8352" s="43"/>
      <c r="E8352" s="43"/>
      <c r="F8352" s="27"/>
      <c r="G8352" s="44"/>
      <c r="H8352" s="44"/>
      <c r="I8352" s="44"/>
      <c r="J8352" s="30"/>
      <c r="K8352" s="44"/>
    </row>
    <row r="8353" spans="1:11" s="45" customFormat="1" x14ac:dyDescent="0.25">
      <c r="A8353" s="42"/>
      <c r="B8353" s="48"/>
      <c r="C8353" s="43"/>
      <c r="D8353" s="43"/>
      <c r="E8353" s="43"/>
      <c r="F8353" s="27"/>
      <c r="G8353" s="44"/>
      <c r="H8353" s="44"/>
      <c r="I8353" s="44"/>
      <c r="J8353" s="30"/>
      <c r="K8353" s="44"/>
    </row>
    <row r="8354" spans="1:11" s="45" customFormat="1" x14ac:dyDescent="0.25">
      <c r="A8354" s="42"/>
      <c r="B8354" s="48"/>
      <c r="C8354" s="43"/>
      <c r="D8354" s="43"/>
      <c r="E8354" s="43"/>
      <c r="F8354" s="27"/>
      <c r="G8354" s="44"/>
      <c r="H8354" s="44"/>
      <c r="I8354" s="44"/>
      <c r="J8354" s="30"/>
      <c r="K8354" s="44"/>
    </row>
    <row r="8355" spans="1:11" s="45" customFormat="1" x14ac:dyDescent="0.25">
      <c r="A8355" s="42"/>
      <c r="B8355" s="48"/>
      <c r="C8355" s="43"/>
      <c r="D8355" s="43"/>
      <c r="E8355" s="43"/>
      <c r="F8355" s="27"/>
      <c r="G8355" s="44"/>
      <c r="H8355" s="44"/>
      <c r="I8355" s="44"/>
      <c r="J8355" s="30"/>
      <c r="K8355" s="44"/>
    </row>
    <row r="8356" spans="1:11" s="45" customFormat="1" x14ac:dyDescent="0.25">
      <c r="A8356" s="42"/>
      <c r="B8356" s="48"/>
      <c r="C8356" s="43"/>
      <c r="D8356" s="43"/>
      <c r="E8356" s="43"/>
      <c r="F8356" s="27"/>
      <c r="G8356" s="44"/>
      <c r="H8356" s="44"/>
      <c r="I8356" s="44"/>
      <c r="J8356" s="30"/>
      <c r="K8356" s="44"/>
    </row>
    <row r="8357" spans="1:11" s="45" customFormat="1" x14ac:dyDescent="0.25">
      <c r="A8357" s="42"/>
      <c r="B8357" s="48"/>
      <c r="C8357" s="43"/>
      <c r="D8357" s="43"/>
      <c r="E8357" s="43"/>
      <c r="F8357" s="27"/>
      <c r="G8357" s="44"/>
      <c r="H8357" s="44"/>
      <c r="I8357" s="44"/>
      <c r="J8357" s="30"/>
      <c r="K8357" s="44"/>
    </row>
    <row r="8358" spans="1:11" s="45" customFormat="1" x14ac:dyDescent="0.25">
      <c r="A8358" s="42"/>
      <c r="B8358" s="48"/>
      <c r="C8358" s="43"/>
      <c r="D8358" s="43"/>
      <c r="E8358" s="43"/>
      <c r="F8358" s="27"/>
      <c r="G8358" s="44"/>
      <c r="H8358" s="44"/>
      <c r="I8358" s="44"/>
      <c r="J8358" s="30"/>
      <c r="K8358" s="44"/>
    </row>
    <row r="8359" spans="1:11" s="45" customFormat="1" x14ac:dyDescent="0.25">
      <c r="A8359" s="42"/>
      <c r="B8359" s="48"/>
      <c r="C8359" s="43"/>
      <c r="D8359" s="43"/>
      <c r="E8359" s="43"/>
      <c r="F8359" s="27"/>
      <c r="G8359" s="44"/>
      <c r="H8359" s="44"/>
      <c r="I8359" s="44"/>
      <c r="J8359" s="30"/>
      <c r="K8359" s="44"/>
    </row>
    <row r="8360" spans="1:11" s="45" customFormat="1" x14ac:dyDescent="0.25">
      <c r="A8360" s="42"/>
      <c r="B8360" s="48"/>
      <c r="C8360" s="43"/>
      <c r="D8360" s="43"/>
      <c r="E8360" s="43"/>
      <c r="F8360" s="27"/>
      <c r="G8360" s="44"/>
      <c r="H8360" s="44"/>
      <c r="I8360" s="44"/>
      <c r="J8360" s="30"/>
      <c r="K8360" s="44"/>
    </row>
    <row r="8361" spans="1:11" s="45" customFormat="1" x14ac:dyDescent="0.25">
      <c r="A8361" s="42"/>
      <c r="B8361" s="48"/>
      <c r="C8361" s="43"/>
      <c r="D8361" s="43"/>
      <c r="E8361" s="43"/>
      <c r="F8361" s="27"/>
      <c r="G8361" s="44"/>
      <c r="H8361" s="44"/>
      <c r="I8361" s="44"/>
      <c r="J8361" s="30"/>
      <c r="K8361" s="44"/>
    </row>
    <row r="8362" spans="1:11" s="45" customFormat="1" x14ac:dyDescent="0.25">
      <c r="A8362" s="42"/>
      <c r="B8362" s="48"/>
      <c r="C8362" s="43"/>
      <c r="D8362" s="43"/>
      <c r="E8362" s="43"/>
      <c r="F8362" s="27"/>
      <c r="G8362" s="44"/>
      <c r="H8362" s="44"/>
      <c r="I8362" s="44"/>
      <c r="J8362" s="30"/>
      <c r="K8362" s="44"/>
    </row>
    <row r="8363" spans="1:11" s="45" customFormat="1" x14ac:dyDescent="0.25">
      <c r="A8363" s="42"/>
      <c r="B8363" s="48"/>
      <c r="C8363" s="43"/>
      <c r="D8363" s="43"/>
      <c r="E8363" s="43"/>
      <c r="F8363" s="27"/>
      <c r="G8363" s="44"/>
      <c r="H8363" s="44"/>
      <c r="I8363" s="44"/>
      <c r="J8363" s="30"/>
      <c r="K8363" s="44"/>
    </row>
    <row r="8364" spans="1:11" s="45" customFormat="1" x14ac:dyDescent="0.25">
      <c r="A8364" s="42"/>
      <c r="B8364" s="48"/>
      <c r="C8364" s="43"/>
      <c r="D8364" s="43"/>
      <c r="E8364" s="43"/>
      <c r="F8364" s="27"/>
      <c r="G8364" s="44"/>
      <c r="H8364" s="44"/>
      <c r="I8364" s="44"/>
      <c r="J8364" s="30"/>
      <c r="K8364" s="44"/>
    </row>
    <row r="8365" spans="1:11" s="45" customFormat="1" x14ac:dyDescent="0.25">
      <c r="A8365" s="42"/>
      <c r="B8365" s="48"/>
      <c r="C8365" s="43"/>
      <c r="D8365" s="43"/>
      <c r="E8365" s="43"/>
      <c r="F8365" s="27"/>
      <c r="G8365" s="44"/>
      <c r="H8365" s="44"/>
      <c r="I8365" s="44"/>
      <c r="J8365" s="30"/>
      <c r="K8365" s="44"/>
    </row>
    <row r="8366" spans="1:11" s="45" customFormat="1" x14ac:dyDescent="0.25">
      <c r="A8366" s="42"/>
      <c r="B8366" s="48"/>
      <c r="C8366" s="43"/>
      <c r="D8366" s="43"/>
      <c r="E8366" s="43"/>
      <c r="F8366" s="27"/>
      <c r="G8366" s="44"/>
      <c r="H8366" s="44"/>
      <c r="I8366" s="44"/>
      <c r="J8366" s="30"/>
      <c r="K8366" s="44"/>
    </row>
    <row r="8367" spans="1:11" s="45" customFormat="1" x14ac:dyDescent="0.25">
      <c r="A8367" s="42"/>
      <c r="B8367" s="48"/>
      <c r="C8367" s="43"/>
      <c r="D8367" s="43"/>
      <c r="E8367" s="43"/>
      <c r="F8367" s="27"/>
      <c r="G8367" s="44"/>
      <c r="H8367" s="44"/>
      <c r="I8367" s="44"/>
      <c r="J8367" s="30"/>
      <c r="K8367" s="44"/>
    </row>
    <row r="8368" spans="1:11" s="45" customFormat="1" x14ac:dyDescent="0.25">
      <c r="A8368" s="42"/>
      <c r="B8368" s="48"/>
      <c r="C8368" s="43"/>
      <c r="D8368" s="43"/>
      <c r="E8368" s="43"/>
      <c r="F8368" s="27"/>
      <c r="G8368" s="44"/>
      <c r="H8368" s="44"/>
      <c r="I8368" s="44"/>
      <c r="J8368" s="30"/>
      <c r="K8368" s="44"/>
    </row>
    <row r="8369" spans="1:11" s="45" customFormat="1" x14ac:dyDescent="0.25">
      <c r="A8369" s="42"/>
      <c r="B8369" s="48"/>
      <c r="C8369" s="43"/>
      <c r="D8369" s="43"/>
      <c r="E8369" s="43"/>
      <c r="F8369" s="27"/>
      <c r="G8369" s="44"/>
      <c r="H8369" s="44"/>
      <c r="I8369" s="44"/>
      <c r="J8369" s="30"/>
      <c r="K8369" s="44"/>
    </row>
    <row r="8370" spans="1:11" s="45" customFormat="1" x14ac:dyDescent="0.25">
      <c r="A8370" s="42"/>
      <c r="B8370" s="48"/>
      <c r="C8370" s="43"/>
      <c r="D8370" s="43"/>
      <c r="E8370" s="43"/>
      <c r="F8370" s="27"/>
      <c r="G8370" s="44"/>
      <c r="H8370" s="44"/>
      <c r="I8370" s="44"/>
      <c r="J8370" s="30"/>
      <c r="K8370" s="44"/>
    </row>
    <row r="8371" spans="1:11" s="45" customFormat="1" x14ac:dyDescent="0.25">
      <c r="A8371" s="42"/>
      <c r="B8371" s="48"/>
      <c r="C8371" s="43"/>
      <c r="D8371" s="43"/>
      <c r="E8371" s="43"/>
      <c r="F8371" s="27"/>
      <c r="G8371" s="44"/>
      <c r="H8371" s="44"/>
      <c r="I8371" s="44"/>
      <c r="J8371" s="30"/>
      <c r="K8371" s="44"/>
    </row>
    <row r="8372" spans="1:11" s="45" customFormat="1" x14ac:dyDescent="0.25">
      <c r="A8372" s="42"/>
      <c r="B8372" s="48"/>
      <c r="C8372" s="43"/>
      <c r="D8372" s="43"/>
      <c r="E8372" s="43"/>
      <c r="F8372" s="27"/>
      <c r="G8372" s="44"/>
      <c r="H8372" s="44"/>
      <c r="I8372" s="44"/>
      <c r="J8372" s="30"/>
      <c r="K8372" s="44"/>
    </row>
    <row r="8373" spans="1:11" s="45" customFormat="1" x14ac:dyDescent="0.25">
      <c r="A8373" s="42"/>
      <c r="B8373" s="48"/>
      <c r="C8373" s="43"/>
      <c r="D8373" s="43"/>
      <c r="E8373" s="43"/>
      <c r="F8373" s="27"/>
      <c r="G8373" s="44"/>
      <c r="H8373" s="44"/>
      <c r="I8373" s="44"/>
      <c r="J8373" s="30"/>
      <c r="K8373" s="44"/>
    </row>
    <row r="8374" spans="1:11" s="45" customFormat="1" x14ac:dyDescent="0.25">
      <c r="A8374" s="42"/>
      <c r="B8374" s="48"/>
      <c r="C8374" s="43"/>
      <c r="D8374" s="43"/>
      <c r="E8374" s="43"/>
      <c r="F8374" s="27"/>
      <c r="G8374" s="44"/>
      <c r="H8374" s="44"/>
      <c r="I8374" s="44"/>
      <c r="J8374" s="30"/>
      <c r="K8374" s="44"/>
    </row>
    <row r="8375" spans="1:11" s="45" customFormat="1" x14ac:dyDescent="0.25">
      <c r="A8375" s="42"/>
      <c r="B8375" s="48"/>
      <c r="C8375" s="43"/>
      <c r="D8375" s="43"/>
      <c r="E8375" s="43"/>
      <c r="F8375" s="27"/>
      <c r="G8375" s="44"/>
      <c r="H8375" s="44"/>
      <c r="I8375" s="44"/>
      <c r="J8375" s="30"/>
      <c r="K8375" s="44"/>
    </row>
    <row r="8376" spans="1:11" s="45" customFormat="1" x14ac:dyDescent="0.25">
      <c r="A8376" s="42"/>
      <c r="B8376" s="48"/>
      <c r="C8376" s="43"/>
      <c r="D8376" s="43"/>
      <c r="E8376" s="43"/>
      <c r="F8376" s="27"/>
      <c r="G8376" s="44"/>
      <c r="H8376" s="44"/>
      <c r="I8376" s="44"/>
      <c r="J8376" s="30"/>
      <c r="K8376" s="44"/>
    </row>
    <row r="8377" spans="1:11" s="45" customFormat="1" x14ac:dyDescent="0.25">
      <c r="A8377" s="42"/>
      <c r="B8377" s="48"/>
      <c r="C8377" s="43"/>
      <c r="D8377" s="43"/>
      <c r="E8377" s="43"/>
      <c r="F8377" s="27"/>
      <c r="G8377" s="44"/>
      <c r="H8377" s="44"/>
      <c r="I8377" s="44"/>
      <c r="J8377" s="30"/>
      <c r="K8377" s="44"/>
    </row>
    <row r="8378" spans="1:11" s="45" customFormat="1" x14ac:dyDescent="0.25">
      <c r="A8378" s="42"/>
      <c r="B8378" s="48"/>
      <c r="C8378" s="43"/>
      <c r="D8378" s="43"/>
      <c r="E8378" s="43"/>
      <c r="F8378" s="27"/>
      <c r="G8378" s="44"/>
      <c r="H8378" s="44"/>
      <c r="I8378" s="44"/>
      <c r="J8378" s="30"/>
      <c r="K8378" s="44"/>
    </row>
    <row r="8379" spans="1:11" s="45" customFormat="1" x14ac:dyDescent="0.25">
      <c r="A8379" s="42"/>
      <c r="B8379" s="48"/>
      <c r="C8379" s="43"/>
      <c r="D8379" s="43"/>
      <c r="E8379" s="43"/>
      <c r="F8379" s="27"/>
      <c r="G8379" s="44"/>
      <c r="H8379" s="44"/>
      <c r="I8379" s="44"/>
      <c r="J8379" s="30"/>
      <c r="K8379" s="44"/>
    </row>
    <row r="8380" spans="1:11" s="45" customFormat="1" x14ac:dyDescent="0.25">
      <c r="A8380" s="42"/>
      <c r="B8380" s="48"/>
      <c r="C8380" s="43"/>
      <c r="D8380" s="43"/>
      <c r="E8380" s="43"/>
      <c r="F8380" s="27"/>
      <c r="G8380" s="44"/>
      <c r="H8380" s="44"/>
      <c r="I8380" s="44"/>
      <c r="J8380" s="30"/>
      <c r="K8380" s="44"/>
    </row>
    <row r="8381" spans="1:11" s="45" customFormat="1" x14ac:dyDescent="0.25">
      <c r="A8381" s="42"/>
      <c r="B8381" s="48"/>
      <c r="C8381" s="43"/>
      <c r="D8381" s="43"/>
      <c r="E8381" s="43"/>
      <c r="F8381" s="27"/>
      <c r="G8381" s="44"/>
      <c r="H8381" s="44"/>
      <c r="I8381" s="44"/>
      <c r="J8381" s="30"/>
      <c r="K8381" s="44"/>
    </row>
    <row r="8382" spans="1:11" s="45" customFormat="1" x14ac:dyDescent="0.25">
      <c r="A8382" s="42"/>
      <c r="B8382" s="48"/>
      <c r="C8382" s="43"/>
      <c r="D8382" s="43"/>
      <c r="E8382" s="43"/>
      <c r="F8382" s="27"/>
      <c r="G8382" s="44"/>
      <c r="H8382" s="44"/>
      <c r="I8382" s="44"/>
      <c r="J8382" s="30"/>
      <c r="K8382" s="44"/>
    </row>
    <row r="8383" spans="1:11" s="45" customFormat="1" x14ac:dyDescent="0.25">
      <c r="A8383" s="42"/>
      <c r="B8383" s="48"/>
      <c r="C8383" s="43"/>
      <c r="D8383" s="43"/>
      <c r="E8383" s="43"/>
      <c r="F8383" s="27"/>
      <c r="G8383" s="44"/>
      <c r="H8383" s="44"/>
      <c r="I8383" s="44"/>
      <c r="J8383" s="30"/>
      <c r="K8383" s="44"/>
    </row>
    <row r="8384" spans="1:11" s="45" customFormat="1" x14ac:dyDescent="0.25">
      <c r="A8384" s="42"/>
      <c r="B8384" s="48"/>
      <c r="C8384" s="43"/>
      <c r="D8384" s="43"/>
      <c r="E8384" s="43"/>
      <c r="F8384" s="27"/>
      <c r="G8384" s="44"/>
      <c r="H8384" s="44"/>
      <c r="I8384" s="44"/>
      <c r="J8384" s="30"/>
      <c r="K8384" s="44"/>
    </row>
    <row r="8385" spans="1:11" s="45" customFormat="1" x14ac:dyDescent="0.25">
      <c r="A8385" s="42"/>
      <c r="B8385" s="48"/>
      <c r="C8385" s="43"/>
      <c r="D8385" s="43"/>
      <c r="E8385" s="43"/>
      <c r="F8385" s="27"/>
      <c r="G8385" s="44"/>
      <c r="H8385" s="44"/>
      <c r="I8385" s="44"/>
      <c r="J8385" s="30"/>
      <c r="K8385" s="44"/>
    </row>
    <row r="8386" spans="1:11" s="45" customFormat="1" x14ac:dyDescent="0.25">
      <c r="A8386" s="42"/>
      <c r="B8386" s="48"/>
      <c r="C8386" s="43"/>
      <c r="D8386" s="43"/>
      <c r="E8386" s="43"/>
      <c r="F8386" s="27"/>
      <c r="G8386" s="44"/>
      <c r="H8386" s="44"/>
      <c r="I8386" s="44"/>
      <c r="J8386" s="30"/>
      <c r="K8386" s="44"/>
    </row>
    <row r="8387" spans="1:11" s="45" customFormat="1" x14ac:dyDescent="0.25">
      <c r="A8387" s="42"/>
      <c r="B8387" s="48"/>
      <c r="C8387" s="43"/>
      <c r="D8387" s="43"/>
      <c r="E8387" s="43"/>
      <c r="F8387" s="27"/>
      <c r="G8387" s="44"/>
      <c r="H8387" s="44"/>
      <c r="I8387" s="44"/>
      <c r="J8387" s="30"/>
      <c r="K8387" s="44"/>
    </row>
    <row r="8388" spans="1:11" s="45" customFormat="1" x14ac:dyDescent="0.25">
      <c r="A8388" s="42"/>
      <c r="B8388" s="48"/>
      <c r="C8388" s="43"/>
      <c r="D8388" s="43"/>
      <c r="E8388" s="43"/>
      <c r="F8388" s="27"/>
      <c r="G8388" s="44"/>
      <c r="H8388" s="44"/>
      <c r="I8388" s="44"/>
      <c r="J8388" s="30"/>
      <c r="K8388" s="44"/>
    </row>
    <row r="8389" spans="1:11" s="45" customFormat="1" x14ac:dyDescent="0.25">
      <c r="A8389" s="42"/>
      <c r="B8389" s="48"/>
      <c r="C8389" s="43"/>
      <c r="D8389" s="43"/>
      <c r="E8389" s="43"/>
      <c r="F8389" s="27"/>
      <c r="G8389" s="44"/>
      <c r="H8389" s="44"/>
      <c r="I8389" s="44"/>
      <c r="J8389" s="30"/>
      <c r="K8389" s="44"/>
    </row>
    <row r="8390" spans="1:11" s="45" customFormat="1" x14ac:dyDescent="0.25">
      <c r="A8390" s="42"/>
      <c r="B8390" s="48"/>
      <c r="C8390" s="43"/>
      <c r="D8390" s="43"/>
      <c r="E8390" s="43"/>
      <c r="F8390" s="27"/>
      <c r="G8390" s="44"/>
      <c r="H8390" s="44"/>
      <c r="I8390" s="44"/>
      <c r="J8390" s="30"/>
      <c r="K8390" s="44"/>
    </row>
    <row r="8391" spans="1:11" s="45" customFormat="1" x14ac:dyDescent="0.25">
      <c r="A8391" s="42"/>
      <c r="B8391" s="48"/>
      <c r="C8391" s="43"/>
      <c r="D8391" s="43"/>
      <c r="E8391" s="43"/>
      <c r="F8391" s="27"/>
      <c r="G8391" s="44"/>
      <c r="H8391" s="44"/>
      <c r="I8391" s="44"/>
      <c r="J8391" s="30"/>
      <c r="K8391" s="44"/>
    </row>
    <row r="8392" spans="1:11" s="45" customFormat="1" x14ac:dyDescent="0.25">
      <c r="A8392" s="42"/>
      <c r="B8392" s="48"/>
      <c r="C8392" s="43"/>
      <c r="D8392" s="43"/>
      <c r="E8392" s="43"/>
      <c r="F8392" s="27"/>
      <c r="G8392" s="44"/>
      <c r="H8392" s="44"/>
      <c r="I8392" s="44"/>
      <c r="J8392" s="30"/>
      <c r="K8392" s="44"/>
    </row>
    <row r="8393" spans="1:11" s="45" customFormat="1" x14ac:dyDescent="0.25">
      <c r="A8393" s="42"/>
      <c r="B8393" s="48"/>
      <c r="C8393" s="43"/>
      <c r="D8393" s="43"/>
      <c r="E8393" s="43"/>
      <c r="F8393" s="27"/>
      <c r="G8393" s="44"/>
      <c r="H8393" s="44"/>
      <c r="I8393" s="44"/>
      <c r="J8393" s="30"/>
      <c r="K8393" s="44"/>
    </row>
    <row r="8394" spans="1:11" s="45" customFormat="1" x14ac:dyDescent="0.25">
      <c r="A8394" s="42"/>
      <c r="B8394" s="48"/>
      <c r="C8394" s="43"/>
      <c r="D8394" s="43"/>
      <c r="E8394" s="43"/>
      <c r="F8394" s="27"/>
      <c r="G8394" s="44"/>
      <c r="H8394" s="44"/>
      <c r="I8394" s="44"/>
      <c r="J8394" s="30"/>
      <c r="K8394" s="44"/>
    </row>
    <row r="8395" spans="1:11" s="45" customFormat="1" x14ac:dyDescent="0.25">
      <c r="A8395" s="42"/>
      <c r="B8395" s="48"/>
      <c r="C8395" s="43"/>
      <c r="D8395" s="43"/>
      <c r="E8395" s="43"/>
      <c r="F8395" s="27"/>
      <c r="G8395" s="44"/>
      <c r="H8395" s="44"/>
      <c r="I8395" s="44"/>
      <c r="J8395" s="30"/>
      <c r="K8395" s="44"/>
    </row>
    <row r="8396" spans="1:11" s="45" customFormat="1" x14ac:dyDescent="0.25">
      <c r="A8396" s="42"/>
      <c r="B8396" s="48"/>
      <c r="C8396" s="43"/>
      <c r="D8396" s="43"/>
      <c r="E8396" s="43"/>
      <c r="F8396" s="27"/>
      <c r="G8396" s="44"/>
      <c r="H8396" s="44"/>
      <c r="I8396" s="44"/>
      <c r="J8396" s="30"/>
      <c r="K8396" s="44"/>
    </row>
    <row r="8397" spans="1:11" s="45" customFormat="1" x14ac:dyDescent="0.25">
      <c r="A8397" s="42"/>
      <c r="B8397" s="48"/>
      <c r="C8397" s="43"/>
      <c r="D8397" s="43"/>
      <c r="E8397" s="43"/>
      <c r="F8397" s="27"/>
      <c r="G8397" s="44"/>
      <c r="H8397" s="44"/>
      <c r="I8397" s="44"/>
      <c r="J8397" s="30"/>
      <c r="K8397" s="44"/>
    </row>
    <row r="8398" spans="1:11" s="45" customFormat="1" x14ac:dyDescent="0.25">
      <c r="A8398" s="42"/>
      <c r="B8398" s="48"/>
      <c r="C8398" s="43"/>
      <c r="D8398" s="43"/>
      <c r="E8398" s="43"/>
      <c r="F8398" s="27"/>
      <c r="G8398" s="44"/>
      <c r="H8398" s="44"/>
      <c r="I8398" s="44"/>
      <c r="J8398" s="30"/>
      <c r="K8398" s="44"/>
    </row>
    <row r="8399" spans="1:11" s="45" customFormat="1" x14ac:dyDescent="0.25">
      <c r="A8399" s="42"/>
      <c r="B8399" s="48"/>
      <c r="C8399" s="43"/>
      <c r="D8399" s="43"/>
      <c r="E8399" s="43"/>
      <c r="F8399" s="27"/>
      <c r="G8399" s="44"/>
      <c r="H8399" s="44"/>
      <c r="I8399" s="44"/>
      <c r="J8399" s="30"/>
      <c r="K8399" s="44"/>
    </row>
    <row r="8400" spans="1:11" s="45" customFormat="1" x14ac:dyDescent="0.25">
      <c r="A8400" s="42"/>
      <c r="B8400" s="48"/>
      <c r="C8400" s="43"/>
      <c r="D8400" s="43"/>
      <c r="E8400" s="43"/>
      <c r="F8400" s="27"/>
      <c r="G8400" s="44"/>
      <c r="H8400" s="44"/>
      <c r="I8400" s="44"/>
      <c r="J8400" s="30"/>
      <c r="K8400" s="44"/>
    </row>
    <row r="8401" spans="1:11" s="45" customFormat="1" x14ac:dyDescent="0.25">
      <c r="A8401" s="42"/>
      <c r="B8401" s="48"/>
      <c r="C8401" s="43"/>
      <c r="D8401" s="43"/>
      <c r="E8401" s="43"/>
      <c r="F8401" s="27"/>
      <c r="G8401" s="44"/>
      <c r="H8401" s="44"/>
      <c r="I8401" s="44"/>
      <c r="J8401" s="30"/>
      <c r="K8401" s="44"/>
    </row>
    <row r="8402" spans="1:11" s="45" customFormat="1" x14ac:dyDescent="0.25">
      <c r="A8402" s="42"/>
      <c r="B8402" s="48"/>
      <c r="C8402" s="43"/>
      <c r="D8402" s="43"/>
      <c r="E8402" s="43"/>
      <c r="F8402" s="27"/>
      <c r="G8402" s="44"/>
      <c r="H8402" s="44"/>
      <c r="I8402" s="44"/>
      <c r="J8402" s="30"/>
      <c r="K8402" s="44"/>
    </row>
    <row r="8403" spans="1:11" s="45" customFormat="1" x14ac:dyDescent="0.25">
      <c r="A8403" s="42"/>
      <c r="B8403" s="48"/>
      <c r="C8403" s="43"/>
      <c r="D8403" s="43"/>
      <c r="E8403" s="43"/>
      <c r="F8403" s="27"/>
      <c r="G8403" s="44"/>
      <c r="H8403" s="44"/>
      <c r="I8403" s="44"/>
      <c r="J8403" s="30"/>
      <c r="K8403" s="44"/>
    </row>
    <row r="8404" spans="1:11" s="45" customFormat="1" x14ac:dyDescent="0.25">
      <c r="A8404" s="42"/>
      <c r="B8404" s="48"/>
      <c r="C8404" s="43"/>
      <c r="D8404" s="43"/>
      <c r="E8404" s="43"/>
      <c r="F8404" s="27"/>
      <c r="G8404" s="44"/>
      <c r="H8404" s="44"/>
      <c r="I8404" s="44"/>
      <c r="J8404" s="30"/>
      <c r="K8404" s="44"/>
    </row>
    <row r="8405" spans="1:11" s="45" customFormat="1" x14ac:dyDescent="0.25">
      <c r="A8405" s="42"/>
      <c r="B8405" s="48"/>
      <c r="C8405" s="43"/>
      <c r="D8405" s="43"/>
      <c r="E8405" s="43"/>
      <c r="F8405" s="27"/>
      <c r="G8405" s="44"/>
      <c r="H8405" s="44"/>
      <c r="I8405" s="44"/>
      <c r="J8405" s="30"/>
      <c r="K8405" s="44"/>
    </row>
    <row r="8406" spans="1:11" s="45" customFormat="1" x14ac:dyDescent="0.25">
      <c r="A8406" s="42"/>
      <c r="B8406" s="48"/>
      <c r="C8406" s="43"/>
      <c r="D8406" s="43"/>
      <c r="E8406" s="43"/>
      <c r="F8406" s="27"/>
      <c r="G8406" s="44"/>
      <c r="H8406" s="44"/>
      <c r="I8406" s="44"/>
      <c r="J8406" s="30"/>
      <c r="K8406" s="44"/>
    </row>
    <row r="8407" spans="1:11" s="45" customFormat="1" x14ac:dyDescent="0.25">
      <c r="A8407" s="42"/>
      <c r="B8407" s="48"/>
      <c r="C8407" s="43"/>
      <c r="D8407" s="43"/>
      <c r="E8407" s="43"/>
      <c r="F8407" s="27"/>
      <c r="G8407" s="44"/>
      <c r="H8407" s="44"/>
      <c r="I8407" s="44"/>
      <c r="J8407" s="30"/>
      <c r="K8407" s="44"/>
    </row>
    <row r="8408" spans="1:11" s="45" customFormat="1" x14ac:dyDescent="0.25">
      <c r="A8408" s="42"/>
      <c r="B8408" s="48"/>
      <c r="C8408" s="43"/>
      <c r="D8408" s="43"/>
      <c r="E8408" s="43"/>
      <c r="F8408" s="27"/>
      <c r="G8408" s="44"/>
      <c r="H8408" s="44"/>
      <c r="I8408" s="44"/>
      <c r="J8408" s="30"/>
      <c r="K8408" s="44"/>
    </row>
    <row r="8409" spans="1:11" s="45" customFormat="1" x14ac:dyDescent="0.25">
      <c r="A8409" s="42"/>
      <c r="B8409" s="48"/>
      <c r="C8409" s="43"/>
      <c r="D8409" s="43"/>
      <c r="E8409" s="43"/>
      <c r="F8409" s="27"/>
      <c r="G8409" s="44"/>
      <c r="H8409" s="44"/>
      <c r="I8409" s="44"/>
      <c r="J8409" s="30"/>
      <c r="K8409" s="44"/>
    </row>
    <row r="8410" spans="1:11" s="45" customFormat="1" x14ac:dyDescent="0.25">
      <c r="A8410" s="42"/>
      <c r="B8410" s="48"/>
      <c r="C8410" s="43"/>
      <c r="D8410" s="43"/>
      <c r="E8410" s="43"/>
      <c r="F8410" s="27"/>
      <c r="G8410" s="44"/>
      <c r="H8410" s="44"/>
      <c r="I8410" s="44"/>
      <c r="J8410" s="30"/>
      <c r="K8410" s="44"/>
    </row>
    <row r="8411" spans="1:11" s="45" customFormat="1" x14ac:dyDescent="0.25">
      <c r="A8411" s="42"/>
      <c r="B8411" s="48"/>
      <c r="C8411" s="43"/>
      <c r="D8411" s="43"/>
      <c r="E8411" s="43"/>
      <c r="F8411" s="27"/>
      <c r="G8411" s="44"/>
      <c r="H8411" s="44"/>
      <c r="I8411" s="44"/>
      <c r="J8411" s="30"/>
      <c r="K8411" s="44"/>
    </row>
    <row r="8412" spans="1:11" s="45" customFormat="1" x14ac:dyDescent="0.25">
      <c r="A8412" s="42"/>
      <c r="B8412" s="48"/>
      <c r="C8412" s="43"/>
      <c r="D8412" s="43"/>
      <c r="E8412" s="43"/>
      <c r="F8412" s="27"/>
      <c r="G8412" s="44"/>
      <c r="H8412" s="44"/>
      <c r="I8412" s="44"/>
      <c r="J8412" s="30"/>
      <c r="K8412" s="44"/>
    </row>
    <row r="8413" spans="1:11" s="45" customFormat="1" x14ac:dyDescent="0.25">
      <c r="A8413" s="42"/>
      <c r="B8413" s="48"/>
      <c r="C8413" s="43"/>
      <c r="D8413" s="43"/>
      <c r="E8413" s="43"/>
      <c r="F8413" s="27"/>
      <c r="G8413" s="44"/>
      <c r="H8413" s="44"/>
      <c r="I8413" s="44"/>
      <c r="J8413" s="30"/>
      <c r="K8413" s="44"/>
    </row>
    <row r="8414" spans="1:11" s="45" customFormat="1" x14ac:dyDescent="0.25">
      <c r="A8414" s="42"/>
      <c r="B8414" s="48"/>
      <c r="C8414" s="43"/>
      <c r="D8414" s="43"/>
      <c r="E8414" s="43"/>
      <c r="F8414" s="27"/>
      <c r="G8414" s="44"/>
      <c r="H8414" s="44"/>
      <c r="I8414" s="44"/>
      <c r="J8414" s="30"/>
      <c r="K8414" s="44"/>
    </row>
    <row r="8415" spans="1:11" s="45" customFormat="1" x14ac:dyDescent="0.25">
      <c r="A8415" s="42"/>
      <c r="B8415" s="48"/>
      <c r="C8415" s="43"/>
      <c r="D8415" s="43"/>
      <c r="E8415" s="43"/>
      <c r="F8415" s="27"/>
      <c r="G8415" s="44"/>
      <c r="H8415" s="44"/>
      <c r="I8415" s="44"/>
      <c r="J8415" s="30"/>
      <c r="K8415" s="44"/>
    </row>
    <row r="8416" spans="1:11" s="45" customFormat="1" x14ac:dyDescent="0.25">
      <c r="A8416" s="42"/>
      <c r="B8416" s="48"/>
      <c r="C8416" s="43"/>
      <c r="D8416" s="43"/>
      <c r="E8416" s="43"/>
      <c r="F8416" s="27"/>
      <c r="G8416" s="44"/>
      <c r="H8416" s="44"/>
      <c r="I8416" s="44"/>
      <c r="J8416" s="30"/>
      <c r="K8416" s="44"/>
    </row>
    <row r="8417" spans="1:11" s="45" customFormat="1" x14ac:dyDescent="0.25">
      <c r="A8417" s="42"/>
      <c r="B8417" s="48"/>
      <c r="C8417" s="43"/>
      <c r="D8417" s="43"/>
      <c r="E8417" s="43"/>
      <c r="F8417" s="27"/>
      <c r="G8417" s="44"/>
      <c r="H8417" s="44"/>
      <c r="I8417" s="44"/>
      <c r="J8417" s="30"/>
      <c r="K8417" s="44"/>
    </row>
    <row r="8418" spans="1:11" s="45" customFormat="1" x14ac:dyDescent="0.25">
      <c r="A8418" s="42"/>
      <c r="B8418" s="48"/>
      <c r="C8418" s="43"/>
      <c r="D8418" s="43"/>
      <c r="E8418" s="43"/>
      <c r="F8418" s="27"/>
      <c r="G8418" s="44"/>
      <c r="H8418" s="44"/>
      <c r="I8418" s="44"/>
      <c r="J8418" s="30"/>
      <c r="K8418" s="44"/>
    </row>
    <row r="8419" spans="1:11" s="45" customFormat="1" x14ac:dyDescent="0.25">
      <c r="A8419" s="42"/>
      <c r="B8419" s="48"/>
      <c r="C8419" s="43"/>
      <c r="D8419" s="43"/>
      <c r="E8419" s="43"/>
      <c r="F8419" s="27"/>
      <c r="G8419" s="44"/>
      <c r="H8419" s="44"/>
      <c r="I8419" s="44"/>
      <c r="J8419" s="30"/>
      <c r="K8419" s="44"/>
    </row>
    <row r="8420" spans="1:11" s="45" customFormat="1" x14ac:dyDescent="0.25">
      <c r="A8420" s="42"/>
      <c r="B8420" s="48"/>
      <c r="C8420" s="43"/>
      <c r="D8420" s="43"/>
      <c r="E8420" s="43"/>
      <c r="F8420" s="27"/>
      <c r="G8420" s="44"/>
      <c r="H8420" s="44"/>
      <c r="I8420" s="44"/>
      <c r="J8420" s="30"/>
      <c r="K8420" s="44"/>
    </row>
    <row r="8421" spans="1:11" s="45" customFormat="1" x14ac:dyDescent="0.25">
      <c r="A8421" s="42"/>
      <c r="B8421" s="48"/>
      <c r="C8421" s="43"/>
      <c r="D8421" s="43"/>
      <c r="E8421" s="43"/>
      <c r="F8421" s="27"/>
      <c r="G8421" s="44"/>
      <c r="H8421" s="44"/>
      <c r="I8421" s="44"/>
      <c r="J8421" s="30"/>
      <c r="K8421" s="44"/>
    </row>
    <row r="8422" spans="1:11" s="45" customFormat="1" x14ac:dyDescent="0.25">
      <c r="A8422" s="42"/>
      <c r="B8422" s="48"/>
      <c r="C8422" s="43"/>
      <c r="D8422" s="43"/>
      <c r="E8422" s="43"/>
      <c r="F8422" s="27"/>
      <c r="G8422" s="44"/>
      <c r="H8422" s="44"/>
      <c r="I8422" s="44"/>
      <c r="J8422" s="30"/>
      <c r="K8422" s="44"/>
    </row>
    <row r="8423" spans="1:11" s="45" customFormat="1" x14ac:dyDescent="0.25">
      <c r="A8423" s="42"/>
      <c r="B8423" s="48"/>
      <c r="C8423" s="43"/>
      <c r="D8423" s="43"/>
      <c r="E8423" s="43"/>
      <c r="F8423" s="27"/>
      <c r="G8423" s="44"/>
      <c r="H8423" s="44"/>
      <c r="I8423" s="44"/>
      <c r="J8423" s="30"/>
      <c r="K8423" s="44"/>
    </row>
    <row r="8424" spans="1:11" s="45" customFormat="1" x14ac:dyDescent="0.25">
      <c r="A8424" s="42"/>
      <c r="B8424" s="48"/>
      <c r="C8424" s="43"/>
      <c r="D8424" s="43"/>
      <c r="E8424" s="43"/>
      <c r="F8424" s="27"/>
      <c r="G8424" s="44"/>
      <c r="H8424" s="44"/>
      <c r="I8424" s="44"/>
      <c r="J8424" s="30"/>
      <c r="K8424" s="44"/>
    </row>
    <row r="8425" spans="1:11" s="45" customFormat="1" x14ac:dyDescent="0.25">
      <c r="A8425" s="42"/>
      <c r="B8425" s="48"/>
      <c r="C8425" s="43"/>
      <c r="D8425" s="43"/>
      <c r="E8425" s="43"/>
      <c r="F8425" s="27"/>
      <c r="G8425" s="44"/>
      <c r="H8425" s="44"/>
      <c r="I8425" s="44"/>
      <c r="J8425" s="30"/>
      <c r="K8425" s="44"/>
    </row>
    <row r="8426" spans="1:11" s="45" customFormat="1" x14ac:dyDescent="0.25">
      <c r="A8426" s="42"/>
      <c r="B8426" s="48"/>
      <c r="C8426" s="43"/>
      <c r="D8426" s="43"/>
      <c r="E8426" s="43"/>
      <c r="F8426" s="27"/>
      <c r="G8426" s="44"/>
      <c r="H8426" s="44"/>
      <c r="I8426" s="44"/>
      <c r="J8426" s="30"/>
      <c r="K8426" s="44"/>
    </row>
    <row r="8427" spans="1:11" s="45" customFormat="1" x14ac:dyDescent="0.25">
      <c r="A8427" s="42"/>
      <c r="B8427" s="48"/>
      <c r="C8427" s="43"/>
      <c r="D8427" s="43"/>
      <c r="E8427" s="43"/>
      <c r="F8427" s="27"/>
      <c r="G8427" s="44"/>
      <c r="H8427" s="44"/>
      <c r="I8427" s="44"/>
      <c r="J8427" s="30"/>
      <c r="K8427" s="44"/>
    </row>
    <row r="8428" spans="1:11" s="45" customFormat="1" x14ac:dyDescent="0.25">
      <c r="A8428" s="42"/>
      <c r="B8428" s="48"/>
      <c r="C8428" s="43"/>
      <c r="D8428" s="43"/>
      <c r="E8428" s="43"/>
      <c r="F8428" s="27"/>
      <c r="G8428" s="44"/>
      <c r="H8428" s="44"/>
      <c r="I8428" s="44"/>
      <c r="J8428" s="30"/>
      <c r="K8428" s="44"/>
    </row>
    <row r="8429" spans="1:11" s="45" customFormat="1" x14ac:dyDescent="0.25">
      <c r="A8429" s="42"/>
      <c r="B8429" s="48"/>
      <c r="C8429" s="43"/>
      <c r="D8429" s="43"/>
      <c r="E8429" s="43"/>
      <c r="F8429" s="27"/>
      <c r="G8429" s="44"/>
      <c r="H8429" s="44"/>
      <c r="I8429" s="44"/>
      <c r="J8429" s="30"/>
      <c r="K8429" s="44"/>
    </row>
    <row r="8430" spans="1:11" s="45" customFormat="1" x14ac:dyDescent="0.25">
      <c r="A8430" s="42"/>
      <c r="B8430" s="48"/>
      <c r="C8430" s="43"/>
      <c r="D8430" s="43"/>
      <c r="E8430" s="43"/>
      <c r="F8430" s="27"/>
      <c r="G8430" s="44"/>
      <c r="H8430" s="44"/>
      <c r="I8430" s="44"/>
      <c r="J8430" s="30"/>
      <c r="K8430" s="44"/>
    </row>
    <row r="8431" spans="1:11" s="45" customFormat="1" x14ac:dyDescent="0.25">
      <c r="A8431" s="42"/>
      <c r="B8431" s="48"/>
      <c r="C8431" s="43"/>
      <c r="D8431" s="43"/>
      <c r="E8431" s="43"/>
      <c r="F8431" s="27"/>
      <c r="G8431" s="44"/>
      <c r="H8431" s="44"/>
      <c r="I8431" s="44"/>
      <c r="J8431" s="30"/>
      <c r="K8431" s="44"/>
    </row>
    <row r="8432" spans="1:11" s="45" customFormat="1" x14ac:dyDescent="0.25">
      <c r="A8432" s="42"/>
      <c r="B8432" s="48"/>
      <c r="C8432" s="43"/>
      <c r="D8432" s="43"/>
      <c r="E8432" s="43"/>
      <c r="F8432" s="27"/>
      <c r="G8432" s="44"/>
      <c r="H8432" s="44"/>
      <c r="I8432" s="44"/>
      <c r="J8432" s="30"/>
      <c r="K8432" s="44"/>
    </row>
    <row r="8433" spans="1:11" s="45" customFormat="1" x14ac:dyDescent="0.25">
      <c r="A8433" s="42"/>
      <c r="B8433" s="48"/>
      <c r="C8433" s="43"/>
      <c r="D8433" s="43"/>
      <c r="E8433" s="43"/>
      <c r="F8433" s="27"/>
      <c r="G8433" s="44"/>
      <c r="H8433" s="44"/>
      <c r="I8433" s="44"/>
      <c r="J8433" s="30"/>
      <c r="K8433" s="44"/>
    </row>
    <row r="8434" spans="1:11" s="45" customFormat="1" x14ac:dyDescent="0.25">
      <c r="A8434" s="42"/>
      <c r="B8434" s="48"/>
      <c r="C8434" s="43"/>
      <c r="D8434" s="43"/>
      <c r="E8434" s="43"/>
      <c r="F8434" s="27"/>
      <c r="G8434" s="44"/>
      <c r="H8434" s="44"/>
      <c r="I8434" s="44"/>
      <c r="J8434" s="30"/>
      <c r="K8434" s="44"/>
    </row>
    <row r="8435" spans="1:11" s="45" customFormat="1" x14ac:dyDescent="0.25">
      <c r="A8435" s="42"/>
      <c r="B8435" s="48"/>
      <c r="C8435" s="43"/>
      <c r="D8435" s="43"/>
      <c r="E8435" s="43"/>
      <c r="F8435" s="27"/>
      <c r="G8435" s="44"/>
      <c r="H8435" s="44"/>
      <c r="I8435" s="44"/>
      <c r="J8435" s="30"/>
      <c r="K8435" s="44"/>
    </row>
    <row r="8436" spans="1:11" s="45" customFormat="1" x14ac:dyDescent="0.25">
      <c r="A8436" s="42"/>
      <c r="B8436" s="48"/>
      <c r="C8436" s="43"/>
      <c r="D8436" s="43"/>
      <c r="E8436" s="43"/>
      <c r="F8436" s="27"/>
      <c r="G8436" s="44"/>
      <c r="H8436" s="44"/>
      <c r="I8436" s="44"/>
      <c r="J8436" s="30"/>
      <c r="K8436" s="44"/>
    </row>
    <row r="8437" spans="1:11" s="45" customFormat="1" x14ac:dyDescent="0.25">
      <c r="A8437" s="42"/>
      <c r="B8437" s="48"/>
      <c r="C8437" s="43"/>
      <c r="D8437" s="43"/>
      <c r="E8437" s="43"/>
      <c r="F8437" s="27"/>
      <c r="G8437" s="44"/>
      <c r="H8437" s="44"/>
      <c r="I8437" s="44"/>
      <c r="J8437" s="30"/>
      <c r="K8437" s="44"/>
    </row>
    <row r="8438" spans="1:11" s="45" customFormat="1" x14ac:dyDescent="0.25">
      <c r="A8438" s="42"/>
      <c r="B8438" s="48"/>
      <c r="C8438" s="43"/>
      <c r="D8438" s="43"/>
      <c r="E8438" s="43"/>
      <c r="F8438" s="27"/>
      <c r="G8438" s="44"/>
      <c r="H8438" s="44"/>
      <c r="I8438" s="44"/>
      <c r="J8438" s="30"/>
      <c r="K8438" s="44"/>
    </row>
    <row r="8439" spans="1:11" s="45" customFormat="1" x14ac:dyDescent="0.25">
      <c r="A8439" s="42"/>
      <c r="B8439" s="48"/>
      <c r="C8439" s="43"/>
      <c r="D8439" s="43"/>
      <c r="E8439" s="43"/>
      <c r="F8439" s="27"/>
      <c r="G8439" s="44"/>
      <c r="H8439" s="44"/>
      <c r="I8439" s="44"/>
      <c r="J8439" s="30"/>
      <c r="K8439" s="44"/>
    </row>
    <row r="8440" spans="1:11" s="45" customFormat="1" x14ac:dyDescent="0.25">
      <c r="A8440" s="42"/>
      <c r="B8440" s="48"/>
      <c r="C8440" s="43"/>
      <c r="D8440" s="43"/>
      <c r="E8440" s="43"/>
      <c r="F8440" s="27"/>
      <c r="G8440" s="44"/>
      <c r="H8440" s="44"/>
      <c r="I8440" s="44"/>
      <c r="J8440" s="30"/>
      <c r="K8440" s="44"/>
    </row>
    <row r="8441" spans="1:11" s="45" customFormat="1" x14ac:dyDescent="0.25">
      <c r="A8441" s="42"/>
      <c r="B8441" s="48"/>
      <c r="C8441" s="43"/>
      <c r="D8441" s="43"/>
      <c r="E8441" s="43"/>
      <c r="F8441" s="27"/>
      <c r="G8441" s="44"/>
      <c r="H8441" s="44"/>
      <c r="I8441" s="44"/>
      <c r="J8441" s="30"/>
      <c r="K8441" s="44"/>
    </row>
    <row r="8442" spans="1:11" s="45" customFormat="1" x14ac:dyDescent="0.25">
      <c r="A8442" s="42"/>
      <c r="B8442" s="48"/>
      <c r="C8442" s="43"/>
      <c r="D8442" s="43"/>
      <c r="E8442" s="43"/>
      <c r="F8442" s="27"/>
      <c r="G8442" s="44"/>
      <c r="H8442" s="44"/>
      <c r="I8442" s="44"/>
      <c r="J8442" s="30"/>
      <c r="K8442" s="44"/>
    </row>
    <row r="8443" spans="1:11" s="45" customFormat="1" x14ac:dyDescent="0.25">
      <c r="A8443" s="42"/>
      <c r="B8443" s="48"/>
      <c r="C8443" s="43"/>
      <c r="D8443" s="43"/>
      <c r="E8443" s="43"/>
      <c r="F8443" s="27"/>
      <c r="G8443" s="44"/>
      <c r="H8443" s="44"/>
      <c r="I8443" s="44"/>
      <c r="J8443" s="30"/>
      <c r="K8443" s="44"/>
    </row>
    <row r="8444" spans="1:11" s="45" customFormat="1" x14ac:dyDescent="0.25">
      <c r="A8444" s="42"/>
      <c r="B8444" s="48"/>
      <c r="C8444" s="43"/>
      <c r="D8444" s="43"/>
      <c r="E8444" s="43"/>
      <c r="F8444" s="27"/>
      <c r="G8444" s="44"/>
      <c r="H8444" s="44"/>
      <c r="I8444" s="44"/>
      <c r="J8444" s="30"/>
      <c r="K8444" s="44"/>
    </row>
    <row r="8445" spans="1:11" s="45" customFormat="1" x14ac:dyDescent="0.25">
      <c r="A8445" s="42"/>
      <c r="B8445" s="48"/>
      <c r="C8445" s="43"/>
      <c r="D8445" s="43"/>
      <c r="E8445" s="43"/>
      <c r="F8445" s="27"/>
      <c r="G8445" s="44"/>
      <c r="H8445" s="44"/>
      <c r="I8445" s="44"/>
      <c r="J8445" s="30"/>
      <c r="K8445" s="44"/>
    </row>
    <row r="8446" spans="1:11" s="45" customFormat="1" x14ac:dyDescent="0.25">
      <c r="A8446" s="42"/>
      <c r="B8446" s="48"/>
      <c r="C8446" s="43"/>
      <c r="D8446" s="43"/>
      <c r="E8446" s="43"/>
      <c r="F8446" s="27"/>
      <c r="G8446" s="44"/>
      <c r="H8446" s="44"/>
      <c r="I8446" s="44"/>
      <c r="J8446" s="30"/>
      <c r="K8446" s="44"/>
    </row>
    <row r="8447" spans="1:11" s="45" customFormat="1" x14ac:dyDescent="0.25">
      <c r="A8447" s="42"/>
      <c r="B8447" s="48"/>
      <c r="C8447" s="43"/>
      <c r="D8447" s="43"/>
      <c r="E8447" s="43"/>
      <c r="F8447" s="27"/>
      <c r="G8447" s="44"/>
      <c r="H8447" s="44"/>
      <c r="I8447" s="44"/>
      <c r="J8447" s="30"/>
      <c r="K8447" s="44"/>
    </row>
    <row r="8448" spans="1:11" s="45" customFormat="1" x14ac:dyDescent="0.25">
      <c r="A8448" s="42"/>
      <c r="B8448" s="48"/>
      <c r="C8448" s="43"/>
      <c r="D8448" s="43"/>
      <c r="E8448" s="43"/>
      <c r="F8448" s="27"/>
      <c r="G8448" s="44"/>
      <c r="H8448" s="44"/>
      <c r="I8448" s="44"/>
      <c r="J8448" s="30"/>
      <c r="K8448" s="44"/>
    </row>
    <row r="8449" spans="1:11" s="45" customFormat="1" x14ac:dyDescent="0.25">
      <c r="A8449" s="42"/>
      <c r="B8449" s="48"/>
      <c r="C8449" s="43"/>
      <c r="D8449" s="43"/>
      <c r="E8449" s="43"/>
      <c r="F8449" s="27"/>
      <c r="G8449" s="44"/>
      <c r="H8449" s="44"/>
      <c r="I8449" s="44"/>
      <c r="J8449" s="30"/>
      <c r="K8449" s="44"/>
    </row>
    <row r="8450" spans="1:11" s="45" customFormat="1" x14ac:dyDescent="0.25">
      <c r="A8450" s="42"/>
      <c r="B8450" s="48"/>
      <c r="C8450" s="43"/>
      <c r="D8450" s="43"/>
      <c r="E8450" s="43"/>
      <c r="F8450" s="27"/>
      <c r="G8450" s="44"/>
      <c r="H8450" s="44"/>
      <c r="I8450" s="44"/>
      <c r="J8450" s="30"/>
      <c r="K8450" s="44"/>
    </row>
    <row r="8451" spans="1:11" s="45" customFormat="1" x14ac:dyDescent="0.25">
      <c r="A8451" s="42"/>
      <c r="B8451" s="48"/>
      <c r="C8451" s="43"/>
      <c r="D8451" s="43"/>
      <c r="E8451" s="43"/>
      <c r="F8451" s="27"/>
      <c r="G8451" s="44"/>
      <c r="H8451" s="44"/>
      <c r="I8451" s="44"/>
      <c r="J8451" s="30"/>
      <c r="K8451" s="44"/>
    </row>
    <row r="8452" spans="1:11" s="45" customFormat="1" x14ac:dyDescent="0.25">
      <c r="A8452" s="42"/>
      <c r="B8452" s="48"/>
      <c r="C8452" s="43"/>
      <c r="D8452" s="43"/>
      <c r="E8452" s="43"/>
      <c r="F8452" s="27"/>
      <c r="G8452" s="44"/>
      <c r="H8452" s="44"/>
      <c r="I8452" s="44"/>
      <c r="J8452" s="30"/>
      <c r="K8452" s="44"/>
    </row>
    <row r="8453" spans="1:11" s="45" customFormat="1" x14ac:dyDescent="0.25">
      <c r="A8453" s="42"/>
      <c r="B8453" s="48"/>
      <c r="C8453" s="43"/>
      <c r="D8453" s="43"/>
      <c r="E8453" s="43"/>
      <c r="F8453" s="27"/>
      <c r="G8453" s="44"/>
      <c r="H8453" s="44"/>
      <c r="I8453" s="44"/>
      <c r="J8453" s="30"/>
      <c r="K8453" s="44"/>
    </row>
    <row r="8454" spans="1:11" s="45" customFormat="1" x14ac:dyDescent="0.25">
      <c r="A8454" s="42"/>
      <c r="B8454" s="48"/>
      <c r="C8454" s="43"/>
      <c r="D8454" s="43"/>
      <c r="E8454" s="43"/>
      <c r="F8454" s="27"/>
      <c r="G8454" s="44"/>
      <c r="H8454" s="44"/>
      <c r="I8454" s="44"/>
      <c r="J8454" s="30"/>
      <c r="K8454" s="44"/>
    </row>
    <row r="8455" spans="1:11" s="45" customFormat="1" x14ac:dyDescent="0.25">
      <c r="A8455" s="42"/>
      <c r="B8455" s="48"/>
      <c r="C8455" s="43"/>
      <c r="D8455" s="43"/>
      <c r="E8455" s="43"/>
      <c r="F8455" s="27"/>
      <c r="G8455" s="44"/>
      <c r="H8455" s="44"/>
      <c r="I8455" s="44"/>
      <c r="J8455" s="30"/>
      <c r="K8455" s="44"/>
    </row>
    <row r="8456" spans="1:11" s="45" customFormat="1" x14ac:dyDescent="0.25">
      <c r="A8456" s="42"/>
      <c r="B8456" s="48"/>
      <c r="C8456" s="43"/>
      <c r="D8456" s="43"/>
      <c r="E8456" s="43"/>
      <c r="F8456" s="27"/>
      <c r="G8456" s="44"/>
      <c r="H8456" s="44"/>
      <c r="I8456" s="44"/>
      <c r="J8456" s="30"/>
      <c r="K8456" s="44"/>
    </row>
    <row r="8457" spans="1:11" s="45" customFormat="1" x14ac:dyDescent="0.25">
      <c r="A8457" s="42"/>
      <c r="B8457" s="48"/>
      <c r="C8457" s="43"/>
      <c r="D8457" s="43"/>
      <c r="E8457" s="43"/>
      <c r="F8457" s="27"/>
      <c r="G8457" s="44"/>
      <c r="H8457" s="44"/>
      <c r="I8457" s="44"/>
      <c r="J8457" s="30"/>
      <c r="K8457" s="44"/>
    </row>
    <row r="8458" spans="1:11" s="45" customFormat="1" x14ac:dyDescent="0.25">
      <c r="A8458" s="42"/>
      <c r="B8458" s="48"/>
      <c r="C8458" s="43"/>
      <c r="D8458" s="43"/>
      <c r="E8458" s="43"/>
      <c r="F8458" s="27"/>
      <c r="G8458" s="44"/>
      <c r="H8458" s="44"/>
      <c r="I8458" s="44"/>
      <c r="J8458" s="30"/>
      <c r="K8458" s="44"/>
    </row>
    <row r="8459" spans="1:11" s="45" customFormat="1" x14ac:dyDescent="0.25">
      <c r="A8459" s="42"/>
      <c r="B8459" s="48"/>
      <c r="C8459" s="43"/>
      <c r="D8459" s="43"/>
      <c r="E8459" s="43"/>
      <c r="F8459" s="27"/>
      <c r="G8459" s="44"/>
      <c r="H8459" s="44"/>
      <c r="I8459" s="44"/>
      <c r="J8459" s="30"/>
      <c r="K8459" s="44"/>
    </row>
    <row r="8460" spans="1:11" s="45" customFormat="1" x14ac:dyDescent="0.25">
      <c r="A8460" s="42"/>
      <c r="B8460" s="48"/>
      <c r="C8460" s="43"/>
      <c r="D8460" s="43"/>
      <c r="E8460" s="43"/>
      <c r="F8460" s="27"/>
      <c r="G8460" s="44"/>
      <c r="H8460" s="44"/>
      <c r="I8460" s="44"/>
      <c r="J8460" s="30"/>
      <c r="K8460" s="44"/>
    </row>
    <row r="8461" spans="1:11" s="45" customFormat="1" x14ac:dyDescent="0.25">
      <c r="A8461" s="42"/>
      <c r="B8461" s="48"/>
      <c r="C8461" s="43"/>
      <c r="D8461" s="43"/>
      <c r="E8461" s="43"/>
      <c r="F8461" s="27"/>
      <c r="G8461" s="44"/>
      <c r="H8461" s="44"/>
      <c r="I8461" s="44"/>
      <c r="J8461" s="30"/>
      <c r="K8461" s="44"/>
    </row>
    <row r="8462" spans="1:11" s="45" customFormat="1" x14ac:dyDescent="0.25">
      <c r="A8462" s="42"/>
      <c r="B8462" s="48"/>
      <c r="C8462" s="43"/>
      <c r="D8462" s="43"/>
      <c r="E8462" s="43"/>
      <c r="F8462" s="27"/>
      <c r="G8462" s="44"/>
      <c r="H8462" s="44"/>
      <c r="I8462" s="44"/>
      <c r="J8462" s="30"/>
      <c r="K8462" s="44"/>
    </row>
    <row r="8463" spans="1:11" s="45" customFormat="1" x14ac:dyDescent="0.25">
      <c r="A8463" s="42"/>
      <c r="B8463" s="48"/>
      <c r="C8463" s="43"/>
      <c r="D8463" s="43"/>
      <c r="E8463" s="43"/>
      <c r="F8463" s="27"/>
      <c r="G8463" s="44"/>
      <c r="H8463" s="44"/>
      <c r="I8463" s="44"/>
      <c r="J8463" s="30"/>
      <c r="K8463" s="44"/>
    </row>
    <row r="8464" spans="1:11" s="45" customFormat="1" x14ac:dyDescent="0.25">
      <c r="A8464" s="42"/>
      <c r="B8464" s="48"/>
      <c r="C8464" s="43"/>
      <c r="D8464" s="43"/>
      <c r="E8464" s="43"/>
      <c r="F8464" s="27"/>
      <c r="G8464" s="44"/>
      <c r="H8464" s="44"/>
      <c r="I8464" s="44"/>
      <c r="J8464" s="30"/>
      <c r="K8464" s="44"/>
    </row>
    <row r="8465" spans="1:11" s="45" customFormat="1" x14ac:dyDescent="0.25">
      <c r="A8465" s="42"/>
      <c r="B8465" s="48"/>
      <c r="C8465" s="43"/>
      <c r="D8465" s="43"/>
      <c r="E8465" s="43"/>
      <c r="F8465" s="27"/>
      <c r="G8465" s="44"/>
      <c r="H8465" s="44"/>
      <c r="I8465" s="44"/>
      <c r="J8465" s="30"/>
      <c r="K8465" s="44"/>
    </row>
    <row r="8466" spans="1:11" s="45" customFormat="1" x14ac:dyDescent="0.25">
      <c r="A8466" s="42"/>
      <c r="B8466" s="48"/>
      <c r="C8466" s="43"/>
      <c r="D8466" s="43"/>
      <c r="E8466" s="43"/>
      <c r="F8466" s="27"/>
      <c r="G8466" s="44"/>
      <c r="H8466" s="44"/>
      <c r="I8466" s="44"/>
      <c r="J8466" s="30"/>
      <c r="K8466" s="44"/>
    </row>
    <row r="8467" spans="1:11" s="45" customFormat="1" x14ac:dyDescent="0.25">
      <c r="A8467" s="42"/>
      <c r="B8467" s="48"/>
      <c r="C8467" s="43"/>
      <c r="D8467" s="43"/>
      <c r="E8467" s="43"/>
      <c r="F8467" s="27"/>
      <c r="G8467" s="44"/>
      <c r="H8467" s="44"/>
      <c r="I8467" s="44"/>
      <c r="J8467" s="30"/>
      <c r="K8467" s="44"/>
    </row>
    <row r="8468" spans="1:11" s="45" customFormat="1" x14ac:dyDescent="0.25">
      <c r="A8468" s="42"/>
      <c r="B8468" s="48"/>
      <c r="C8468" s="43"/>
      <c r="D8468" s="43"/>
      <c r="E8468" s="43"/>
      <c r="F8468" s="27"/>
      <c r="G8468" s="44"/>
      <c r="H8468" s="44"/>
      <c r="I8468" s="44"/>
      <c r="J8468" s="30"/>
      <c r="K8468" s="44"/>
    </row>
    <row r="8469" spans="1:11" s="45" customFormat="1" x14ac:dyDescent="0.25">
      <c r="A8469" s="42"/>
      <c r="B8469" s="48"/>
      <c r="C8469" s="43"/>
      <c r="D8469" s="43"/>
      <c r="E8469" s="43"/>
      <c r="F8469" s="27"/>
      <c r="G8469" s="44"/>
      <c r="H8469" s="44"/>
      <c r="I8469" s="44"/>
      <c r="J8469" s="30"/>
      <c r="K8469" s="44"/>
    </row>
    <row r="8470" spans="1:11" s="45" customFormat="1" x14ac:dyDescent="0.25">
      <c r="A8470" s="42"/>
      <c r="B8470" s="48"/>
      <c r="C8470" s="43"/>
      <c r="D8470" s="43"/>
      <c r="E8470" s="43"/>
      <c r="F8470" s="27"/>
      <c r="G8470" s="44"/>
      <c r="H8470" s="44"/>
      <c r="I8470" s="44"/>
      <c r="J8470" s="30"/>
      <c r="K8470" s="44"/>
    </row>
    <row r="8471" spans="1:11" s="45" customFormat="1" x14ac:dyDescent="0.25">
      <c r="A8471" s="42"/>
      <c r="B8471" s="48"/>
      <c r="C8471" s="43"/>
      <c r="D8471" s="43"/>
      <c r="E8471" s="43"/>
      <c r="F8471" s="27"/>
      <c r="G8471" s="44"/>
      <c r="H8471" s="44"/>
      <c r="I8471" s="44"/>
      <c r="J8471" s="30"/>
      <c r="K8471" s="44"/>
    </row>
    <row r="8472" spans="1:11" s="45" customFormat="1" x14ac:dyDescent="0.25">
      <c r="A8472" s="42"/>
      <c r="B8472" s="48"/>
      <c r="C8472" s="43"/>
      <c r="D8472" s="43"/>
      <c r="E8472" s="43"/>
      <c r="F8472" s="27"/>
      <c r="G8472" s="44"/>
      <c r="H8472" s="44"/>
      <c r="I8472" s="44"/>
      <c r="J8472" s="30"/>
      <c r="K8472" s="44"/>
    </row>
    <row r="8473" spans="1:11" s="45" customFormat="1" x14ac:dyDescent="0.25">
      <c r="A8473" s="42"/>
      <c r="B8473" s="48"/>
      <c r="C8473" s="43"/>
      <c r="D8473" s="43"/>
      <c r="E8473" s="43"/>
      <c r="F8473" s="27"/>
      <c r="G8473" s="44"/>
      <c r="H8473" s="44"/>
      <c r="I8473" s="44"/>
      <c r="J8473" s="30"/>
      <c r="K8473" s="44"/>
    </row>
    <row r="8474" spans="1:11" s="45" customFormat="1" x14ac:dyDescent="0.25">
      <c r="A8474" s="42"/>
      <c r="B8474" s="48"/>
      <c r="C8474" s="43"/>
      <c r="D8474" s="43"/>
      <c r="E8474" s="43"/>
      <c r="F8474" s="27"/>
      <c r="G8474" s="44"/>
      <c r="H8474" s="44"/>
      <c r="I8474" s="44"/>
      <c r="J8474" s="30"/>
      <c r="K8474" s="44"/>
    </row>
    <row r="8475" spans="1:11" s="45" customFormat="1" x14ac:dyDescent="0.25">
      <c r="A8475" s="42"/>
      <c r="B8475" s="48"/>
      <c r="C8475" s="43"/>
      <c r="D8475" s="43"/>
      <c r="E8475" s="43"/>
      <c r="F8475" s="27"/>
      <c r="G8475" s="44"/>
      <c r="H8475" s="44"/>
      <c r="I8475" s="44"/>
      <c r="J8475" s="30"/>
      <c r="K8475" s="44"/>
    </row>
    <row r="8476" spans="1:11" s="45" customFormat="1" x14ac:dyDescent="0.25">
      <c r="A8476" s="42"/>
      <c r="B8476" s="48"/>
      <c r="C8476" s="43"/>
      <c r="D8476" s="43"/>
      <c r="E8476" s="43"/>
      <c r="F8476" s="27"/>
      <c r="G8476" s="44"/>
      <c r="H8476" s="44"/>
      <c r="I8476" s="44"/>
      <c r="J8476" s="30"/>
      <c r="K8476" s="44"/>
    </row>
    <row r="8477" spans="1:11" s="45" customFormat="1" x14ac:dyDescent="0.25">
      <c r="A8477" s="42"/>
      <c r="B8477" s="48"/>
      <c r="C8477" s="43"/>
      <c r="D8477" s="43"/>
      <c r="E8477" s="43"/>
      <c r="F8477" s="27"/>
      <c r="G8477" s="44"/>
      <c r="H8477" s="44"/>
      <c r="I8477" s="44"/>
      <c r="J8477" s="30"/>
      <c r="K8477" s="44"/>
    </row>
    <row r="8478" spans="1:11" s="45" customFormat="1" x14ac:dyDescent="0.25">
      <c r="A8478" s="42"/>
      <c r="B8478" s="48"/>
      <c r="C8478" s="43"/>
      <c r="D8478" s="43"/>
      <c r="E8478" s="43"/>
      <c r="F8478" s="27"/>
      <c r="G8478" s="44"/>
      <c r="H8478" s="44"/>
      <c r="I8478" s="44"/>
      <c r="J8478" s="30"/>
      <c r="K8478" s="44"/>
    </row>
    <row r="8479" spans="1:11" s="45" customFormat="1" x14ac:dyDescent="0.25">
      <c r="A8479" s="42"/>
      <c r="B8479" s="48"/>
      <c r="C8479" s="43"/>
      <c r="D8479" s="43"/>
      <c r="E8479" s="43"/>
      <c r="F8479" s="27"/>
      <c r="G8479" s="44"/>
      <c r="H8479" s="44"/>
      <c r="I8479" s="44"/>
      <c r="J8479" s="30"/>
      <c r="K8479" s="44"/>
    </row>
    <row r="8480" spans="1:11" s="45" customFormat="1" x14ac:dyDescent="0.25">
      <c r="A8480" s="42"/>
      <c r="B8480" s="48"/>
      <c r="C8480" s="43"/>
      <c r="D8480" s="43"/>
      <c r="E8480" s="43"/>
      <c r="F8480" s="27"/>
      <c r="G8480" s="44"/>
      <c r="H8480" s="44"/>
      <c r="I8480" s="44"/>
      <c r="J8480" s="30"/>
      <c r="K8480" s="44"/>
    </row>
    <row r="8481" spans="1:11" s="45" customFormat="1" x14ac:dyDescent="0.25">
      <c r="A8481" s="42"/>
      <c r="B8481" s="48"/>
      <c r="C8481" s="43"/>
      <c r="D8481" s="43"/>
      <c r="E8481" s="43"/>
      <c r="F8481" s="27"/>
      <c r="G8481" s="44"/>
      <c r="H8481" s="44"/>
      <c r="I8481" s="44"/>
      <c r="J8481" s="30"/>
      <c r="K8481" s="44"/>
    </row>
    <row r="8482" spans="1:11" s="45" customFormat="1" x14ac:dyDescent="0.25">
      <c r="A8482" s="42"/>
      <c r="B8482" s="48"/>
      <c r="C8482" s="43"/>
      <c r="D8482" s="43"/>
      <c r="E8482" s="43"/>
      <c r="F8482" s="27"/>
      <c r="G8482" s="44"/>
      <c r="H8482" s="44"/>
      <c r="I8482" s="44"/>
      <c r="J8482" s="30"/>
      <c r="K8482" s="44"/>
    </row>
    <row r="8483" spans="1:11" s="45" customFormat="1" x14ac:dyDescent="0.25">
      <c r="A8483" s="42"/>
      <c r="B8483" s="48"/>
      <c r="C8483" s="43"/>
      <c r="D8483" s="43"/>
      <c r="E8483" s="43"/>
      <c r="F8483" s="27"/>
      <c r="G8483" s="44"/>
      <c r="H8483" s="44"/>
      <c r="I8483" s="44"/>
      <c r="J8483" s="30"/>
      <c r="K8483" s="44"/>
    </row>
    <row r="8484" spans="1:11" s="45" customFormat="1" x14ac:dyDescent="0.25">
      <c r="A8484" s="42"/>
      <c r="B8484" s="48"/>
      <c r="C8484" s="43"/>
      <c r="D8484" s="43"/>
      <c r="E8484" s="43"/>
      <c r="F8484" s="27"/>
      <c r="G8484" s="44"/>
      <c r="H8484" s="44"/>
      <c r="I8484" s="44"/>
      <c r="J8484" s="30"/>
      <c r="K8484" s="44"/>
    </row>
    <row r="8485" spans="1:11" s="45" customFormat="1" x14ac:dyDescent="0.25">
      <c r="A8485" s="42"/>
      <c r="B8485" s="48"/>
      <c r="C8485" s="43"/>
      <c r="D8485" s="43"/>
      <c r="E8485" s="43"/>
      <c r="F8485" s="27"/>
      <c r="G8485" s="44"/>
      <c r="H8485" s="44"/>
      <c r="I8485" s="44"/>
      <c r="J8485" s="30"/>
      <c r="K8485" s="44"/>
    </row>
    <row r="8486" spans="1:11" s="45" customFormat="1" x14ac:dyDescent="0.25">
      <c r="A8486" s="42"/>
      <c r="B8486" s="48"/>
      <c r="C8486" s="43"/>
      <c r="D8486" s="43"/>
      <c r="E8486" s="43"/>
      <c r="F8486" s="27"/>
      <c r="G8486" s="44"/>
      <c r="H8486" s="44"/>
      <c r="I8486" s="44"/>
      <c r="J8486" s="30"/>
      <c r="K8486" s="44"/>
    </row>
    <row r="8487" spans="1:11" s="45" customFormat="1" x14ac:dyDescent="0.25">
      <c r="A8487" s="42"/>
      <c r="B8487" s="48"/>
      <c r="C8487" s="43"/>
      <c r="D8487" s="43"/>
      <c r="E8487" s="43"/>
      <c r="F8487" s="27"/>
      <c r="G8487" s="44"/>
      <c r="H8487" s="44"/>
      <c r="I8487" s="44"/>
      <c r="J8487" s="30"/>
      <c r="K8487" s="44"/>
    </row>
    <row r="8488" spans="1:11" s="45" customFormat="1" x14ac:dyDescent="0.25">
      <c r="A8488" s="42"/>
      <c r="B8488" s="48"/>
      <c r="C8488" s="43"/>
      <c r="D8488" s="43"/>
      <c r="E8488" s="43"/>
      <c r="F8488" s="27"/>
      <c r="G8488" s="44"/>
      <c r="H8488" s="44"/>
      <c r="I8488" s="44"/>
      <c r="J8488" s="30"/>
      <c r="K8488" s="44"/>
    </row>
    <row r="8489" spans="1:11" s="45" customFormat="1" x14ac:dyDescent="0.25">
      <c r="A8489" s="42"/>
      <c r="B8489" s="48"/>
      <c r="C8489" s="43"/>
      <c r="D8489" s="43"/>
      <c r="E8489" s="43"/>
      <c r="F8489" s="27"/>
      <c r="G8489" s="44"/>
      <c r="H8489" s="44"/>
      <c r="I8489" s="44"/>
      <c r="J8489" s="30"/>
      <c r="K8489" s="44"/>
    </row>
    <row r="8490" spans="1:11" s="45" customFormat="1" x14ac:dyDescent="0.25">
      <c r="A8490" s="42"/>
      <c r="B8490" s="48"/>
      <c r="C8490" s="43"/>
      <c r="D8490" s="43"/>
      <c r="E8490" s="43"/>
      <c r="F8490" s="27"/>
      <c r="G8490" s="44"/>
      <c r="H8490" s="44"/>
      <c r="I8490" s="44"/>
      <c r="J8490" s="30"/>
      <c r="K8490" s="44"/>
    </row>
    <row r="8491" spans="1:11" s="45" customFormat="1" x14ac:dyDescent="0.25">
      <c r="A8491" s="42"/>
      <c r="B8491" s="48"/>
      <c r="C8491" s="43"/>
      <c r="D8491" s="43"/>
      <c r="E8491" s="43"/>
      <c r="F8491" s="27"/>
      <c r="G8491" s="44"/>
      <c r="H8491" s="44"/>
      <c r="I8491" s="44"/>
      <c r="J8491" s="30"/>
      <c r="K8491" s="44"/>
    </row>
    <row r="8492" spans="1:11" s="45" customFormat="1" x14ac:dyDescent="0.25">
      <c r="A8492" s="42"/>
      <c r="B8492" s="48"/>
      <c r="C8492" s="43"/>
      <c r="D8492" s="43"/>
      <c r="E8492" s="43"/>
      <c r="F8492" s="27"/>
      <c r="G8492" s="44"/>
      <c r="H8492" s="44"/>
      <c r="I8492" s="44"/>
      <c r="J8492" s="30"/>
      <c r="K8492" s="44"/>
    </row>
    <row r="8493" spans="1:11" s="45" customFormat="1" x14ac:dyDescent="0.25">
      <c r="A8493" s="42"/>
      <c r="B8493" s="48"/>
      <c r="C8493" s="43"/>
      <c r="D8493" s="43"/>
      <c r="E8493" s="43"/>
      <c r="F8493" s="27"/>
      <c r="G8493" s="44"/>
      <c r="H8493" s="44"/>
      <c r="I8493" s="44"/>
      <c r="J8493" s="30"/>
      <c r="K8493" s="44"/>
    </row>
    <row r="8494" spans="1:11" s="45" customFormat="1" x14ac:dyDescent="0.25">
      <c r="A8494" s="42"/>
      <c r="B8494" s="48"/>
      <c r="C8494" s="43"/>
      <c r="D8494" s="43"/>
      <c r="E8494" s="43"/>
      <c r="F8494" s="27"/>
      <c r="G8494" s="44"/>
      <c r="H8494" s="44"/>
      <c r="I8494" s="44"/>
      <c r="J8494" s="30"/>
      <c r="K8494" s="44"/>
    </row>
    <row r="8495" spans="1:11" s="45" customFormat="1" x14ac:dyDescent="0.25">
      <c r="A8495" s="42"/>
      <c r="B8495" s="48"/>
      <c r="C8495" s="43"/>
      <c r="D8495" s="43"/>
      <c r="E8495" s="43"/>
      <c r="F8495" s="27"/>
      <c r="G8495" s="44"/>
      <c r="H8495" s="44"/>
      <c r="I8495" s="44"/>
      <c r="J8495" s="30"/>
      <c r="K8495" s="44"/>
    </row>
    <row r="8496" spans="1:11" s="45" customFormat="1" x14ac:dyDescent="0.25">
      <c r="A8496" s="42"/>
      <c r="B8496" s="48"/>
      <c r="C8496" s="43"/>
      <c r="D8496" s="43"/>
      <c r="E8496" s="43"/>
      <c r="F8496" s="27"/>
      <c r="G8496" s="44"/>
      <c r="H8496" s="44"/>
      <c r="I8496" s="44"/>
      <c r="J8496" s="30"/>
      <c r="K8496" s="44"/>
    </row>
    <row r="8497" spans="1:11" s="45" customFormat="1" x14ac:dyDescent="0.25">
      <c r="A8497" s="42"/>
      <c r="B8497" s="48"/>
      <c r="C8497" s="43"/>
      <c r="D8497" s="43"/>
      <c r="E8497" s="43"/>
      <c r="F8497" s="27"/>
      <c r="G8497" s="44"/>
      <c r="H8497" s="44"/>
      <c r="I8497" s="44"/>
      <c r="J8497" s="30"/>
      <c r="K8497" s="44"/>
    </row>
    <row r="8498" spans="1:11" s="45" customFormat="1" x14ac:dyDescent="0.25">
      <c r="A8498" s="42"/>
      <c r="B8498" s="48"/>
      <c r="C8498" s="43"/>
      <c r="D8498" s="43"/>
      <c r="E8498" s="43"/>
      <c r="F8498" s="27"/>
      <c r="G8498" s="44"/>
      <c r="H8498" s="44"/>
      <c r="I8498" s="44"/>
      <c r="J8498" s="30"/>
      <c r="K8498" s="44"/>
    </row>
    <row r="8499" spans="1:11" s="45" customFormat="1" x14ac:dyDescent="0.25">
      <c r="A8499" s="42"/>
      <c r="B8499" s="48"/>
      <c r="C8499" s="43"/>
      <c r="D8499" s="43"/>
      <c r="E8499" s="43"/>
      <c r="F8499" s="27"/>
      <c r="G8499" s="44"/>
      <c r="H8499" s="44"/>
      <c r="I8499" s="44"/>
      <c r="J8499" s="30"/>
      <c r="K8499" s="44"/>
    </row>
    <row r="8500" spans="1:11" s="45" customFormat="1" x14ac:dyDescent="0.25">
      <c r="A8500" s="42"/>
      <c r="B8500" s="48"/>
      <c r="C8500" s="43"/>
      <c r="D8500" s="43"/>
      <c r="E8500" s="43"/>
      <c r="F8500" s="27"/>
      <c r="G8500" s="44"/>
      <c r="H8500" s="44"/>
      <c r="I8500" s="44"/>
      <c r="J8500" s="30"/>
      <c r="K8500" s="44"/>
    </row>
    <row r="8501" spans="1:11" s="45" customFormat="1" x14ac:dyDescent="0.25">
      <c r="A8501" s="42"/>
      <c r="B8501" s="48"/>
      <c r="C8501" s="43"/>
      <c r="D8501" s="43"/>
      <c r="E8501" s="43"/>
      <c r="F8501" s="27"/>
      <c r="G8501" s="44"/>
      <c r="H8501" s="44"/>
      <c r="I8501" s="44"/>
      <c r="J8501" s="30"/>
      <c r="K8501" s="44"/>
    </row>
    <row r="8502" spans="1:11" s="45" customFormat="1" x14ac:dyDescent="0.25">
      <c r="A8502" s="42"/>
      <c r="B8502" s="48"/>
      <c r="C8502" s="43"/>
      <c r="D8502" s="43"/>
      <c r="E8502" s="43"/>
      <c r="F8502" s="27"/>
      <c r="G8502" s="44"/>
      <c r="H8502" s="44"/>
      <c r="I8502" s="44"/>
      <c r="J8502" s="30"/>
      <c r="K8502" s="44"/>
    </row>
    <row r="8503" spans="1:11" s="45" customFormat="1" x14ac:dyDescent="0.25">
      <c r="A8503" s="42"/>
      <c r="B8503" s="48"/>
      <c r="C8503" s="43"/>
      <c r="D8503" s="43"/>
      <c r="E8503" s="43"/>
      <c r="F8503" s="27"/>
      <c r="G8503" s="44"/>
      <c r="H8503" s="44"/>
      <c r="I8503" s="44"/>
      <c r="J8503" s="30"/>
      <c r="K8503" s="44"/>
    </row>
    <row r="8504" spans="1:11" s="45" customFormat="1" x14ac:dyDescent="0.25">
      <c r="A8504" s="42"/>
      <c r="B8504" s="48"/>
      <c r="C8504" s="43"/>
      <c r="D8504" s="43"/>
      <c r="E8504" s="43"/>
      <c r="F8504" s="27"/>
      <c r="G8504" s="44"/>
      <c r="H8504" s="44"/>
      <c r="I8504" s="44"/>
      <c r="J8504" s="30"/>
      <c r="K8504" s="44"/>
    </row>
    <row r="8505" spans="1:11" s="45" customFormat="1" x14ac:dyDescent="0.25">
      <c r="A8505" s="42"/>
      <c r="B8505" s="48"/>
      <c r="C8505" s="43"/>
      <c r="D8505" s="43"/>
      <c r="E8505" s="43"/>
      <c r="F8505" s="27"/>
      <c r="G8505" s="44"/>
      <c r="H8505" s="44"/>
      <c r="I8505" s="44"/>
      <c r="J8505" s="30"/>
      <c r="K8505" s="44"/>
    </row>
    <row r="8506" spans="1:11" s="45" customFormat="1" x14ac:dyDescent="0.25">
      <c r="A8506" s="42"/>
      <c r="B8506" s="48"/>
      <c r="C8506" s="43"/>
      <c r="D8506" s="43"/>
      <c r="E8506" s="43"/>
      <c r="F8506" s="27"/>
      <c r="G8506" s="44"/>
      <c r="H8506" s="44"/>
      <c r="I8506" s="44"/>
      <c r="J8506" s="30"/>
      <c r="K8506" s="44"/>
    </row>
    <row r="8507" spans="1:11" s="45" customFormat="1" x14ac:dyDescent="0.25">
      <c r="A8507" s="42"/>
      <c r="B8507" s="48"/>
      <c r="C8507" s="43"/>
      <c r="D8507" s="43"/>
      <c r="E8507" s="43"/>
      <c r="F8507" s="27"/>
      <c r="G8507" s="44"/>
      <c r="H8507" s="44"/>
      <c r="I8507" s="44"/>
      <c r="J8507" s="30"/>
      <c r="K8507" s="44"/>
    </row>
    <row r="8508" spans="1:11" s="45" customFormat="1" x14ac:dyDescent="0.25">
      <c r="A8508" s="42"/>
      <c r="B8508" s="48"/>
      <c r="C8508" s="43"/>
      <c r="D8508" s="43"/>
      <c r="E8508" s="43"/>
      <c r="F8508" s="27"/>
      <c r="G8508" s="44"/>
      <c r="H8508" s="44"/>
      <c r="I8508" s="44"/>
      <c r="J8508" s="30"/>
      <c r="K8508" s="44"/>
    </row>
    <row r="8509" spans="1:11" s="45" customFormat="1" x14ac:dyDescent="0.25">
      <c r="A8509" s="42"/>
      <c r="B8509" s="48"/>
      <c r="C8509" s="43"/>
      <c r="D8509" s="43"/>
      <c r="E8509" s="43"/>
      <c r="F8509" s="27"/>
      <c r="G8509" s="44"/>
      <c r="H8509" s="44"/>
      <c r="I8509" s="44"/>
      <c r="J8509" s="30"/>
      <c r="K8509" s="44"/>
    </row>
    <row r="8510" spans="1:11" s="45" customFormat="1" x14ac:dyDescent="0.25">
      <c r="A8510" s="42"/>
      <c r="B8510" s="48"/>
      <c r="C8510" s="43"/>
      <c r="D8510" s="43"/>
      <c r="E8510" s="43"/>
      <c r="F8510" s="27"/>
      <c r="G8510" s="44"/>
      <c r="H8510" s="44"/>
      <c r="I8510" s="44"/>
      <c r="J8510" s="30"/>
      <c r="K8510" s="44"/>
    </row>
    <row r="8511" spans="1:11" s="45" customFormat="1" x14ac:dyDescent="0.25">
      <c r="A8511" s="42"/>
      <c r="B8511" s="48"/>
      <c r="C8511" s="43"/>
      <c r="D8511" s="43"/>
      <c r="E8511" s="43"/>
      <c r="F8511" s="27"/>
      <c r="G8511" s="44"/>
      <c r="H8511" s="44"/>
      <c r="I8511" s="44"/>
      <c r="J8511" s="30"/>
      <c r="K8511" s="44"/>
    </row>
    <row r="8512" spans="1:11" s="45" customFormat="1" x14ac:dyDescent="0.25">
      <c r="A8512" s="42"/>
      <c r="B8512" s="48"/>
      <c r="C8512" s="43"/>
      <c r="D8512" s="43"/>
      <c r="E8512" s="43"/>
      <c r="F8512" s="27"/>
      <c r="G8512" s="44"/>
      <c r="H8512" s="44"/>
      <c r="I8512" s="44"/>
      <c r="J8512" s="30"/>
      <c r="K8512" s="44"/>
    </row>
    <row r="8513" spans="1:11" s="45" customFormat="1" x14ac:dyDescent="0.25">
      <c r="A8513" s="42"/>
      <c r="B8513" s="48"/>
      <c r="C8513" s="43"/>
      <c r="D8513" s="43"/>
      <c r="E8513" s="43"/>
      <c r="F8513" s="27"/>
      <c r="G8513" s="44"/>
      <c r="H8513" s="44"/>
      <c r="I8513" s="44"/>
      <c r="J8513" s="30"/>
      <c r="K8513" s="44"/>
    </row>
    <row r="8514" spans="1:11" s="45" customFormat="1" x14ac:dyDescent="0.25">
      <c r="A8514" s="42"/>
      <c r="B8514" s="48"/>
      <c r="C8514" s="43"/>
      <c r="D8514" s="43"/>
      <c r="E8514" s="43"/>
      <c r="F8514" s="27"/>
      <c r="G8514" s="44"/>
      <c r="H8514" s="44"/>
      <c r="I8514" s="44"/>
      <c r="J8514" s="30"/>
      <c r="K8514" s="44"/>
    </row>
    <row r="8515" spans="1:11" s="45" customFormat="1" x14ac:dyDescent="0.25">
      <c r="A8515" s="42"/>
      <c r="B8515" s="48"/>
      <c r="C8515" s="43"/>
      <c r="D8515" s="43"/>
      <c r="E8515" s="43"/>
      <c r="F8515" s="27"/>
      <c r="G8515" s="44"/>
      <c r="H8515" s="44"/>
      <c r="I8515" s="44"/>
      <c r="J8515" s="30"/>
      <c r="K8515" s="44"/>
    </row>
    <row r="8516" spans="1:11" s="45" customFormat="1" x14ac:dyDescent="0.25">
      <c r="A8516" s="42"/>
      <c r="B8516" s="48"/>
      <c r="C8516" s="43"/>
      <c r="D8516" s="43"/>
      <c r="E8516" s="43"/>
      <c r="F8516" s="27"/>
      <c r="G8516" s="44"/>
      <c r="H8516" s="44"/>
      <c r="I8516" s="44"/>
      <c r="J8516" s="30"/>
      <c r="K8516" s="44"/>
    </row>
    <row r="8517" spans="1:11" s="45" customFormat="1" x14ac:dyDescent="0.25">
      <c r="A8517" s="42"/>
      <c r="B8517" s="48"/>
      <c r="C8517" s="43"/>
      <c r="D8517" s="43"/>
      <c r="E8517" s="43"/>
      <c r="F8517" s="27"/>
      <c r="G8517" s="44"/>
      <c r="H8517" s="44"/>
      <c r="I8517" s="44"/>
      <c r="J8517" s="30"/>
      <c r="K8517" s="44"/>
    </row>
    <row r="8518" spans="1:11" s="45" customFormat="1" x14ac:dyDescent="0.25">
      <c r="A8518" s="42"/>
      <c r="B8518" s="48"/>
      <c r="C8518" s="43"/>
      <c r="D8518" s="43"/>
      <c r="E8518" s="43"/>
      <c r="F8518" s="27"/>
      <c r="G8518" s="44"/>
      <c r="H8518" s="44"/>
      <c r="I8518" s="44"/>
      <c r="J8518" s="30"/>
      <c r="K8518" s="44"/>
    </row>
    <row r="8519" spans="1:11" s="45" customFormat="1" x14ac:dyDescent="0.25">
      <c r="A8519" s="42"/>
      <c r="B8519" s="48"/>
      <c r="C8519" s="43"/>
      <c r="D8519" s="43"/>
      <c r="E8519" s="43"/>
      <c r="F8519" s="27"/>
      <c r="G8519" s="44"/>
      <c r="H8519" s="44"/>
      <c r="I8519" s="44"/>
      <c r="J8519" s="30"/>
      <c r="K8519" s="44"/>
    </row>
    <row r="8520" spans="1:11" s="45" customFormat="1" x14ac:dyDescent="0.25">
      <c r="A8520" s="42"/>
      <c r="B8520" s="48"/>
      <c r="C8520" s="43"/>
      <c r="D8520" s="43"/>
      <c r="E8520" s="43"/>
      <c r="F8520" s="27"/>
      <c r="G8520" s="44"/>
      <c r="H8520" s="44"/>
      <c r="I8520" s="44"/>
      <c r="J8520" s="30"/>
      <c r="K8520" s="44"/>
    </row>
    <row r="8521" spans="1:11" s="45" customFormat="1" x14ac:dyDescent="0.25">
      <c r="A8521" s="42"/>
      <c r="B8521" s="48"/>
      <c r="C8521" s="43"/>
      <c r="D8521" s="43"/>
      <c r="E8521" s="43"/>
      <c r="F8521" s="27"/>
      <c r="G8521" s="44"/>
      <c r="H8521" s="44"/>
      <c r="I8521" s="44"/>
      <c r="J8521" s="30"/>
      <c r="K8521" s="44"/>
    </row>
    <row r="8522" spans="1:11" s="45" customFormat="1" x14ac:dyDescent="0.25">
      <c r="A8522" s="42"/>
      <c r="B8522" s="48"/>
      <c r="C8522" s="43"/>
      <c r="D8522" s="43"/>
      <c r="E8522" s="43"/>
      <c r="F8522" s="27"/>
      <c r="G8522" s="44"/>
      <c r="H8522" s="44"/>
      <c r="I8522" s="44"/>
      <c r="J8522" s="30"/>
      <c r="K8522" s="44"/>
    </row>
    <row r="8523" spans="1:11" s="45" customFormat="1" x14ac:dyDescent="0.25">
      <c r="A8523" s="42"/>
      <c r="B8523" s="48"/>
      <c r="C8523" s="43"/>
      <c r="D8523" s="43"/>
      <c r="E8523" s="43"/>
      <c r="F8523" s="27"/>
      <c r="G8523" s="44"/>
      <c r="H8523" s="44"/>
      <c r="I8523" s="44"/>
      <c r="J8523" s="30"/>
      <c r="K8523" s="44"/>
    </row>
    <row r="8524" spans="1:11" s="45" customFormat="1" x14ac:dyDescent="0.25">
      <c r="A8524" s="42"/>
      <c r="B8524" s="48"/>
      <c r="C8524" s="43"/>
      <c r="D8524" s="43"/>
      <c r="E8524" s="43"/>
      <c r="F8524" s="27"/>
      <c r="G8524" s="44"/>
      <c r="H8524" s="44"/>
      <c r="I8524" s="44"/>
      <c r="J8524" s="30"/>
      <c r="K8524" s="44"/>
    </row>
    <row r="8525" spans="1:11" s="45" customFormat="1" x14ac:dyDescent="0.25">
      <c r="A8525" s="42"/>
      <c r="B8525" s="48"/>
      <c r="C8525" s="43"/>
      <c r="D8525" s="43"/>
      <c r="E8525" s="43"/>
      <c r="F8525" s="27"/>
      <c r="G8525" s="44"/>
      <c r="H8525" s="44"/>
      <c r="I8525" s="44"/>
      <c r="J8525" s="30"/>
      <c r="K8525" s="44"/>
    </row>
    <row r="8526" spans="1:11" s="45" customFormat="1" x14ac:dyDescent="0.25">
      <c r="A8526" s="42"/>
      <c r="B8526" s="48"/>
      <c r="C8526" s="43"/>
      <c r="D8526" s="43"/>
      <c r="E8526" s="43"/>
      <c r="F8526" s="27"/>
      <c r="G8526" s="44"/>
      <c r="H8526" s="44"/>
      <c r="I8526" s="44"/>
      <c r="J8526" s="30"/>
      <c r="K8526" s="44"/>
    </row>
    <row r="8527" spans="1:11" s="45" customFormat="1" x14ac:dyDescent="0.25">
      <c r="A8527" s="42"/>
      <c r="B8527" s="48"/>
      <c r="C8527" s="43"/>
      <c r="D8527" s="43"/>
      <c r="E8527" s="43"/>
      <c r="F8527" s="27"/>
      <c r="G8527" s="44"/>
      <c r="H8527" s="44"/>
      <c r="I8527" s="44"/>
      <c r="J8527" s="30"/>
      <c r="K8527" s="44"/>
    </row>
    <row r="8528" spans="1:11" s="45" customFormat="1" x14ac:dyDescent="0.25">
      <c r="A8528" s="42"/>
      <c r="B8528" s="48"/>
      <c r="C8528" s="43"/>
      <c r="D8528" s="43"/>
      <c r="E8528" s="43"/>
      <c r="F8528" s="27"/>
      <c r="G8528" s="44"/>
      <c r="H8528" s="44"/>
      <c r="I8528" s="44"/>
      <c r="J8528" s="30"/>
      <c r="K8528" s="44"/>
    </row>
    <row r="8529" spans="1:11" s="45" customFormat="1" x14ac:dyDescent="0.25">
      <c r="A8529" s="42"/>
      <c r="B8529" s="48"/>
      <c r="C8529" s="43"/>
      <c r="D8529" s="43"/>
      <c r="E8529" s="43"/>
      <c r="F8529" s="27"/>
      <c r="G8529" s="44"/>
      <c r="H8529" s="44"/>
      <c r="I8529" s="44"/>
      <c r="J8529" s="30"/>
      <c r="K8529" s="44"/>
    </row>
    <row r="8530" spans="1:11" s="45" customFormat="1" x14ac:dyDescent="0.25">
      <c r="A8530" s="42"/>
      <c r="B8530" s="48"/>
      <c r="C8530" s="43"/>
      <c r="D8530" s="43"/>
      <c r="E8530" s="43"/>
      <c r="F8530" s="27"/>
      <c r="G8530" s="44"/>
      <c r="H8530" s="44"/>
      <c r="I8530" s="44"/>
      <c r="J8530" s="30"/>
      <c r="K8530" s="44"/>
    </row>
    <row r="8531" spans="1:11" s="45" customFormat="1" x14ac:dyDescent="0.25">
      <c r="A8531" s="42"/>
      <c r="B8531" s="48"/>
      <c r="C8531" s="43"/>
      <c r="D8531" s="43"/>
      <c r="E8531" s="43"/>
      <c r="F8531" s="27"/>
      <c r="G8531" s="44"/>
      <c r="H8531" s="44"/>
      <c r="I8531" s="44"/>
      <c r="J8531" s="30"/>
      <c r="K8531" s="44"/>
    </row>
    <row r="8532" spans="1:11" s="45" customFormat="1" x14ac:dyDescent="0.25">
      <c r="A8532" s="42"/>
      <c r="B8532" s="48"/>
      <c r="C8532" s="43"/>
      <c r="D8532" s="43"/>
      <c r="E8532" s="43"/>
      <c r="F8532" s="27"/>
      <c r="G8532" s="44"/>
      <c r="H8532" s="44"/>
      <c r="I8532" s="44"/>
      <c r="J8532" s="30"/>
      <c r="K8532" s="44"/>
    </row>
    <row r="8533" spans="1:11" s="45" customFormat="1" x14ac:dyDescent="0.25">
      <c r="A8533" s="42"/>
      <c r="B8533" s="48"/>
      <c r="C8533" s="43"/>
      <c r="D8533" s="43"/>
      <c r="E8533" s="43"/>
      <c r="F8533" s="27"/>
      <c r="G8533" s="44"/>
      <c r="H8533" s="44"/>
      <c r="I8533" s="44"/>
      <c r="J8533" s="30"/>
      <c r="K8533" s="44"/>
    </row>
    <row r="8534" spans="1:11" s="45" customFormat="1" x14ac:dyDescent="0.25">
      <c r="A8534" s="42"/>
      <c r="B8534" s="48"/>
      <c r="C8534" s="43"/>
      <c r="D8534" s="43"/>
      <c r="E8534" s="43"/>
      <c r="F8534" s="27"/>
      <c r="G8534" s="44"/>
      <c r="H8534" s="44"/>
      <c r="I8534" s="44"/>
      <c r="J8534" s="30"/>
      <c r="K8534" s="44"/>
    </row>
    <row r="8535" spans="1:11" s="45" customFormat="1" x14ac:dyDescent="0.25">
      <c r="A8535" s="42"/>
      <c r="B8535" s="48"/>
      <c r="C8535" s="43"/>
      <c r="D8535" s="43"/>
      <c r="E8535" s="43"/>
      <c r="F8535" s="27"/>
      <c r="G8535" s="44"/>
      <c r="H8535" s="44"/>
      <c r="I8535" s="44"/>
      <c r="J8535" s="30"/>
      <c r="K8535" s="44"/>
    </row>
    <row r="8536" spans="1:11" s="45" customFormat="1" x14ac:dyDescent="0.25">
      <c r="A8536" s="42"/>
      <c r="B8536" s="48"/>
      <c r="C8536" s="43"/>
      <c r="D8536" s="43"/>
      <c r="E8536" s="43"/>
      <c r="F8536" s="27"/>
      <c r="G8536" s="44"/>
      <c r="H8536" s="44"/>
      <c r="I8536" s="44"/>
      <c r="J8536" s="30"/>
      <c r="K8536" s="44"/>
    </row>
    <row r="8537" spans="1:11" s="45" customFormat="1" x14ac:dyDescent="0.25">
      <c r="A8537" s="42"/>
      <c r="B8537" s="48"/>
      <c r="C8537" s="43"/>
      <c r="D8537" s="43"/>
      <c r="E8537" s="43"/>
      <c r="F8537" s="27"/>
      <c r="G8537" s="44"/>
      <c r="H8537" s="44"/>
      <c r="I8537" s="44"/>
      <c r="J8537" s="30"/>
      <c r="K8537" s="44"/>
    </row>
    <row r="8538" spans="1:11" s="45" customFormat="1" x14ac:dyDescent="0.25">
      <c r="A8538" s="42"/>
      <c r="B8538" s="48"/>
      <c r="C8538" s="43"/>
      <c r="D8538" s="43"/>
      <c r="E8538" s="43"/>
      <c r="F8538" s="27"/>
      <c r="G8538" s="44"/>
      <c r="H8538" s="44"/>
      <c r="I8538" s="44"/>
      <c r="J8538" s="30"/>
      <c r="K8538" s="44"/>
    </row>
    <row r="8539" spans="1:11" s="45" customFormat="1" x14ac:dyDescent="0.25">
      <c r="A8539" s="42"/>
      <c r="B8539" s="48"/>
      <c r="C8539" s="43"/>
      <c r="D8539" s="43"/>
      <c r="E8539" s="43"/>
      <c r="F8539" s="27"/>
      <c r="G8539" s="44"/>
      <c r="H8539" s="44"/>
      <c r="I8539" s="44"/>
      <c r="J8539" s="30"/>
      <c r="K8539" s="44"/>
    </row>
    <row r="8540" spans="1:11" s="45" customFormat="1" x14ac:dyDescent="0.25">
      <c r="A8540" s="42"/>
      <c r="B8540" s="48"/>
      <c r="C8540" s="43"/>
      <c r="D8540" s="43"/>
      <c r="E8540" s="43"/>
      <c r="F8540" s="27"/>
      <c r="G8540" s="44"/>
      <c r="H8540" s="44"/>
      <c r="I8540" s="44"/>
      <c r="J8540" s="30"/>
      <c r="K8540" s="44"/>
    </row>
    <row r="8541" spans="1:11" s="45" customFormat="1" x14ac:dyDescent="0.25">
      <c r="A8541" s="42"/>
      <c r="B8541" s="48"/>
      <c r="C8541" s="43"/>
      <c r="D8541" s="43"/>
      <c r="E8541" s="43"/>
      <c r="F8541" s="27"/>
      <c r="G8541" s="44"/>
      <c r="H8541" s="44"/>
      <c r="I8541" s="44"/>
      <c r="J8541" s="30"/>
      <c r="K8541" s="44"/>
    </row>
    <row r="8542" spans="1:11" s="45" customFormat="1" x14ac:dyDescent="0.25">
      <c r="A8542" s="42"/>
      <c r="B8542" s="48"/>
      <c r="C8542" s="43"/>
      <c r="D8542" s="43"/>
      <c r="E8542" s="43"/>
      <c r="F8542" s="27"/>
      <c r="G8542" s="44"/>
      <c r="H8542" s="44"/>
      <c r="I8542" s="44"/>
      <c r="J8542" s="30"/>
      <c r="K8542" s="44"/>
    </row>
    <row r="8543" spans="1:11" s="45" customFormat="1" x14ac:dyDescent="0.25">
      <c r="A8543" s="42"/>
      <c r="B8543" s="48"/>
      <c r="C8543" s="43"/>
      <c r="D8543" s="43"/>
      <c r="E8543" s="43"/>
      <c r="F8543" s="27"/>
      <c r="G8543" s="44"/>
      <c r="H8543" s="44"/>
      <c r="I8543" s="44"/>
      <c r="J8543" s="30"/>
      <c r="K8543" s="44"/>
    </row>
    <row r="8544" spans="1:11" s="45" customFormat="1" x14ac:dyDescent="0.25">
      <c r="A8544" s="42"/>
      <c r="B8544" s="48"/>
      <c r="C8544" s="43"/>
      <c r="D8544" s="43"/>
      <c r="E8544" s="43"/>
      <c r="F8544" s="27"/>
      <c r="G8544" s="44"/>
      <c r="H8544" s="44"/>
      <c r="I8544" s="44"/>
      <c r="J8544" s="30"/>
      <c r="K8544" s="44"/>
    </row>
    <row r="8545" spans="1:11" s="45" customFormat="1" x14ac:dyDescent="0.25">
      <c r="A8545" s="42"/>
      <c r="B8545" s="48"/>
      <c r="C8545" s="43"/>
      <c r="D8545" s="43"/>
      <c r="E8545" s="43"/>
      <c r="F8545" s="27"/>
      <c r="G8545" s="44"/>
      <c r="H8545" s="44"/>
      <c r="I8545" s="44"/>
      <c r="J8545" s="30"/>
      <c r="K8545" s="44"/>
    </row>
    <row r="8546" spans="1:11" s="45" customFormat="1" x14ac:dyDescent="0.25">
      <c r="A8546" s="42"/>
      <c r="B8546" s="48"/>
      <c r="C8546" s="43"/>
      <c r="D8546" s="43"/>
      <c r="E8546" s="43"/>
      <c r="F8546" s="27"/>
      <c r="G8546" s="44"/>
      <c r="H8546" s="44"/>
      <c r="I8546" s="44"/>
      <c r="J8546" s="30"/>
      <c r="K8546" s="44"/>
    </row>
    <row r="8547" spans="1:11" s="45" customFormat="1" x14ac:dyDescent="0.25">
      <c r="A8547" s="42"/>
      <c r="B8547" s="48"/>
      <c r="C8547" s="43"/>
      <c r="D8547" s="43"/>
      <c r="E8547" s="43"/>
      <c r="F8547" s="27"/>
      <c r="G8547" s="44"/>
      <c r="H8547" s="44"/>
      <c r="I8547" s="44"/>
      <c r="J8547" s="30"/>
      <c r="K8547" s="44"/>
    </row>
    <row r="8548" spans="1:11" s="45" customFormat="1" x14ac:dyDescent="0.25">
      <c r="A8548" s="42"/>
      <c r="B8548" s="48"/>
      <c r="C8548" s="43"/>
      <c r="D8548" s="43"/>
      <c r="E8548" s="43"/>
      <c r="F8548" s="27"/>
      <c r="G8548" s="44"/>
      <c r="H8548" s="44"/>
      <c r="I8548" s="44"/>
      <c r="J8548" s="30"/>
      <c r="K8548" s="44"/>
    </row>
    <row r="8549" spans="1:11" s="45" customFormat="1" x14ac:dyDescent="0.25">
      <c r="A8549" s="42"/>
      <c r="B8549" s="48"/>
      <c r="C8549" s="43"/>
      <c r="D8549" s="43"/>
      <c r="E8549" s="43"/>
      <c r="F8549" s="27"/>
      <c r="G8549" s="44"/>
      <c r="H8549" s="44"/>
      <c r="I8549" s="44"/>
      <c r="J8549" s="30"/>
      <c r="K8549" s="44"/>
    </row>
    <row r="8550" spans="1:11" s="45" customFormat="1" x14ac:dyDescent="0.25">
      <c r="A8550" s="42"/>
      <c r="B8550" s="48"/>
      <c r="C8550" s="43"/>
      <c r="D8550" s="43"/>
      <c r="E8550" s="43"/>
      <c r="F8550" s="27"/>
      <c r="G8550" s="44"/>
      <c r="H8550" s="44"/>
      <c r="I8550" s="44"/>
      <c r="J8550" s="30"/>
      <c r="K8550" s="44"/>
    </row>
    <row r="8551" spans="1:11" s="45" customFormat="1" x14ac:dyDescent="0.25">
      <c r="A8551" s="42"/>
      <c r="B8551" s="48"/>
      <c r="C8551" s="43"/>
      <c r="D8551" s="43"/>
      <c r="E8551" s="43"/>
      <c r="F8551" s="27"/>
      <c r="G8551" s="44"/>
      <c r="H8551" s="44"/>
      <c r="I8551" s="44"/>
      <c r="J8551" s="30"/>
      <c r="K8551" s="44"/>
    </row>
    <row r="8552" spans="1:11" s="45" customFormat="1" x14ac:dyDescent="0.25">
      <c r="A8552" s="42"/>
      <c r="B8552" s="48"/>
      <c r="C8552" s="43"/>
      <c r="D8552" s="43"/>
      <c r="E8552" s="43"/>
      <c r="F8552" s="27"/>
      <c r="G8552" s="44"/>
      <c r="H8552" s="44"/>
      <c r="I8552" s="44"/>
      <c r="J8552" s="30"/>
      <c r="K8552" s="44"/>
    </row>
    <row r="8553" spans="1:11" s="45" customFormat="1" x14ac:dyDescent="0.25">
      <c r="A8553" s="42"/>
      <c r="B8553" s="48"/>
      <c r="C8553" s="43"/>
      <c r="D8553" s="43"/>
      <c r="E8553" s="43"/>
      <c r="F8553" s="27"/>
      <c r="G8553" s="44"/>
      <c r="H8553" s="44"/>
      <c r="I8553" s="44"/>
      <c r="J8553" s="30"/>
      <c r="K8553" s="44"/>
    </row>
    <row r="8554" spans="1:11" s="45" customFormat="1" x14ac:dyDescent="0.25">
      <c r="A8554" s="42"/>
      <c r="B8554" s="48"/>
      <c r="C8554" s="43"/>
      <c r="D8554" s="43"/>
      <c r="E8554" s="43"/>
      <c r="F8554" s="27"/>
      <c r="G8554" s="44"/>
      <c r="H8554" s="44"/>
      <c r="I8554" s="44"/>
      <c r="J8554" s="30"/>
      <c r="K8554" s="44"/>
    </row>
    <row r="8555" spans="1:11" s="45" customFormat="1" x14ac:dyDescent="0.25">
      <c r="A8555" s="42"/>
      <c r="B8555" s="48"/>
      <c r="C8555" s="43"/>
      <c r="D8555" s="43"/>
      <c r="E8555" s="43"/>
      <c r="F8555" s="27"/>
      <c r="G8555" s="44"/>
      <c r="H8555" s="44"/>
      <c r="I8555" s="44"/>
      <c r="J8555" s="30"/>
      <c r="K8555" s="44"/>
    </row>
    <row r="8556" spans="1:11" s="45" customFormat="1" x14ac:dyDescent="0.25">
      <c r="A8556" s="42"/>
      <c r="B8556" s="48"/>
      <c r="C8556" s="43"/>
      <c r="D8556" s="43"/>
      <c r="E8556" s="43"/>
      <c r="F8556" s="27"/>
      <c r="G8556" s="44"/>
      <c r="H8556" s="44"/>
      <c r="I8556" s="44"/>
      <c r="J8556" s="30"/>
      <c r="K8556" s="44"/>
    </row>
    <row r="8557" spans="1:11" s="45" customFormat="1" x14ac:dyDescent="0.25">
      <c r="A8557" s="42"/>
      <c r="B8557" s="48"/>
      <c r="C8557" s="43"/>
      <c r="D8557" s="43"/>
      <c r="E8557" s="43"/>
      <c r="F8557" s="27"/>
      <c r="G8557" s="44"/>
      <c r="H8557" s="44"/>
      <c r="I8557" s="44"/>
      <c r="J8557" s="30"/>
      <c r="K8557" s="44"/>
    </row>
    <row r="8558" spans="1:11" s="45" customFormat="1" x14ac:dyDescent="0.25">
      <c r="A8558" s="42"/>
      <c r="B8558" s="48"/>
      <c r="C8558" s="43"/>
      <c r="D8558" s="43"/>
      <c r="E8558" s="43"/>
      <c r="F8558" s="27"/>
      <c r="G8558" s="44"/>
      <c r="H8558" s="44"/>
      <c r="I8558" s="44"/>
      <c r="J8558" s="30"/>
      <c r="K8558" s="44"/>
    </row>
    <row r="8559" spans="1:11" s="45" customFormat="1" x14ac:dyDescent="0.25">
      <c r="A8559" s="42"/>
      <c r="B8559" s="48"/>
      <c r="C8559" s="43"/>
      <c r="D8559" s="43"/>
      <c r="E8559" s="43"/>
      <c r="F8559" s="27"/>
      <c r="G8559" s="44"/>
      <c r="H8559" s="44"/>
      <c r="I8559" s="44"/>
      <c r="J8559" s="30"/>
      <c r="K8559" s="44"/>
    </row>
    <row r="8560" spans="1:11" s="45" customFormat="1" x14ac:dyDescent="0.25">
      <c r="A8560" s="42"/>
      <c r="B8560" s="48"/>
      <c r="C8560" s="43"/>
      <c r="D8560" s="43"/>
      <c r="E8560" s="43"/>
      <c r="F8560" s="27"/>
      <c r="G8560" s="44"/>
      <c r="H8560" s="44"/>
      <c r="I8560" s="44"/>
      <c r="J8560" s="30"/>
      <c r="K8560" s="44"/>
    </row>
    <row r="8561" spans="1:11" s="45" customFormat="1" x14ac:dyDescent="0.25">
      <c r="A8561" s="42"/>
      <c r="B8561" s="48"/>
      <c r="C8561" s="43"/>
      <c r="D8561" s="43"/>
      <c r="E8561" s="43"/>
      <c r="F8561" s="27"/>
      <c r="G8561" s="44"/>
      <c r="H8561" s="44"/>
      <c r="I8561" s="44"/>
      <c r="J8561" s="30"/>
      <c r="K8561" s="44"/>
    </row>
    <row r="8562" spans="1:11" s="45" customFormat="1" x14ac:dyDescent="0.25">
      <c r="A8562" s="42"/>
      <c r="B8562" s="48"/>
      <c r="C8562" s="43"/>
      <c r="D8562" s="43"/>
      <c r="E8562" s="43"/>
      <c r="F8562" s="27"/>
      <c r="G8562" s="44"/>
      <c r="H8562" s="44"/>
      <c r="I8562" s="44"/>
      <c r="J8562" s="30"/>
      <c r="K8562" s="44"/>
    </row>
    <row r="8563" spans="1:11" s="45" customFormat="1" x14ac:dyDescent="0.25">
      <c r="A8563" s="42"/>
      <c r="B8563" s="48"/>
      <c r="C8563" s="43"/>
      <c r="D8563" s="43"/>
      <c r="E8563" s="43"/>
      <c r="F8563" s="27"/>
      <c r="G8563" s="44"/>
      <c r="H8563" s="44"/>
      <c r="I8563" s="44"/>
      <c r="J8563" s="30"/>
      <c r="K8563" s="44"/>
    </row>
    <row r="8564" spans="1:11" s="45" customFormat="1" x14ac:dyDescent="0.25">
      <c r="A8564" s="42"/>
      <c r="B8564" s="48"/>
      <c r="C8564" s="43"/>
      <c r="D8564" s="43"/>
      <c r="E8564" s="43"/>
      <c r="F8564" s="27"/>
      <c r="G8564" s="44"/>
      <c r="H8564" s="44"/>
      <c r="I8564" s="44"/>
      <c r="J8564" s="30"/>
      <c r="K8564" s="44"/>
    </row>
    <row r="8565" spans="1:11" s="45" customFormat="1" x14ac:dyDescent="0.25">
      <c r="A8565" s="42"/>
      <c r="B8565" s="48"/>
      <c r="C8565" s="43"/>
      <c r="D8565" s="43"/>
      <c r="E8565" s="43"/>
      <c r="F8565" s="27"/>
      <c r="G8565" s="44"/>
      <c r="H8565" s="44"/>
      <c r="I8565" s="44"/>
      <c r="J8565" s="30"/>
      <c r="K8565" s="44"/>
    </row>
    <row r="8566" spans="1:11" s="45" customFormat="1" x14ac:dyDescent="0.25">
      <c r="A8566" s="42"/>
      <c r="B8566" s="48"/>
      <c r="C8566" s="43"/>
      <c r="D8566" s="43"/>
      <c r="E8566" s="43"/>
      <c r="F8566" s="27"/>
      <c r="G8566" s="44"/>
      <c r="H8566" s="44"/>
      <c r="I8566" s="44"/>
      <c r="J8566" s="30"/>
      <c r="K8566" s="44"/>
    </row>
    <row r="8567" spans="1:11" s="45" customFormat="1" x14ac:dyDescent="0.25">
      <c r="A8567" s="42"/>
      <c r="B8567" s="48"/>
      <c r="C8567" s="43"/>
      <c r="D8567" s="43"/>
      <c r="E8567" s="43"/>
      <c r="F8567" s="27"/>
      <c r="G8567" s="44"/>
      <c r="H8567" s="44"/>
      <c r="I8567" s="44"/>
      <c r="J8567" s="30"/>
      <c r="K8567" s="44"/>
    </row>
    <row r="8568" spans="1:11" s="45" customFormat="1" x14ac:dyDescent="0.25">
      <c r="A8568" s="42"/>
      <c r="B8568" s="48"/>
      <c r="C8568" s="43"/>
      <c r="D8568" s="43"/>
      <c r="E8568" s="43"/>
      <c r="F8568" s="27"/>
      <c r="G8568" s="44"/>
      <c r="H8568" s="44"/>
      <c r="I8568" s="44"/>
      <c r="J8568" s="30"/>
      <c r="K8568" s="44"/>
    </row>
    <row r="8569" spans="1:11" s="45" customFormat="1" x14ac:dyDescent="0.25">
      <c r="A8569" s="42"/>
      <c r="B8569" s="48"/>
      <c r="C8569" s="43"/>
      <c r="D8569" s="43"/>
      <c r="E8569" s="43"/>
      <c r="F8569" s="27"/>
      <c r="G8569" s="44"/>
      <c r="H8569" s="44"/>
      <c r="I8569" s="44"/>
      <c r="J8569" s="30"/>
      <c r="K8569" s="44"/>
    </row>
    <row r="8570" spans="1:11" s="45" customFormat="1" x14ac:dyDescent="0.25">
      <c r="A8570" s="42"/>
      <c r="B8570" s="48"/>
      <c r="C8570" s="43"/>
      <c r="D8570" s="43"/>
      <c r="E8570" s="43"/>
      <c r="F8570" s="27"/>
      <c r="G8570" s="44"/>
      <c r="H8570" s="44"/>
      <c r="I8570" s="44"/>
      <c r="J8570" s="30"/>
      <c r="K8570" s="44"/>
    </row>
    <row r="8571" spans="1:11" s="45" customFormat="1" x14ac:dyDescent="0.25">
      <c r="A8571" s="42"/>
      <c r="B8571" s="48"/>
      <c r="C8571" s="43"/>
      <c r="D8571" s="43"/>
      <c r="E8571" s="43"/>
      <c r="F8571" s="27"/>
      <c r="G8571" s="44"/>
      <c r="H8571" s="44"/>
      <c r="I8571" s="44"/>
      <c r="J8571" s="30"/>
      <c r="K8571" s="44"/>
    </row>
    <row r="8572" spans="1:11" s="45" customFormat="1" x14ac:dyDescent="0.25">
      <c r="A8572" s="42"/>
      <c r="B8572" s="48"/>
      <c r="C8572" s="43"/>
      <c r="D8572" s="43"/>
      <c r="E8572" s="43"/>
      <c r="F8572" s="27"/>
      <c r="G8572" s="44"/>
      <c r="H8572" s="44"/>
      <c r="I8572" s="44"/>
      <c r="J8572" s="30"/>
      <c r="K8572" s="44"/>
    </row>
    <row r="8573" spans="1:11" s="45" customFormat="1" x14ac:dyDescent="0.25">
      <c r="A8573" s="42"/>
      <c r="B8573" s="48"/>
      <c r="C8573" s="43"/>
      <c r="D8573" s="43"/>
      <c r="E8573" s="43"/>
      <c r="F8573" s="27"/>
      <c r="G8573" s="44"/>
      <c r="H8573" s="44"/>
      <c r="I8573" s="44"/>
      <c r="J8573" s="30"/>
      <c r="K8573" s="44"/>
    </row>
    <row r="8574" spans="1:11" s="45" customFormat="1" x14ac:dyDescent="0.25">
      <c r="A8574" s="42"/>
      <c r="B8574" s="48"/>
      <c r="C8574" s="43"/>
      <c r="D8574" s="43"/>
      <c r="E8574" s="43"/>
      <c r="F8574" s="27"/>
      <c r="G8574" s="44"/>
      <c r="H8574" s="44"/>
      <c r="I8574" s="44"/>
      <c r="J8574" s="30"/>
      <c r="K8574" s="44"/>
    </row>
    <row r="8575" spans="1:11" s="45" customFormat="1" x14ac:dyDescent="0.25">
      <c r="A8575" s="42"/>
      <c r="B8575" s="48"/>
      <c r="C8575" s="43"/>
      <c r="D8575" s="43"/>
      <c r="E8575" s="43"/>
      <c r="F8575" s="27"/>
      <c r="G8575" s="44"/>
      <c r="H8575" s="44"/>
      <c r="I8575" s="44"/>
      <c r="J8575" s="30"/>
      <c r="K8575" s="44"/>
    </row>
    <row r="8576" spans="1:11" s="45" customFormat="1" x14ac:dyDescent="0.25">
      <c r="A8576" s="42"/>
      <c r="B8576" s="48"/>
      <c r="C8576" s="43"/>
      <c r="D8576" s="43"/>
      <c r="E8576" s="43"/>
      <c r="F8576" s="27"/>
      <c r="G8576" s="44"/>
      <c r="H8576" s="44"/>
      <c r="I8576" s="44"/>
      <c r="J8576" s="30"/>
      <c r="K8576" s="44"/>
    </row>
    <row r="8577" spans="1:11" s="45" customFormat="1" x14ac:dyDescent="0.25">
      <c r="A8577" s="42"/>
      <c r="B8577" s="48"/>
      <c r="C8577" s="43"/>
      <c r="D8577" s="43"/>
      <c r="E8577" s="43"/>
      <c r="F8577" s="27"/>
      <c r="G8577" s="44"/>
      <c r="H8577" s="44"/>
      <c r="I8577" s="44"/>
      <c r="J8577" s="30"/>
      <c r="K8577" s="44"/>
    </row>
    <row r="8578" spans="1:11" s="45" customFormat="1" x14ac:dyDescent="0.25">
      <c r="A8578" s="42"/>
      <c r="B8578" s="48"/>
      <c r="C8578" s="43"/>
      <c r="D8578" s="43"/>
      <c r="E8578" s="43"/>
      <c r="F8578" s="27"/>
      <c r="G8578" s="44"/>
      <c r="H8578" s="44"/>
      <c r="I8578" s="44"/>
      <c r="J8578" s="30"/>
      <c r="K8578" s="44"/>
    </row>
    <row r="8579" spans="1:11" s="45" customFormat="1" x14ac:dyDescent="0.25">
      <c r="A8579" s="42"/>
      <c r="B8579" s="48"/>
      <c r="C8579" s="43"/>
      <c r="D8579" s="43"/>
      <c r="E8579" s="43"/>
      <c r="F8579" s="27"/>
      <c r="G8579" s="44"/>
      <c r="H8579" s="44"/>
      <c r="I8579" s="44"/>
      <c r="J8579" s="30"/>
      <c r="K8579" s="44"/>
    </row>
    <row r="8580" spans="1:11" s="45" customFormat="1" x14ac:dyDescent="0.25">
      <c r="A8580" s="42"/>
      <c r="B8580" s="48"/>
      <c r="C8580" s="43"/>
      <c r="D8580" s="43"/>
      <c r="E8580" s="43"/>
      <c r="F8580" s="27"/>
      <c r="G8580" s="44"/>
      <c r="H8580" s="44"/>
      <c r="I8580" s="44"/>
      <c r="J8580" s="30"/>
      <c r="K8580" s="44"/>
    </row>
    <row r="8581" spans="1:11" s="45" customFormat="1" x14ac:dyDescent="0.25">
      <c r="A8581" s="42"/>
      <c r="B8581" s="48"/>
      <c r="C8581" s="43"/>
      <c r="D8581" s="43"/>
      <c r="E8581" s="43"/>
      <c r="F8581" s="27"/>
      <c r="G8581" s="44"/>
      <c r="H8581" s="44"/>
      <c r="I8581" s="44"/>
      <c r="J8581" s="30"/>
      <c r="K8581" s="44"/>
    </row>
    <row r="8582" spans="1:11" s="45" customFormat="1" x14ac:dyDescent="0.25">
      <c r="A8582" s="42"/>
      <c r="B8582" s="48"/>
      <c r="C8582" s="43"/>
      <c r="D8582" s="43"/>
      <c r="E8582" s="43"/>
      <c r="F8582" s="27"/>
      <c r="G8582" s="44"/>
      <c r="H8582" s="44"/>
      <c r="I8582" s="44"/>
      <c r="J8582" s="30"/>
      <c r="K8582" s="44"/>
    </row>
    <row r="8583" spans="1:11" s="45" customFormat="1" x14ac:dyDescent="0.25">
      <c r="A8583" s="42"/>
      <c r="B8583" s="48"/>
      <c r="C8583" s="43"/>
      <c r="D8583" s="43"/>
      <c r="E8583" s="43"/>
      <c r="F8583" s="27"/>
      <c r="G8583" s="44"/>
      <c r="H8583" s="44"/>
      <c r="I8583" s="44"/>
      <c r="J8583" s="30"/>
      <c r="K8583" s="44"/>
    </row>
    <row r="8584" spans="1:11" s="45" customFormat="1" x14ac:dyDescent="0.25">
      <c r="A8584" s="42"/>
      <c r="B8584" s="48"/>
      <c r="C8584" s="43"/>
      <c r="D8584" s="43"/>
      <c r="E8584" s="43"/>
      <c r="F8584" s="27"/>
      <c r="G8584" s="44"/>
      <c r="H8584" s="44"/>
      <c r="I8584" s="44"/>
      <c r="J8584" s="30"/>
      <c r="K8584" s="44"/>
    </row>
    <row r="8585" spans="1:11" s="45" customFormat="1" x14ac:dyDescent="0.25">
      <c r="A8585" s="42"/>
      <c r="B8585" s="48"/>
      <c r="C8585" s="43"/>
      <c r="D8585" s="43"/>
      <c r="E8585" s="43"/>
      <c r="F8585" s="27"/>
      <c r="G8585" s="44"/>
      <c r="H8585" s="44"/>
      <c r="I8585" s="44"/>
      <c r="J8585" s="30"/>
      <c r="K8585" s="44"/>
    </row>
    <row r="8586" spans="1:11" s="45" customFormat="1" x14ac:dyDescent="0.25">
      <c r="A8586" s="42"/>
      <c r="B8586" s="48"/>
      <c r="C8586" s="43"/>
      <c r="D8586" s="43"/>
      <c r="E8586" s="43"/>
      <c r="F8586" s="27"/>
      <c r="G8586" s="44"/>
      <c r="H8586" s="44"/>
      <c r="I8586" s="44"/>
      <c r="J8586" s="30"/>
      <c r="K8586" s="44"/>
    </row>
    <row r="8587" spans="1:11" s="45" customFormat="1" x14ac:dyDescent="0.25">
      <c r="A8587" s="42"/>
      <c r="B8587" s="48"/>
      <c r="C8587" s="43"/>
      <c r="D8587" s="43"/>
      <c r="E8587" s="43"/>
      <c r="F8587" s="27"/>
      <c r="G8587" s="44"/>
      <c r="H8587" s="44"/>
      <c r="I8587" s="44"/>
      <c r="J8587" s="30"/>
      <c r="K8587" s="44"/>
    </row>
    <row r="8588" spans="1:11" s="45" customFormat="1" x14ac:dyDescent="0.25">
      <c r="A8588" s="42"/>
      <c r="B8588" s="48"/>
      <c r="C8588" s="43"/>
      <c r="D8588" s="43"/>
      <c r="E8588" s="43"/>
      <c r="F8588" s="27"/>
      <c r="G8588" s="44"/>
      <c r="H8588" s="44"/>
      <c r="I8588" s="44"/>
      <c r="J8588" s="30"/>
      <c r="K8588" s="44"/>
    </row>
    <row r="8589" spans="1:11" s="45" customFormat="1" x14ac:dyDescent="0.25">
      <c r="A8589" s="42"/>
      <c r="B8589" s="48"/>
      <c r="C8589" s="43"/>
      <c r="D8589" s="43"/>
      <c r="E8589" s="43"/>
      <c r="F8589" s="27"/>
      <c r="G8589" s="44"/>
      <c r="H8589" s="44"/>
      <c r="I8589" s="44"/>
      <c r="J8589" s="30"/>
      <c r="K8589" s="44"/>
    </row>
    <row r="8590" spans="1:11" s="45" customFormat="1" x14ac:dyDescent="0.25">
      <c r="A8590" s="42"/>
      <c r="B8590" s="48"/>
      <c r="C8590" s="43"/>
      <c r="D8590" s="43"/>
      <c r="E8590" s="43"/>
      <c r="F8590" s="27"/>
      <c r="G8590" s="44"/>
      <c r="H8590" s="44"/>
      <c r="I8590" s="44"/>
      <c r="J8590" s="30"/>
      <c r="K8590" s="44"/>
    </row>
    <row r="8591" spans="1:11" s="45" customFormat="1" x14ac:dyDescent="0.25">
      <c r="A8591" s="42"/>
      <c r="B8591" s="48"/>
      <c r="C8591" s="43"/>
      <c r="D8591" s="43"/>
      <c r="E8591" s="43"/>
      <c r="F8591" s="27"/>
      <c r="G8591" s="44"/>
      <c r="H8591" s="44"/>
      <c r="I8591" s="44"/>
      <c r="J8591" s="30"/>
      <c r="K8591" s="44"/>
    </row>
    <row r="8592" spans="1:11" s="45" customFormat="1" x14ac:dyDescent="0.25">
      <c r="A8592" s="42"/>
      <c r="B8592" s="48"/>
      <c r="C8592" s="43"/>
      <c r="D8592" s="43"/>
      <c r="E8592" s="43"/>
      <c r="F8592" s="27"/>
      <c r="G8592" s="44"/>
      <c r="H8592" s="44"/>
      <c r="I8592" s="44"/>
      <c r="J8592" s="30"/>
      <c r="K8592" s="44"/>
    </row>
    <row r="8593" spans="1:11" s="45" customFormat="1" x14ac:dyDescent="0.25">
      <c r="A8593" s="42"/>
      <c r="B8593" s="48"/>
      <c r="C8593" s="43"/>
      <c r="D8593" s="43"/>
      <c r="E8593" s="43"/>
      <c r="F8593" s="27"/>
      <c r="G8593" s="44"/>
      <c r="H8593" s="44"/>
      <c r="I8593" s="44"/>
      <c r="J8593" s="30"/>
      <c r="K8593" s="44"/>
    </row>
    <row r="8594" spans="1:11" s="45" customFormat="1" x14ac:dyDescent="0.25">
      <c r="A8594" s="42"/>
      <c r="B8594" s="48"/>
      <c r="C8594" s="43"/>
      <c r="D8594" s="43"/>
      <c r="E8594" s="43"/>
      <c r="F8594" s="27"/>
      <c r="G8594" s="44"/>
      <c r="H8594" s="44"/>
      <c r="I8594" s="44"/>
      <c r="J8594" s="30"/>
      <c r="K8594" s="44"/>
    </row>
    <row r="8595" spans="1:11" s="45" customFormat="1" x14ac:dyDescent="0.25">
      <c r="A8595" s="42"/>
      <c r="B8595" s="48"/>
      <c r="C8595" s="43"/>
      <c r="D8595" s="43"/>
      <c r="E8595" s="43"/>
      <c r="F8595" s="27"/>
      <c r="G8595" s="44"/>
      <c r="H8595" s="44"/>
      <c r="I8595" s="44"/>
      <c r="J8595" s="30"/>
      <c r="K8595" s="44"/>
    </row>
    <row r="8596" spans="1:11" s="45" customFormat="1" x14ac:dyDescent="0.25">
      <c r="A8596" s="42"/>
      <c r="B8596" s="48"/>
      <c r="C8596" s="43"/>
      <c r="D8596" s="43"/>
      <c r="E8596" s="43"/>
      <c r="F8596" s="27"/>
      <c r="G8596" s="44"/>
      <c r="H8596" s="44"/>
      <c r="I8596" s="44"/>
      <c r="J8596" s="30"/>
      <c r="K8596" s="44"/>
    </row>
    <row r="8597" spans="1:11" s="45" customFormat="1" x14ac:dyDescent="0.25">
      <c r="A8597" s="42"/>
      <c r="B8597" s="48"/>
      <c r="C8597" s="43"/>
      <c r="D8597" s="43"/>
      <c r="E8597" s="43"/>
      <c r="F8597" s="27"/>
      <c r="G8597" s="44"/>
      <c r="H8597" s="44"/>
      <c r="I8597" s="44"/>
      <c r="J8597" s="30"/>
      <c r="K8597" s="44"/>
    </row>
    <row r="8598" spans="1:11" s="45" customFormat="1" x14ac:dyDescent="0.25">
      <c r="A8598" s="42"/>
      <c r="B8598" s="48"/>
      <c r="C8598" s="43"/>
      <c r="D8598" s="43"/>
      <c r="E8598" s="43"/>
      <c r="F8598" s="27"/>
      <c r="G8598" s="44"/>
      <c r="H8598" s="44"/>
      <c r="I8598" s="44"/>
      <c r="J8598" s="30"/>
      <c r="K8598" s="44"/>
    </row>
    <row r="8599" spans="1:11" s="45" customFormat="1" x14ac:dyDescent="0.25">
      <c r="A8599" s="42"/>
      <c r="B8599" s="48"/>
      <c r="C8599" s="43"/>
      <c r="D8599" s="43"/>
      <c r="E8599" s="43"/>
      <c r="F8599" s="27"/>
      <c r="G8599" s="44"/>
      <c r="H8599" s="44"/>
      <c r="I8599" s="44"/>
      <c r="J8599" s="30"/>
      <c r="K8599" s="44"/>
    </row>
    <row r="8600" spans="1:11" s="45" customFormat="1" x14ac:dyDescent="0.25">
      <c r="A8600" s="42"/>
      <c r="B8600" s="48"/>
      <c r="C8600" s="43"/>
      <c r="D8600" s="43"/>
      <c r="E8600" s="43"/>
      <c r="F8600" s="27"/>
      <c r="G8600" s="44"/>
      <c r="H8600" s="44"/>
      <c r="I8600" s="44"/>
      <c r="J8600" s="30"/>
      <c r="K8600" s="44"/>
    </row>
    <row r="8601" spans="1:11" s="45" customFormat="1" x14ac:dyDescent="0.25">
      <c r="A8601" s="42"/>
      <c r="B8601" s="48"/>
      <c r="C8601" s="43"/>
      <c r="D8601" s="43"/>
      <c r="E8601" s="43"/>
      <c r="F8601" s="27"/>
      <c r="G8601" s="44"/>
      <c r="H8601" s="44"/>
      <c r="I8601" s="44"/>
      <c r="J8601" s="30"/>
      <c r="K8601" s="44"/>
    </row>
    <row r="8602" spans="1:11" s="45" customFormat="1" x14ac:dyDescent="0.25">
      <c r="A8602" s="42"/>
      <c r="B8602" s="48"/>
      <c r="C8602" s="43"/>
      <c r="D8602" s="43"/>
      <c r="E8602" s="43"/>
      <c r="F8602" s="27"/>
      <c r="G8602" s="44"/>
      <c r="H8602" s="44"/>
      <c r="I8602" s="44"/>
      <c r="J8602" s="30"/>
      <c r="K8602" s="44"/>
    </row>
    <row r="8603" spans="1:11" s="45" customFormat="1" x14ac:dyDescent="0.25">
      <c r="A8603" s="42"/>
      <c r="B8603" s="48"/>
      <c r="C8603" s="43"/>
      <c r="D8603" s="43"/>
      <c r="E8603" s="43"/>
      <c r="F8603" s="27"/>
      <c r="G8603" s="44"/>
      <c r="H8603" s="44"/>
      <c r="I8603" s="44"/>
      <c r="J8603" s="30"/>
      <c r="K8603" s="44"/>
    </row>
    <row r="8604" spans="1:11" s="45" customFormat="1" x14ac:dyDescent="0.25">
      <c r="A8604" s="42"/>
      <c r="B8604" s="48"/>
      <c r="C8604" s="43"/>
      <c r="D8604" s="43"/>
      <c r="E8604" s="43"/>
      <c r="F8604" s="27"/>
      <c r="G8604" s="44"/>
      <c r="H8604" s="44"/>
      <c r="I8604" s="44"/>
      <c r="J8604" s="30"/>
      <c r="K8604" s="44"/>
    </row>
    <row r="8605" spans="1:11" s="45" customFormat="1" x14ac:dyDescent="0.25">
      <c r="A8605" s="42"/>
      <c r="B8605" s="48"/>
      <c r="C8605" s="43"/>
      <c r="D8605" s="43"/>
      <c r="E8605" s="43"/>
      <c r="F8605" s="27"/>
      <c r="G8605" s="44"/>
      <c r="H8605" s="44"/>
      <c r="I8605" s="44"/>
      <c r="J8605" s="30"/>
      <c r="K8605" s="44"/>
    </row>
    <row r="8606" spans="1:11" s="45" customFormat="1" x14ac:dyDescent="0.25">
      <c r="A8606" s="42"/>
      <c r="B8606" s="48"/>
      <c r="C8606" s="43"/>
      <c r="D8606" s="43"/>
      <c r="E8606" s="43"/>
      <c r="F8606" s="27"/>
      <c r="G8606" s="44"/>
      <c r="H8606" s="44"/>
      <c r="I8606" s="44"/>
      <c r="J8606" s="30"/>
      <c r="K8606" s="44"/>
    </row>
    <row r="8607" spans="1:11" s="45" customFormat="1" x14ac:dyDescent="0.25">
      <c r="A8607" s="42"/>
      <c r="B8607" s="48"/>
      <c r="C8607" s="43"/>
      <c r="D8607" s="43"/>
      <c r="E8607" s="43"/>
      <c r="F8607" s="27"/>
      <c r="G8607" s="44"/>
      <c r="H8607" s="44"/>
      <c r="I8607" s="44"/>
      <c r="J8607" s="30"/>
      <c r="K8607" s="44"/>
    </row>
    <row r="8608" spans="1:11" s="45" customFormat="1" x14ac:dyDescent="0.25">
      <c r="A8608" s="42"/>
      <c r="B8608" s="48"/>
      <c r="C8608" s="43"/>
      <c r="D8608" s="43"/>
      <c r="E8608" s="43"/>
      <c r="F8608" s="27"/>
      <c r="G8608" s="44"/>
      <c r="H8608" s="44"/>
      <c r="I8608" s="44"/>
      <c r="J8608" s="30"/>
      <c r="K8608" s="44"/>
    </row>
    <row r="8609" spans="1:11" s="45" customFormat="1" x14ac:dyDescent="0.25">
      <c r="A8609" s="42"/>
      <c r="B8609" s="48"/>
      <c r="C8609" s="43"/>
      <c r="D8609" s="43"/>
      <c r="E8609" s="43"/>
      <c r="F8609" s="27"/>
      <c r="G8609" s="44"/>
      <c r="H8609" s="44"/>
      <c r="I8609" s="44"/>
      <c r="J8609" s="30"/>
      <c r="K8609" s="44"/>
    </row>
    <row r="8610" spans="1:11" s="45" customFormat="1" x14ac:dyDescent="0.25">
      <c r="A8610" s="42"/>
      <c r="B8610" s="48"/>
      <c r="C8610" s="43"/>
      <c r="D8610" s="43"/>
      <c r="E8610" s="43"/>
      <c r="F8610" s="27"/>
      <c r="G8610" s="44"/>
      <c r="H8610" s="44"/>
      <c r="I8610" s="44"/>
      <c r="J8610" s="30"/>
      <c r="K8610" s="44"/>
    </row>
    <row r="8611" spans="1:11" s="45" customFormat="1" x14ac:dyDescent="0.25">
      <c r="A8611" s="42"/>
      <c r="B8611" s="48"/>
      <c r="C8611" s="43"/>
      <c r="D8611" s="43"/>
      <c r="E8611" s="43"/>
      <c r="F8611" s="27"/>
      <c r="G8611" s="44"/>
      <c r="H8611" s="44"/>
      <c r="I8611" s="44"/>
      <c r="J8611" s="30"/>
      <c r="K8611" s="44"/>
    </row>
    <row r="8612" spans="1:11" s="45" customFormat="1" x14ac:dyDescent="0.25">
      <c r="A8612" s="42"/>
      <c r="B8612" s="48"/>
      <c r="C8612" s="43"/>
      <c r="D8612" s="43"/>
      <c r="E8612" s="43"/>
      <c r="F8612" s="27"/>
      <c r="G8612" s="44"/>
      <c r="H8612" s="44"/>
      <c r="I8612" s="44"/>
      <c r="J8612" s="30"/>
      <c r="K8612" s="44"/>
    </row>
    <row r="8613" spans="1:11" s="45" customFormat="1" x14ac:dyDescent="0.25">
      <c r="A8613" s="42"/>
      <c r="B8613" s="48"/>
      <c r="C8613" s="43"/>
      <c r="D8613" s="43"/>
      <c r="E8613" s="43"/>
      <c r="F8613" s="27"/>
      <c r="G8613" s="44"/>
      <c r="H8613" s="44"/>
      <c r="I8613" s="44"/>
      <c r="J8613" s="30"/>
      <c r="K8613" s="44"/>
    </row>
    <row r="8614" spans="1:11" s="45" customFormat="1" x14ac:dyDescent="0.25">
      <c r="A8614" s="42"/>
      <c r="B8614" s="48"/>
      <c r="C8614" s="43"/>
      <c r="D8614" s="43"/>
      <c r="E8614" s="43"/>
      <c r="F8614" s="27"/>
      <c r="G8614" s="44"/>
      <c r="H8614" s="44"/>
      <c r="I8614" s="44"/>
      <c r="J8614" s="30"/>
      <c r="K8614" s="44"/>
    </row>
    <row r="8615" spans="1:11" s="45" customFormat="1" x14ac:dyDescent="0.25">
      <c r="A8615" s="42"/>
      <c r="B8615" s="48"/>
      <c r="C8615" s="43"/>
      <c r="D8615" s="43"/>
      <c r="E8615" s="43"/>
      <c r="F8615" s="27"/>
      <c r="G8615" s="44"/>
      <c r="H8615" s="44"/>
      <c r="I8615" s="44"/>
      <c r="J8615" s="30"/>
      <c r="K8615" s="44"/>
    </row>
    <row r="8616" spans="1:11" s="45" customFormat="1" x14ac:dyDescent="0.25">
      <c r="A8616" s="42"/>
      <c r="B8616" s="48"/>
      <c r="C8616" s="43"/>
      <c r="D8616" s="43"/>
      <c r="E8616" s="43"/>
      <c r="F8616" s="27"/>
      <c r="G8616" s="44"/>
      <c r="H8616" s="44"/>
      <c r="I8616" s="44"/>
      <c r="J8616" s="30"/>
      <c r="K8616" s="44"/>
    </row>
    <row r="8617" spans="1:11" s="45" customFormat="1" x14ac:dyDescent="0.25">
      <c r="A8617" s="42"/>
      <c r="B8617" s="48"/>
      <c r="C8617" s="43"/>
      <c r="D8617" s="43"/>
      <c r="E8617" s="43"/>
      <c r="F8617" s="27"/>
      <c r="G8617" s="44"/>
      <c r="H8617" s="44"/>
      <c r="I8617" s="44"/>
      <c r="J8617" s="30"/>
      <c r="K8617" s="44"/>
    </row>
    <row r="8618" spans="1:11" s="45" customFormat="1" x14ac:dyDescent="0.25">
      <c r="A8618" s="42"/>
      <c r="B8618" s="48"/>
      <c r="C8618" s="43"/>
      <c r="D8618" s="43"/>
      <c r="E8618" s="43"/>
      <c r="F8618" s="27"/>
      <c r="G8618" s="44"/>
      <c r="H8618" s="44"/>
      <c r="I8618" s="44"/>
      <c r="J8618" s="30"/>
      <c r="K8618" s="44"/>
    </row>
    <row r="8619" spans="1:11" s="45" customFormat="1" x14ac:dyDescent="0.25">
      <c r="A8619" s="42"/>
      <c r="B8619" s="48"/>
      <c r="C8619" s="43"/>
      <c r="D8619" s="43"/>
      <c r="E8619" s="43"/>
      <c r="F8619" s="27"/>
      <c r="G8619" s="44"/>
      <c r="H8619" s="44"/>
      <c r="I8619" s="44"/>
      <c r="J8619" s="30"/>
      <c r="K8619" s="44"/>
    </row>
    <row r="8620" spans="1:11" s="45" customFormat="1" x14ac:dyDescent="0.25">
      <c r="A8620" s="42"/>
      <c r="B8620" s="48"/>
      <c r="C8620" s="43"/>
      <c r="D8620" s="43"/>
      <c r="E8620" s="43"/>
      <c r="F8620" s="27"/>
      <c r="G8620" s="44"/>
      <c r="H8620" s="44"/>
      <c r="I8620" s="44"/>
      <c r="J8620" s="30"/>
      <c r="K8620" s="44"/>
    </row>
    <row r="8621" spans="1:11" s="45" customFormat="1" x14ac:dyDescent="0.25">
      <c r="A8621" s="42"/>
      <c r="B8621" s="48"/>
      <c r="C8621" s="43"/>
      <c r="D8621" s="43"/>
      <c r="E8621" s="43"/>
      <c r="F8621" s="27"/>
      <c r="G8621" s="44"/>
      <c r="H8621" s="44"/>
      <c r="I8621" s="44"/>
      <c r="J8621" s="30"/>
      <c r="K8621" s="44"/>
    </row>
    <row r="8622" spans="1:11" s="45" customFormat="1" x14ac:dyDescent="0.25">
      <c r="A8622" s="42"/>
      <c r="B8622" s="48"/>
      <c r="C8622" s="43"/>
      <c r="D8622" s="43"/>
      <c r="E8622" s="43"/>
      <c r="F8622" s="27"/>
      <c r="G8622" s="44"/>
      <c r="H8622" s="44"/>
      <c r="I8622" s="44"/>
      <c r="J8622" s="30"/>
      <c r="K8622" s="44"/>
    </row>
    <row r="8623" spans="1:11" s="45" customFormat="1" x14ac:dyDescent="0.25">
      <c r="A8623" s="42"/>
      <c r="B8623" s="48"/>
      <c r="C8623" s="43"/>
      <c r="D8623" s="43"/>
      <c r="E8623" s="43"/>
      <c r="F8623" s="27"/>
      <c r="G8623" s="44"/>
      <c r="H8623" s="44"/>
      <c r="I8623" s="44"/>
      <c r="J8623" s="30"/>
      <c r="K8623" s="44"/>
    </row>
    <row r="8624" spans="1:11" s="45" customFormat="1" x14ac:dyDescent="0.25">
      <c r="A8624" s="42"/>
      <c r="B8624" s="48"/>
      <c r="C8624" s="43"/>
      <c r="D8624" s="43"/>
      <c r="E8624" s="43"/>
      <c r="F8624" s="27"/>
      <c r="G8624" s="44"/>
      <c r="H8624" s="44"/>
      <c r="I8624" s="44"/>
      <c r="J8624" s="30"/>
      <c r="K8624" s="44"/>
    </row>
    <row r="8625" spans="1:11" s="45" customFormat="1" x14ac:dyDescent="0.25">
      <c r="A8625" s="42"/>
      <c r="B8625" s="48"/>
      <c r="C8625" s="43"/>
      <c r="D8625" s="43"/>
      <c r="E8625" s="43"/>
      <c r="F8625" s="27"/>
      <c r="G8625" s="44"/>
      <c r="H8625" s="44"/>
      <c r="I8625" s="44"/>
      <c r="J8625" s="30"/>
      <c r="K8625" s="44"/>
    </row>
    <row r="8626" spans="1:11" s="45" customFormat="1" x14ac:dyDescent="0.25">
      <c r="A8626" s="42"/>
      <c r="B8626" s="48"/>
      <c r="C8626" s="43"/>
      <c r="D8626" s="43"/>
      <c r="E8626" s="43"/>
      <c r="F8626" s="27"/>
      <c r="G8626" s="44"/>
      <c r="H8626" s="44"/>
      <c r="I8626" s="44"/>
      <c r="J8626" s="30"/>
      <c r="K8626" s="44"/>
    </row>
    <row r="8627" spans="1:11" s="45" customFormat="1" x14ac:dyDescent="0.25">
      <c r="A8627" s="42"/>
      <c r="B8627" s="48"/>
      <c r="C8627" s="43"/>
      <c r="D8627" s="43"/>
      <c r="E8627" s="43"/>
      <c r="F8627" s="27"/>
      <c r="G8627" s="44"/>
      <c r="H8627" s="44"/>
      <c r="I8627" s="44"/>
      <c r="J8627" s="30"/>
      <c r="K8627" s="44"/>
    </row>
    <row r="8628" spans="1:11" s="45" customFormat="1" x14ac:dyDescent="0.25">
      <c r="A8628" s="42"/>
      <c r="B8628" s="48"/>
      <c r="C8628" s="43"/>
      <c r="D8628" s="43"/>
      <c r="E8628" s="43"/>
      <c r="F8628" s="27"/>
      <c r="G8628" s="44"/>
      <c r="H8628" s="44"/>
      <c r="I8628" s="44"/>
      <c r="J8628" s="30"/>
      <c r="K8628" s="44"/>
    </row>
    <row r="8629" spans="1:11" s="45" customFormat="1" x14ac:dyDescent="0.25">
      <c r="A8629" s="42"/>
      <c r="B8629" s="48"/>
      <c r="C8629" s="43"/>
      <c r="D8629" s="43"/>
      <c r="E8629" s="43"/>
      <c r="F8629" s="27"/>
      <c r="G8629" s="44"/>
      <c r="H8629" s="44"/>
      <c r="I8629" s="44"/>
      <c r="J8629" s="30"/>
      <c r="K8629" s="44"/>
    </row>
    <row r="8630" spans="1:11" s="45" customFormat="1" x14ac:dyDescent="0.25">
      <c r="A8630" s="42"/>
      <c r="B8630" s="48"/>
      <c r="C8630" s="43"/>
      <c r="D8630" s="43"/>
      <c r="E8630" s="43"/>
      <c r="F8630" s="27"/>
      <c r="G8630" s="44"/>
      <c r="H8630" s="44"/>
      <c r="I8630" s="44"/>
      <c r="J8630" s="30"/>
      <c r="K8630" s="44"/>
    </row>
    <row r="8631" spans="1:11" s="45" customFormat="1" x14ac:dyDescent="0.25">
      <c r="A8631" s="42"/>
      <c r="B8631" s="48"/>
      <c r="C8631" s="43"/>
      <c r="D8631" s="43"/>
      <c r="E8631" s="43"/>
      <c r="F8631" s="27"/>
      <c r="G8631" s="44"/>
      <c r="H8631" s="44"/>
      <c r="I8631" s="44"/>
      <c r="J8631" s="30"/>
      <c r="K8631" s="44"/>
    </row>
    <row r="8632" spans="1:11" s="45" customFormat="1" x14ac:dyDescent="0.25">
      <c r="A8632" s="42"/>
      <c r="B8632" s="48"/>
      <c r="C8632" s="43"/>
      <c r="D8632" s="43"/>
      <c r="E8632" s="43"/>
      <c r="F8632" s="27"/>
      <c r="G8632" s="44"/>
      <c r="H8632" s="44"/>
      <c r="I8632" s="44"/>
      <c r="J8632" s="30"/>
      <c r="K8632" s="44"/>
    </row>
    <row r="8633" spans="1:11" s="45" customFormat="1" x14ac:dyDescent="0.25">
      <c r="A8633" s="42"/>
      <c r="B8633" s="48"/>
      <c r="C8633" s="43"/>
      <c r="D8633" s="43"/>
      <c r="E8633" s="43"/>
      <c r="F8633" s="27"/>
      <c r="G8633" s="44"/>
      <c r="H8633" s="44"/>
      <c r="I8633" s="44"/>
      <c r="J8633" s="30"/>
      <c r="K8633" s="44"/>
    </row>
    <row r="8634" spans="1:11" s="45" customFormat="1" x14ac:dyDescent="0.25">
      <c r="A8634" s="42"/>
      <c r="B8634" s="48"/>
      <c r="C8634" s="43"/>
      <c r="D8634" s="43"/>
      <c r="E8634" s="43"/>
      <c r="F8634" s="27"/>
      <c r="G8634" s="44"/>
      <c r="H8634" s="44"/>
      <c r="I8634" s="44"/>
      <c r="J8634" s="30"/>
      <c r="K8634" s="44"/>
    </row>
    <row r="8635" spans="1:11" s="45" customFormat="1" x14ac:dyDescent="0.25">
      <c r="A8635" s="42"/>
      <c r="B8635" s="48"/>
      <c r="C8635" s="43"/>
      <c r="D8635" s="43"/>
      <c r="E8635" s="43"/>
      <c r="F8635" s="27"/>
      <c r="G8635" s="44"/>
      <c r="H8635" s="44"/>
      <c r="I8635" s="44"/>
      <c r="J8635" s="30"/>
      <c r="K8635" s="44"/>
    </row>
    <row r="8636" spans="1:11" s="45" customFormat="1" x14ac:dyDescent="0.25">
      <c r="A8636" s="42"/>
      <c r="B8636" s="48"/>
      <c r="C8636" s="43"/>
      <c r="D8636" s="43"/>
      <c r="E8636" s="43"/>
      <c r="F8636" s="27"/>
      <c r="G8636" s="44"/>
      <c r="H8636" s="44"/>
      <c r="I8636" s="44"/>
      <c r="J8636" s="30"/>
      <c r="K8636" s="44"/>
    </row>
    <row r="8637" spans="1:11" s="45" customFormat="1" x14ac:dyDescent="0.25">
      <c r="A8637" s="42"/>
      <c r="B8637" s="48"/>
      <c r="C8637" s="43"/>
      <c r="D8637" s="43"/>
      <c r="E8637" s="43"/>
      <c r="F8637" s="27"/>
      <c r="G8637" s="44"/>
      <c r="H8637" s="44"/>
      <c r="I8637" s="44"/>
      <c r="J8637" s="30"/>
      <c r="K8637" s="44"/>
    </row>
    <row r="8638" spans="1:11" s="45" customFormat="1" x14ac:dyDescent="0.25">
      <c r="A8638" s="42"/>
      <c r="B8638" s="48"/>
      <c r="C8638" s="43"/>
      <c r="D8638" s="43"/>
      <c r="E8638" s="43"/>
      <c r="F8638" s="27"/>
      <c r="G8638" s="44"/>
      <c r="H8638" s="44"/>
      <c r="I8638" s="44"/>
      <c r="J8638" s="30"/>
      <c r="K8638" s="44"/>
    </row>
    <row r="8639" spans="1:11" s="45" customFormat="1" x14ac:dyDescent="0.25">
      <c r="A8639" s="42"/>
      <c r="B8639" s="48"/>
      <c r="C8639" s="43"/>
      <c r="D8639" s="43"/>
      <c r="E8639" s="43"/>
      <c r="F8639" s="27"/>
      <c r="G8639" s="44"/>
      <c r="H8639" s="44"/>
      <c r="I8639" s="44"/>
      <c r="J8639" s="30"/>
      <c r="K8639" s="44"/>
    </row>
    <row r="8640" spans="1:11" s="45" customFormat="1" x14ac:dyDescent="0.25">
      <c r="A8640" s="42"/>
      <c r="B8640" s="48"/>
      <c r="C8640" s="43"/>
      <c r="D8640" s="43"/>
      <c r="E8640" s="43"/>
      <c r="F8640" s="27"/>
      <c r="G8640" s="44"/>
      <c r="H8640" s="44"/>
      <c r="I8640" s="44"/>
      <c r="J8640" s="30"/>
      <c r="K8640" s="44"/>
    </row>
    <row r="8641" spans="1:11" s="45" customFormat="1" x14ac:dyDescent="0.25">
      <c r="A8641" s="42"/>
      <c r="B8641" s="48"/>
      <c r="C8641" s="43"/>
      <c r="D8641" s="43"/>
      <c r="E8641" s="43"/>
      <c r="F8641" s="27"/>
      <c r="G8641" s="44"/>
      <c r="H8641" s="44"/>
      <c r="I8641" s="44"/>
      <c r="J8641" s="30"/>
      <c r="K8641" s="44"/>
    </row>
    <row r="8642" spans="1:11" s="45" customFormat="1" x14ac:dyDescent="0.25">
      <c r="A8642" s="42"/>
      <c r="B8642" s="48"/>
      <c r="C8642" s="43"/>
      <c r="D8642" s="43"/>
      <c r="E8642" s="43"/>
      <c r="F8642" s="27"/>
      <c r="G8642" s="44"/>
      <c r="H8642" s="44"/>
      <c r="I8642" s="44"/>
      <c r="J8642" s="30"/>
      <c r="K8642" s="44"/>
    </row>
    <row r="8643" spans="1:11" s="45" customFormat="1" x14ac:dyDescent="0.25">
      <c r="A8643" s="42"/>
      <c r="B8643" s="48"/>
      <c r="C8643" s="43"/>
      <c r="D8643" s="43"/>
      <c r="E8643" s="43"/>
      <c r="F8643" s="27"/>
      <c r="G8643" s="44"/>
      <c r="H8643" s="44"/>
      <c r="I8643" s="44"/>
      <c r="J8643" s="30"/>
      <c r="K8643" s="44"/>
    </row>
    <row r="8644" spans="1:11" s="45" customFormat="1" x14ac:dyDescent="0.25">
      <c r="A8644" s="42"/>
      <c r="B8644" s="48"/>
      <c r="C8644" s="43"/>
      <c r="D8644" s="43"/>
      <c r="E8644" s="43"/>
      <c r="F8644" s="27"/>
      <c r="G8644" s="44"/>
      <c r="H8644" s="44"/>
      <c r="I8644" s="44"/>
      <c r="J8644" s="30"/>
      <c r="K8644" s="44"/>
    </row>
    <row r="8645" spans="1:11" s="45" customFormat="1" x14ac:dyDescent="0.25">
      <c r="A8645" s="42"/>
      <c r="B8645" s="48"/>
      <c r="C8645" s="43"/>
      <c r="D8645" s="43"/>
      <c r="E8645" s="43"/>
      <c r="F8645" s="27"/>
      <c r="G8645" s="44"/>
      <c r="H8645" s="44"/>
      <c r="I8645" s="44"/>
      <c r="J8645" s="30"/>
      <c r="K8645" s="44"/>
    </row>
    <row r="8646" spans="1:11" s="45" customFormat="1" x14ac:dyDescent="0.25">
      <c r="A8646" s="42"/>
      <c r="B8646" s="48"/>
      <c r="C8646" s="43"/>
      <c r="D8646" s="43"/>
      <c r="E8646" s="43"/>
      <c r="F8646" s="27"/>
      <c r="G8646" s="44"/>
      <c r="H8646" s="44"/>
      <c r="I8646" s="44"/>
      <c r="J8646" s="30"/>
      <c r="K8646" s="44"/>
    </row>
    <row r="8647" spans="1:11" s="45" customFormat="1" x14ac:dyDescent="0.25">
      <c r="A8647" s="42"/>
      <c r="B8647" s="48"/>
      <c r="C8647" s="43"/>
      <c r="D8647" s="43"/>
      <c r="E8647" s="43"/>
      <c r="F8647" s="27"/>
      <c r="G8647" s="44"/>
      <c r="H8647" s="44"/>
      <c r="I8647" s="44"/>
      <c r="J8647" s="30"/>
      <c r="K8647" s="44"/>
    </row>
    <row r="8648" spans="1:11" s="45" customFormat="1" x14ac:dyDescent="0.25">
      <c r="A8648" s="42"/>
      <c r="B8648" s="48"/>
      <c r="C8648" s="43"/>
      <c r="D8648" s="43"/>
      <c r="E8648" s="43"/>
      <c r="F8648" s="27"/>
      <c r="G8648" s="44"/>
      <c r="H8648" s="44"/>
      <c r="I8648" s="44"/>
      <c r="J8648" s="30"/>
      <c r="K8648" s="44"/>
    </row>
    <row r="8649" spans="1:11" s="45" customFormat="1" x14ac:dyDescent="0.25">
      <c r="A8649" s="42"/>
      <c r="B8649" s="48"/>
      <c r="C8649" s="43"/>
      <c r="D8649" s="43"/>
      <c r="E8649" s="43"/>
      <c r="F8649" s="27"/>
      <c r="G8649" s="44"/>
      <c r="H8649" s="44"/>
      <c r="I8649" s="44"/>
      <c r="J8649" s="30"/>
      <c r="K8649" s="44"/>
    </row>
    <row r="8650" spans="1:11" s="45" customFormat="1" x14ac:dyDescent="0.25">
      <c r="A8650" s="42"/>
      <c r="B8650" s="48"/>
      <c r="C8650" s="43"/>
      <c r="D8650" s="43"/>
      <c r="E8650" s="43"/>
      <c r="F8650" s="27"/>
      <c r="G8650" s="44"/>
      <c r="H8650" s="44"/>
      <c r="I8650" s="44"/>
      <c r="J8650" s="30"/>
      <c r="K8650" s="44"/>
    </row>
    <row r="8651" spans="1:11" s="45" customFormat="1" x14ac:dyDescent="0.25">
      <c r="A8651" s="42"/>
      <c r="B8651" s="48"/>
      <c r="C8651" s="43"/>
      <c r="D8651" s="43"/>
      <c r="E8651" s="43"/>
      <c r="F8651" s="27"/>
      <c r="G8651" s="44"/>
      <c r="H8651" s="44"/>
      <c r="I8651" s="44"/>
      <c r="J8651" s="30"/>
      <c r="K8651" s="44"/>
    </row>
    <row r="8652" spans="1:11" s="45" customFormat="1" x14ac:dyDescent="0.25">
      <c r="A8652" s="42"/>
      <c r="B8652" s="48"/>
      <c r="C8652" s="43"/>
      <c r="D8652" s="43"/>
      <c r="E8652" s="43"/>
      <c r="F8652" s="27"/>
      <c r="G8652" s="44"/>
      <c r="H8652" s="44"/>
      <c r="I8652" s="44"/>
      <c r="J8652" s="30"/>
      <c r="K8652" s="44"/>
    </row>
    <row r="8653" spans="1:11" s="45" customFormat="1" x14ac:dyDescent="0.25">
      <c r="A8653" s="42"/>
      <c r="B8653" s="48"/>
      <c r="C8653" s="43"/>
      <c r="D8653" s="43"/>
      <c r="E8653" s="43"/>
      <c r="F8653" s="27"/>
      <c r="G8653" s="44"/>
      <c r="H8653" s="44"/>
      <c r="I8653" s="44"/>
      <c r="J8653" s="30"/>
      <c r="K8653" s="44"/>
    </row>
    <row r="8654" spans="1:11" s="45" customFormat="1" x14ac:dyDescent="0.25">
      <c r="A8654" s="42"/>
      <c r="B8654" s="48"/>
      <c r="C8654" s="43"/>
      <c r="D8654" s="43"/>
      <c r="E8654" s="43"/>
      <c r="F8654" s="27"/>
      <c r="G8654" s="44"/>
      <c r="H8654" s="44"/>
      <c r="I8654" s="44"/>
      <c r="J8654" s="30"/>
      <c r="K8654" s="44"/>
    </row>
    <row r="8655" spans="1:11" s="45" customFormat="1" x14ac:dyDescent="0.25">
      <c r="A8655" s="42"/>
      <c r="B8655" s="48"/>
      <c r="C8655" s="43"/>
      <c r="D8655" s="43"/>
      <c r="E8655" s="43"/>
      <c r="F8655" s="27"/>
      <c r="G8655" s="44"/>
      <c r="H8655" s="44"/>
      <c r="I8655" s="44"/>
      <c r="J8655" s="30"/>
      <c r="K8655" s="44"/>
    </row>
    <row r="8656" spans="1:11" s="45" customFormat="1" x14ac:dyDescent="0.25">
      <c r="A8656" s="42"/>
      <c r="B8656" s="48"/>
      <c r="C8656" s="43"/>
      <c r="D8656" s="43"/>
      <c r="E8656" s="43"/>
      <c r="F8656" s="27"/>
      <c r="G8656" s="44"/>
      <c r="H8656" s="44"/>
      <c r="I8656" s="44"/>
      <c r="J8656" s="30"/>
      <c r="K8656" s="44"/>
    </row>
    <row r="8657" spans="1:11" s="45" customFormat="1" x14ac:dyDescent="0.25">
      <c r="A8657" s="42"/>
      <c r="B8657" s="48"/>
      <c r="C8657" s="43"/>
      <c r="D8657" s="43"/>
      <c r="E8657" s="43"/>
      <c r="F8657" s="27"/>
      <c r="G8657" s="44"/>
      <c r="H8657" s="44"/>
      <c r="I8657" s="44"/>
      <c r="J8657" s="30"/>
      <c r="K8657" s="44"/>
    </row>
    <row r="8658" spans="1:11" s="45" customFormat="1" x14ac:dyDescent="0.25">
      <c r="A8658" s="42"/>
      <c r="B8658" s="48"/>
      <c r="C8658" s="43"/>
      <c r="D8658" s="43"/>
      <c r="E8658" s="43"/>
      <c r="F8658" s="27"/>
      <c r="G8658" s="44"/>
      <c r="H8658" s="44"/>
      <c r="I8658" s="44"/>
      <c r="J8658" s="30"/>
      <c r="K8658" s="44"/>
    </row>
    <row r="8659" spans="1:11" s="45" customFormat="1" x14ac:dyDescent="0.25">
      <c r="A8659" s="42"/>
      <c r="B8659" s="48"/>
      <c r="C8659" s="43"/>
      <c r="D8659" s="43"/>
      <c r="E8659" s="43"/>
      <c r="F8659" s="27"/>
      <c r="G8659" s="44"/>
      <c r="H8659" s="44"/>
      <c r="I8659" s="44"/>
      <c r="J8659" s="30"/>
      <c r="K8659" s="44"/>
    </row>
    <row r="8660" spans="1:11" s="45" customFormat="1" x14ac:dyDescent="0.25">
      <c r="A8660" s="42"/>
      <c r="B8660" s="48"/>
      <c r="C8660" s="43"/>
      <c r="D8660" s="43"/>
      <c r="E8660" s="43"/>
      <c r="F8660" s="27"/>
      <c r="G8660" s="44"/>
      <c r="H8660" s="44"/>
      <c r="I8660" s="44"/>
      <c r="J8660" s="30"/>
      <c r="K8660" s="44"/>
    </row>
    <row r="8661" spans="1:11" s="45" customFormat="1" x14ac:dyDescent="0.25">
      <c r="A8661" s="42"/>
      <c r="B8661" s="48"/>
      <c r="C8661" s="43"/>
      <c r="D8661" s="43"/>
      <c r="E8661" s="43"/>
      <c r="F8661" s="27"/>
      <c r="G8661" s="44"/>
      <c r="H8661" s="44"/>
      <c r="I8661" s="44"/>
      <c r="J8661" s="30"/>
      <c r="K8661" s="44"/>
    </row>
    <row r="8662" spans="1:11" s="45" customFormat="1" x14ac:dyDescent="0.25">
      <c r="A8662" s="42"/>
      <c r="B8662" s="48"/>
      <c r="C8662" s="43"/>
      <c r="D8662" s="43"/>
      <c r="E8662" s="43"/>
      <c r="F8662" s="27"/>
      <c r="G8662" s="44"/>
      <c r="H8662" s="44"/>
      <c r="I8662" s="44"/>
      <c r="J8662" s="30"/>
      <c r="K8662" s="44"/>
    </row>
    <row r="8663" spans="1:11" s="45" customFormat="1" x14ac:dyDescent="0.25">
      <c r="A8663" s="42"/>
      <c r="B8663" s="48"/>
      <c r="C8663" s="43"/>
      <c r="D8663" s="43"/>
      <c r="E8663" s="43"/>
      <c r="F8663" s="27"/>
      <c r="G8663" s="44"/>
      <c r="H8663" s="44"/>
      <c r="I8663" s="44"/>
      <c r="J8663" s="30"/>
      <c r="K8663" s="44"/>
    </row>
    <row r="8664" spans="1:11" s="45" customFormat="1" x14ac:dyDescent="0.25">
      <c r="A8664" s="42"/>
      <c r="B8664" s="48"/>
      <c r="C8664" s="43"/>
      <c r="D8664" s="43"/>
      <c r="E8664" s="43"/>
      <c r="F8664" s="27"/>
      <c r="G8664" s="44"/>
      <c r="H8664" s="44"/>
      <c r="I8664" s="44"/>
      <c r="J8664" s="30"/>
      <c r="K8664" s="44"/>
    </row>
    <row r="8665" spans="1:11" s="45" customFormat="1" x14ac:dyDescent="0.25">
      <c r="A8665" s="42"/>
      <c r="B8665" s="48"/>
      <c r="C8665" s="43"/>
      <c r="D8665" s="43"/>
      <c r="E8665" s="43"/>
      <c r="F8665" s="27"/>
      <c r="G8665" s="44"/>
      <c r="H8665" s="44"/>
      <c r="I8665" s="44"/>
      <c r="J8665" s="30"/>
      <c r="K8665" s="44"/>
    </row>
    <row r="8666" spans="1:11" s="45" customFormat="1" x14ac:dyDescent="0.25">
      <c r="A8666" s="42"/>
      <c r="B8666" s="48"/>
      <c r="C8666" s="43"/>
      <c r="D8666" s="43"/>
      <c r="E8666" s="43"/>
      <c r="F8666" s="27"/>
      <c r="G8666" s="44"/>
      <c r="H8666" s="44"/>
      <c r="I8666" s="44"/>
      <c r="J8666" s="30"/>
      <c r="K8666" s="44"/>
    </row>
    <row r="8667" spans="1:11" s="45" customFormat="1" x14ac:dyDescent="0.25">
      <c r="A8667" s="42"/>
      <c r="B8667" s="48"/>
      <c r="C8667" s="43"/>
      <c r="D8667" s="43"/>
      <c r="E8667" s="43"/>
      <c r="F8667" s="27"/>
      <c r="G8667" s="44"/>
      <c r="H8667" s="44"/>
      <c r="I8667" s="44"/>
      <c r="J8667" s="30"/>
      <c r="K8667" s="44"/>
    </row>
    <row r="8668" spans="1:11" s="45" customFormat="1" x14ac:dyDescent="0.25">
      <c r="A8668" s="42"/>
      <c r="B8668" s="48"/>
      <c r="C8668" s="43"/>
      <c r="D8668" s="43"/>
      <c r="E8668" s="43"/>
      <c r="F8668" s="27"/>
      <c r="G8668" s="44"/>
      <c r="H8668" s="44"/>
      <c r="I8668" s="44"/>
      <c r="J8668" s="30"/>
      <c r="K8668" s="44"/>
    </row>
    <row r="8669" spans="1:11" s="45" customFormat="1" x14ac:dyDescent="0.25">
      <c r="A8669" s="42"/>
      <c r="B8669" s="48"/>
      <c r="C8669" s="43"/>
      <c r="D8669" s="43"/>
      <c r="E8669" s="43"/>
      <c r="F8669" s="27"/>
      <c r="G8669" s="44"/>
      <c r="H8669" s="44"/>
      <c r="I8669" s="44"/>
      <c r="J8669" s="30"/>
      <c r="K8669" s="44"/>
    </row>
    <row r="8670" spans="1:11" s="45" customFormat="1" x14ac:dyDescent="0.25">
      <c r="A8670" s="42"/>
      <c r="B8670" s="48"/>
      <c r="C8670" s="43"/>
      <c r="D8670" s="43"/>
      <c r="E8670" s="43"/>
      <c r="F8670" s="27"/>
      <c r="G8670" s="44"/>
      <c r="H8670" s="44"/>
      <c r="I8670" s="44"/>
      <c r="J8670" s="30"/>
      <c r="K8670" s="44"/>
    </row>
    <row r="8671" spans="1:11" s="45" customFormat="1" x14ac:dyDescent="0.25">
      <c r="A8671" s="42"/>
      <c r="B8671" s="48"/>
      <c r="C8671" s="43"/>
      <c r="D8671" s="43"/>
      <c r="E8671" s="43"/>
      <c r="F8671" s="27"/>
      <c r="G8671" s="44"/>
      <c r="H8671" s="44"/>
      <c r="I8671" s="44"/>
      <c r="J8671" s="30"/>
      <c r="K8671" s="44"/>
    </row>
    <row r="8672" spans="1:11" s="45" customFormat="1" x14ac:dyDescent="0.25">
      <c r="A8672" s="42"/>
      <c r="B8672" s="48"/>
      <c r="C8672" s="43"/>
      <c r="D8672" s="43"/>
      <c r="E8672" s="43"/>
      <c r="F8672" s="27"/>
      <c r="G8672" s="44"/>
      <c r="H8672" s="44"/>
      <c r="I8672" s="44"/>
      <c r="J8672" s="30"/>
      <c r="K8672" s="44"/>
    </row>
    <row r="8673" spans="1:11" s="45" customFormat="1" x14ac:dyDescent="0.25">
      <c r="A8673" s="42"/>
      <c r="B8673" s="48"/>
      <c r="C8673" s="43"/>
      <c r="D8673" s="43"/>
      <c r="E8673" s="43"/>
      <c r="F8673" s="27"/>
      <c r="G8673" s="44"/>
      <c r="H8673" s="44"/>
      <c r="I8673" s="44"/>
      <c r="J8673" s="30"/>
      <c r="K8673" s="44"/>
    </row>
    <row r="8674" spans="1:11" s="45" customFormat="1" x14ac:dyDescent="0.25">
      <c r="A8674" s="42"/>
      <c r="B8674" s="48"/>
      <c r="C8674" s="43"/>
      <c r="D8674" s="43"/>
      <c r="E8674" s="43"/>
      <c r="F8674" s="27"/>
      <c r="G8674" s="44"/>
      <c r="H8674" s="44"/>
      <c r="I8674" s="44"/>
      <c r="J8674" s="30"/>
      <c r="K8674" s="44"/>
    </row>
    <row r="8675" spans="1:11" s="45" customFormat="1" x14ac:dyDescent="0.25">
      <c r="A8675" s="42"/>
      <c r="B8675" s="48"/>
      <c r="C8675" s="43"/>
      <c r="D8675" s="43"/>
      <c r="E8675" s="43"/>
      <c r="F8675" s="27"/>
      <c r="G8675" s="44"/>
      <c r="H8675" s="44"/>
      <c r="I8675" s="44"/>
      <c r="J8675" s="30"/>
      <c r="K8675" s="44"/>
    </row>
    <row r="8676" spans="1:11" s="45" customFormat="1" x14ac:dyDescent="0.25">
      <c r="A8676" s="42"/>
      <c r="B8676" s="48"/>
      <c r="C8676" s="43"/>
      <c r="D8676" s="43"/>
      <c r="E8676" s="43"/>
      <c r="F8676" s="27"/>
      <c r="G8676" s="44"/>
      <c r="H8676" s="44"/>
      <c r="I8676" s="44"/>
      <c r="J8676" s="30"/>
      <c r="K8676" s="44"/>
    </row>
    <row r="8677" spans="1:11" s="45" customFormat="1" x14ac:dyDescent="0.25">
      <c r="A8677" s="42"/>
      <c r="B8677" s="48"/>
      <c r="C8677" s="43"/>
      <c r="D8677" s="43"/>
      <c r="E8677" s="43"/>
      <c r="F8677" s="27"/>
      <c r="G8677" s="44"/>
      <c r="H8677" s="44"/>
      <c r="I8677" s="44"/>
      <c r="J8677" s="30"/>
      <c r="K8677" s="44"/>
    </row>
    <row r="8678" spans="1:11" s="45" customFormat="1" x14ac:dyDescent="0.25">
      <c r="A8678" s="42"/>
      <c r="B8678" s="48"/>
      <c r="C8678" s="43"/>
      <c r="D8678" s="43"/>
      <c r="E8678" s="43"/>
      <c r="F8678" s="27"/>
      <c r="G8678" s="44"/>
      <c r="H8678" s="44"/>
      <c r="I8678" s="44"/>
      <c r="J8678" s="30"/>
      <c r="K8678" s="44"/>
    </row>
    <row r="8679" spans="1:11" s="45" customFormat="1" x14ac:dyDescent="0.25">
      <c r="A8679" s="42"/>
      <c r="B8679" s="48"/>
      <c r="C8679" s="43"/>
      <c r="D8679" s="43"/>
      <c r="E8679" s="43"/>
      <c r="F8679" s="27"/>
      <c r="G8679" s="44"/>
      <c r="H8679" s="44"/>
      <c r="I8679" s="44"/>
      <c r="J8679" s="30"/>
      <c r="K8679" s="44"/>
    </row>
    <row r="8680" spans="1:11" s="45" customFormat="1" x14ac:dyDescent="0.25">
      <c r="A8680" s="42"/>
      <c r="B8680" s="48"/>
      <c r="C8680" s="43"/>
      <c r="D8680" s="43"/>
      <c r="E8680" s="43"/>
      <c r="F8680" s="27"/>
      <c r="G8680" s="44"/>
      <c r="H8680" s="44"/>
      <c r="I8680" s="44"/>
      <c r="J8680" s="30"/>
      <c r="K8680" s="44"/>
    </row>
    <row r="8681" spans="1:11" s="45" customFormat="1" x14ac:dyDescent="0.25">
      <c r="A8681" s="42"/>
      <c r="B8681" s="48"/>
      <c r="C8681" s="43"/>
      <c r="D8681" s="43"/>
      <c r="E8681" s="43"/>
      <c r="F8681" s="27"/>
      <c r="G8681" s="44"/>
      <c r="H8681" s="44"/>
      <c r="I8681" s="44"/>
      <c r="J8681" s="30"/>
      <c r="K8681" s="44"/>
    </row>
    <row r="8682" spans="1:11" s="45" customFormat="1" x14ac:dyDescent="0.25">
      <c r="A8682" s="42"/>
      <c r="B8682" s="48"/>
      <c r="C8682" s="43"/>
      <c r="D8682" s="43"/>
      <c r="E8682" s="43"/>
      <c r="F8682" s="27"/>
      <c r="G8682" s="44"/>
      <c r="H8682" s="44"/>
      <c r="I8682" s="44"/>
      <c r="J8682" s="30"/>
      <c r="K8682" s="44"/>
    </row>
    <row r="8683" spans="1:11" s="45" customFormat="1" x14ac:dyDescent="0.25">
      <c r="A8683" s="42"/>
      <c r="B8683" s="48"/>
      <c r="C8683" s="43"/>
      <c r="D8683" s="43"/>
      <c r="E8683" s="43"/>
      <c r="F8683" s="27"/>
      <c r="G8683" s="44"/>
      <c r="H8683" s="44"/>
      <c r="I8683" s="44"/>
      <c r="J8683" s="30"/>
      <c r="K8683" s="44"/>
    </row>
    <row r="8684" spans="1:11" s="45" customFormat="1" x14ac:dyDescent="0.25">
      <c r="A8684" s="42"/>
      <c r="B8684" s="48"/>
      <c r="C8684" s="43"/>
      <c r="D8684" s="43"/>
      <c r="E8684" s="43"/>
      <c r="F8684" s="27"/>
      <c r="G8684" s="44"/>
      <c r="H8684" s="44"/>
      <c r="I8684" s="44"/>
      <c r="J8684" s="30"/>
      <c r="K8684" s="44"/>
    </row>
    <row r="8685" spans="1:11" s="45" customFormat="1" x14ac:dyDescent="0.25">
      <c r="A8685" s="42"/>
      <c r="B8685" s="48"/>
      <c r="C8685" s="43"/>
      <c r="D8685" s="43"/>
      <c r="E8685" s="43"/>
      <c r="F8685" s="27"/>
      <c r="G8685" s="44"/>
      <c r="H8685" s="44"/>
      <c r="I8685" s="44"/>
      <c r="J8685" s="30"/>
      <c r="K8685" s="44"/>
    </row>
    <row r="8686" spans="1:11" s="45" customFormat="1" x14ac:dyDescent="0.25">
      <c r="A8686" s="42"/>
      <c r="B8686" s="48"/>
      <c r="C8686" s="43"/>
      <c r="D8686" s="43"/>
      <c r="E8686" s="43"/>
      <c r="F8686" s="27"/>
      <c r="G8686" s="44"/>
      <c r="H8686" s="44"/>
      <c r="I8686" s="44"/>
      <c r="J8686" s="30"/>
      <c r="K8686" s="44"/>
    </row>
    <row r="8687" spans="1:11" s="45" customFormat="1" x14ac:dyDescent="0.25">
      <c r="A8687" s="42"/>
      <c r="B8687" s="48"/>
      <c r="C8687" s="43"/>
      <c r="D8687" s="43"/>
      <c r="E8687" s="43"/>
      <c r="F8687" s="27"/>
      <c r="G8687" s="44"/>
      <c r="H8687" s="44"/>
      <c r="I8687" s="44"/>
      <c r="J8687" s="30"/>
      <c r="K8687" s="44"/>
    </row>
    <row r="8688" spans="1:11" s="45" customFormat="1" x14ac:dyDescent="0.25">
      <c r="A8688" s="42"/>
      <c r="B8688" s="48"/>
      <c r="C8688" s="43"/>
      <c r="D8688" s="43"/>
      <c r="E8688" s="43"/>
      <c r="F8688" s="27"/>
      <c r="G8688" s="44"/>
      <c r="H8688" s="44"/>
      <c r="I8688" s="44"/>
      <c r="J8688" s="30"/>
      <c r="K8688" s="44"/>
    </row>
    <row r="8689" spans="1:11" s="45" customFormat="1" x14ac:dyDescent="0.25">
      <c r="A8689" s="42"/>
      <c r="B8689" s="48"/>
      <c r="C8689" s="43"/>
      <c r="D8689" s="43"/>
      <c r="E8689" s="43"/>
      <c r="F8689" s="27"/>
      <c r="G8689" s="44"/>
      <c r="H8689" s="44"/>
      <c r="I8689" s="44"/>
      <c r="J8689" s="30"/>
      <c r="K8689" s="44"/>
    </row>
    <row r="8690" spans="1:11" s="45" customFormat="1" x14ac:dyDescent="0.25">
      <c r="A8690" s="42"/>
      <c r="B8690" s="48"/>
      <c r="C8690" s="43"/>
      <c r="D8690" s="43"/>
      <c r="E8690" s="43"/>
      <c r="F8690" s="27"/>
      <c r="G8690" s="44"/>
      <c r="H8690" s="44"/>
      <c r="I8690" s="44"/>
      <c r="J8690" s="30"/>
      <c r="K8690" s="44"/>
    </row>
    <row r="8691" spans="1:11" s="45" customFormat="1" x14ac:dyDescent="0.25">
      <c r="A8691" s="42"/>
      <c r="B8691" s="48"/>
      <c r="C8691" s="43"/>
      <c r="D8691" s="43"/>
      <c r="E8691" s="43"/>
      <c r="F8691" s="27"/>
      <c r="G8691" s="44"/>
      <c r="H8691" s="44"/>
      <c r="I8691" s="44"/>
      <c r="J8691" s="30"/>
      <c r="K8691" s="44"/>
    </row>
    <row r="8692" spans="1:11" s="45" customFormat="1" x14ac:dyDescent="0.25">
      <c r="A8692" s="42"/>
      <c r="B8692" s="48"/>
      <c r="C8692" s="43"/>
      <c r="D8692" s="43"/>
      <c r="E8692" s="43"/>
      <c r="F8692" s="27"/>
      <c r="G8692" s="44"/>
      <c r="H8692" s="44"/>
      <c r="I8692" s="44"/>
      <c r="J8692" s="30"/>
      <c r="K8692" s="44"/>
    </row>
    <row r="8693" spans="1:11" s="45" customFormat="1" x14ac:dyDescent="0.25">
      <c r="A8693" s="42"/>
      <c r="B8693" s="48"/>
      <c r="C8693" s="43"/>
      <c r="D8693" s="43"/>
      <c r="E8693" s="43"/>
      <c r="F8693" s="27"/>
      <c r="G8693" s="44"/>
      <c r="H8693" s="44"/>
      <c r="I8693" s="44"/>
      <c r="J8693" s="30"/>
      <c r="K8693" s="44"/>
    </row>
    <row r="8694" spans="1:11" s="45" customFormat="1" x14ac:dyDescent="0.25">
      <c r="A8694" s="42"/>
      <c r="B8694" s="48"/>
      <c r="C8694" s="43"/>
      <c r="D8694" s="43"/>
      <c r="E8694" s="43"/>
      <c r="F8694" s="27"/>
      <c r="G8694" s="44"/>
      <c r="H8694" s="44"/>
      <c r="I8694" s="44"/>
      <c r="J8694" s="30"/>
      <c r="K8694" s="44"/>
    </row>
    <row r="8695" spans="1:11" s="45" customFormat="1" x14ac:dyDescent="0.25">
      <c r="A8695" s="42"/>
      <c r="B8695" s="48"/>
      <c r="C8695" s="43"/>
      <c r="D8695" s="43"/>
      <c r="E8695" s="43"/>
      <c r="F8695" s="27"/>
      <c r="G8695" s="44"/>
      <c r="H8695" s="44"/>
      <c r="I8695" s="44"/>
      <c r="J8695" s="30"/>
      <c r="K8695" s="44"/>
    </row>
    <row r="8696" spans="1:11" s="45" customFormat="1" x14ac:dyDescent="0.25">
      <c r="A8696" s="42"/>
      <c r="B8696" s="48"/>
      <c r="C8696" s="43"/>
      <c r="D8696" s="43"/>
      <c r="E8696" s="43"/>
      <c r="F8696" s="27"/>
      <c r="G8696" s="44"/>
      <c r="H8696" s="44"/>
      <c r="I8696" s="44"/>
      <c r="J8696" s="30"/>
      <c r="K8696" s="44"/>
    </row>
    <row r="8697" spans="1:11" s="45" customFormat="1" x14ac:dyDescent="0.25">
      <c r="A8697" s="42"/>
      <c r="B8697" s="48"/>
      <c r="C8697" s="43"/>
      <c r="D8697" s="43"/>
      <c r="E8697" s="43"/>
      <c r="F8697" s="27"/>
      <c r="G8697" s="44"/>
      <c r="H8697" s="44"/>
      <c r="I8697" s="44"/>
      <c r="J8697" s="30"/>
      <c r="K8697" s="44"/>
    </row>
    <row r="8698" spans="1:11" s="45" customFormat="1" x14ac:dyDescent="0.25">
      <c r="A8698" s="42"/>
      <c r="B8698" s="48"/>
      <c r="C8698" s="43"/>
      <c r="D8698" s="43"/>
      <c r="E8698" s="43"/>
      <c r="F8698" s="27"/>
      <c r="G8698" s="44"/>
      <c r="H8698" s="44"/>
      <c r="I8698" s="44"/>
      <c r="J8698" s="30"/>
      <c r="K8698" s="44"/>
    </row>
    <row r="8699" spans="1:11" s="45" customFormat="1" x14ac:dyDescent="0.25">
      <c r="A8699" s="42"/>
      <c r="B8699" s="48"/>
      <c r="C8699" s="43"/>
      <c r="D8699" s="43"/>
      <c r="E8699" s="43"/>
      <c r="F8699" s="27"/>
      <c r="G8699" s="44"/>
      <c r="H8699" s="44"/>
      <c r="I8699" s="44"/>
      <c r="J8699" s="30"/>
      <c r="K8699" s="44"/>
    </row>
    <row r="8700" spans="1:11" s="45" customFormat="1" x14ac:dyDescent="0.25">
      <c r="A8700" s="42"/>
      <c r="B8700" s="48"/>
      <c r="C8700" s="43"/>
      <c r="D8700" s="43"/>
      <c r="E8700" s="43"/>
      <c r="F8700" s="27"/>
      <c r="G8700" s="44"/>
      <c r="H8700" s="44"/>
      <c r="I8700" s="44"/>
      <c r="J8700" s="30"/>
      <c r="K8700" s="44"/>
    </row>
    <row r="8701" spans="1:11" s="45" customFormat="1" x14ac:dyDescent="0.25">
      <c r="A8701" s="42"/>
      <c r="B8701" s="48"/>
      <c r="C8701" s="43"/>
      <c r="D8701" s="43"/>
      <c r="E8701" s="43"/>
      <c r="F8701" s="27"/>
      <c r="G8701" s="44"/>
      <c r="H8701" s="44"/>
      <c r="I8701" s="44"/>
      <c r="J8701" s="30"/>
      <c r="K8701" s="44"/>
    </row>
    <row r="8702" spans="1:11" s="45" customFormat="1" x14ac:dyDescent="0.25">
      <c r="A8702" s="42"/>
      <c r="B8702" s="48"/>
      <c r="C8702" s="43"/>
      <c r="D8702" s="43"/>
      <c r="E8702" s="43"/>
      <c r="F8702" s="27"/>
      <c r="G8702" s="44"/>
      <c r="H8702" s="44"/>
      <c r="I8702" s="44"/>
      <c r="J8702" s="30"/>
      <c r="K8702" s="44"/>
    </row>
    <row r="8703" spans="1:11" s="45" customFormat="1" x14ac:dyDescent="0.25">
      <c r="A8703" s="42"/>
      <c r="B8703" s="48"/>
      <c r="C8703" s="43"/>
      <c r="D8703" s="43"/>
      <c r="E8703" s="43"/>
      <c r="F8703" s="27"/>
      <c r="G8703" s="44"/>
      <c r="H8703" s="44"/>
      <c r="I8703" s="44"/>
      <c r="J8703" s="30"/>
      <c r="K8703" s="44"/>
    </row>
    <row r="8704" spans="1:11" s="45" customFormat="1" x14ac:dyDescent="0.25">
      <c r="A8704" s="42"/>
      <c r="B8704" s="48"/>
      <c r="C8704" s="43"/>
      <c r="D8704" s="43"/>
      <c r="E8704" s="43"/>
      <c r="F8704" s="27"/>
      <c r="G8704" s="44"/>
      <c r="H8704" s="44"/>
      <c r="I8704" s="44"/>
      <c r="J8704" s="30"/>
      <c r="K8704" s="44"/>
    </row>
    <row r="8705" spans="1:11" s="45" customFormat="1" x14ac:dyDescent="0.25">
      <c r="A8705" s="42"/>
      <c r="B8705" s="48"/>
      <c r="C8705" s="43"/>
      <c r="D8705" s="43"/>
      <c r="E8705" s="43"/>
      <c r="F8705" s="27"/>
      <c r="G8705" s="44"/>
      <c r="H8705" s="44"/>
      <c r="I8705" s="44"/>
      <c r="J8705" s="30"/>
      <c r="K8705" s="44"/>
    </row>
    <row r="8706" spans="1:11" s="45" customFormat="1" x14ac:dyDescent="0.25">
      <c r="A8706" s="42"/>
      <c r="B8706" s="48"/>
      <c r="C8706" s="43"/>
      <c r="D8706" s="43"/>
      <c r="E8706" s="43"/>
      <c r="F8706" s="27"/>
      <c r="G8706" s="44"/>
      <c r="H8706" s="44"/>
      <c r="I8706" s="44"/>
      <c r="J8706" s="30"/>
      <c r="K8706" s="44"/>
    </row>
    <row r="8707" spans="1:11" s="45" customFormat="1" x14ac:dyDescent="0.25">
      <c r="A8707" s="42"/>
      <c r="B8707" s="48"/>
      <c r="C8707" s="43"/>
      <c r="D8707" s="43"/>
      <c r="E8707" s="43"/>
      <c r="F8707" s="27"/>
      <c r="G8707" s="44"/>
      <c r="H8707" s="44"/>
      <c r="I8707" s="44"/>
      <c r="J8707" s="30"/>
      <c r="K8707" s="44"/>
    </row>
    <row r="8708" spans="1:11" s="45" customFormat="1" x14ac:dyDescent="0.25">
      <c r="A8708" s="42"/>
      <c r="B8708" s="48"/>
      <c r="C8708" s="43"/>
      <c r="D8708" s="43"/>
      <c r="E8708" s="43"/>
      <c r="F8708" s="27"/>
      <c r="G8708" s="44"/>
      <c r="H8708" s="44"/>
      <c r="I8708" s="44"/>
      <c r="J8708" s="30"/>
      <c r="K8708" s="44"/>
    </row>
    <row r="8709" spans="1:11" s="45" customFormat="1" x14ac:dyDescent="0.25">
      <c r="A8709" s="42"/>
      <c r="B8709" s="48"/>
      <c r="C8709" s="43"/>
      <c r="D8709" s="43"/>
      <c r="E8709" s="43"/>
      <c r="F8709" s="27"/>
      <c r="G8709" s="44"/>
      <c r="H8709" s="44"/>
      <c r="I8709" s="44"/>
      <c r="J8709" s="30"/>
      <c r="K8709" s="44"/>
    </row>
    <row r="8710" spans="1:11" s="45" customFormat="1" x14ac:dyDescent="0.25">
      <c r="A8710" s="42"/>
      <c r="B8710" s="48"/>
      <c r="C8710" s="43"/>
      <c r="D8710" s="43"/>
      <c r="E8710" s="43"/>
      <c r="F8710" s="27"/>
      <c r="G8710" s="44"/>
      <c r="H8710" s="44"/>
      <c r="I8710" s="44"/>
      <c r="J8710" s="30"/>
      <c r="K8710" s="44"/>
    </row>
    <row r="8711" spans="1:11" s="45" customFormat="1" x14ac:dyDescent="0.25">
      <c r="A8711" s="42"/>
      <c r="B8711" s="48"/>
      <c r="C8711" s="43"/>
      <c r="D8711" s="43"/>
      <c r="E8711" s="43"/>
      <c r="F8711" s="27"/>
      <c r="G8711" s="44"/>
      <c r="H8711" s="44"/>
      <c r="I8711" s="44"/>
      <c r="J8711" s="30"/>
      <c r="K8711" s="44"/>
    </row>
    <row r="8712" spans="1:11" s="45" customFormat="1" x14ac:dyDescent="0.25">
      <c r="A8712" s="42"/>
      <c r="B8712" s="48"/>
      <c r="C8712" s="43"/>
      <c r="D8712" s="43"/>
      <c r="E8712" s="43"/>
      <c r="F8712" s="27"/>
      <c r="G8712" s="44"/>
      <c r="H8712" s="44"/>
      <c r="I8712" s="44"/>
      <c r="J8712" s="30"/>
      <c r="K8712" s="44"/>
    </row>
    <row r="8713" spans="1:11" s="45" customFormat="1" x14ac:dyDescent="0.25">
      <c r="A8713" s="42"/>
      <c r="B8713" s="48"/>
      <c r="C8713" s="43"/>
      <c r="D8713" s="43"/>
      <c r="E8713" s="43"/>
      <c r="F8713" s="27"/>
      <c r="G8713" s="44"/>
      <c r="H8713" s="44"/>
      <c r="I8713" s="44"/>
      <c r="J8713" s="30"/>
      <c r="K8713" s="44"/>
    </row>
    <row r="8714" spans="1:11" s="45" customFormat="1" x14ac:dyDescent="0.25">
      <c r="A8714" s="42"/>
      <c r="B8714" s="48"/>
      <c r="C8714" s="43"/>
      <c r="D8714" s="43"/>
      <c r="E8714" s="43"/>
      <c r="F8714" s="27"/>
      <c r="G8714" s="44"/>
      <c r="H8714" s="44"/>
      <c r="I8714" s="44"/>
      <c r="J8714" s="30"/>
      <c r="K8714" s="44"/>
    </row>
    <row r="8715" spans="1:11" s="45" customFormat="1" x14ac:dyDescent="0.25">
      <c r="A8715" s="42"/>
      <c r="B8715" s="48"/>
      <c r="C8715" s="43"/>
      <c r="D8715" s="43"/>
      <c r="E8715" s="43"/>
      <c r="F8715" s="27"/>
      <c r="G8715" s="44"/>
      <c r="H8715" s="44"/>
      <c r="I8715" s="44"/>
      <c r="J8715" s="30"/>
      <c r="K8715" s="44"/>
    </row>
    <row r="8716" spans="1:11" s="45" customFormat="1" x14ac:dyDescent="0.25">
      <c r="A8716" s="42"/>
      <c r="B8716" s="48"/>
      <c r="C8716" s="43"/>
      <c r="D8716" s="43"/>
      <c r="E8716" s="43"/>
      <c r="F8716" s="27"/>
      <c r="G8716" s="44"/>
      <c r="H8716" s="44"/>
      <c r="I8716" s="44"/>
      <c r="J8716" s="30"/>
      <c r="K8716" s="44"/>
    </row>
    <row r="8717" spans="1:11" s="45" customFormat="1" x14ac:dyDescent="0.25">
      <c r="A8717" s="42"/>
      <c r="B8717" s="48"/>
      <c r="C8717" s="43"/>
      <c r="D8717" s="43"/>
      <c r="E8717" s="43"/>
      <c r="F8717" s="27"/>
      <c r="G8717" s="44"/>
      <c r="H8717" s="44"/>
      <c r="I8717" s="44"/>
      <c r="J8717" s="30"/>
      <c r="K8717" s="44"/>
    </row>
    <row r="8718" spans="1:11" s="45" customFormat="1" x14ac:dyDescent="0.25">
      <c r="A8718" s="42"/>
      <c r="B8718" s="48"/>
      <c r="C8718" s="43"/>
      <c r="D8718" s="43"/>
      <c r="E8718" s="43"/>
      <c r="F8718" s="27"/>
      <c r="G8718" s="44"/>
      <c r="H8718" s="44"/>
      <c r="I8718" s="44"/>
      <c r="J8718" s="30"/>
      <c r="K8718" s="44"/>
    </row>
    <row r="8719" spans="1:11" s="45" customFormat="1" x14ac:dyDescent="0.25">
      <c r="A8719" s="42"/>
      <c r="B8719" s="48"/>
      <c r="C8719" s="43"/>
      <c r="D8719" s="43"/>
      <c r="E8719" s="43"/>
      <c r="F8719" s="27"/>
      <c r="G8719" s="44"/>
      <c r="H8719" s="44"/>
      <c r="I8719" s="44"/>
      <c r="J8719" s="30"/>
      <c r="K8719" s="44"/>
    </row>
    <row r="8720" spans="1:11" s="45" customFormat="1" x14ac:dyDescent="0.25">
      <c r="A8720" s="42"/>
      <c r="B8720" s="48"/>
      <c r="C8720" s="43"/>
      <c r="D8720" s="43"/>
      <c r="E8720" s="43"/>
      <c r="F8720" s="27"/>
      <c r="G8720" s="44"/>
      <c r="H8720" s="44"/>
      <c r="I8720" s="44"/>
      <c r="J8720" s="30"/>
      <c r="K8720" s="44"/>
    </row>
    <row r="8721" spans="1:11" s="45" customFormat="1" x14ac:dyDescent="0.25">
      <c r="A8721" s="42"/>
      <c r="B8721" s="48"/>
      <c r="C8721" s="43"/>
      <c r="D8721" s="43"/>
      <c r="E8721" s="43"/>
      <c r="F8721" s="27"/>
      <c r="G8721" s="44"/>
      <c r="H8721" s="44"/>
      <c r="I8721" s="44"/>
      <c r="J8721" s="30"/>
      <c r="K8721" s="44"/>
    </row>
    <row r="8722" spans="1:11" s="45" customFormat="1" x14ac:dyDescent="0.25">
      <c r="A8722" s="42"/>
      <c r="B8722" s="48"/>
      <c r="C8722" s="43"/>
      <c r="D8722" s="43"/>
      <c r="E8722" s="43"/>
      <c r="F8722" s="27"/>
      <c r="G8722" s="44"/>
      <c r="H8722" s="44"/>
      <c r="I8722" s="44"/>
      <c r="J8722" s="30"/>
      <c r="K8722" s="44"/>
    </row>
    <row r="8723" spans="1:11" s="45" customFormat="1" x14ac:dyDescent="0.25">
      <c r="A8723" s="42"/>
      <c r="B8723" s="48"/>
      <c r="C8723" s="43"/>
      <c r="D8723" s="43"/>
      <c r="E8723" s="43"/>
      <c r="F8723" s="27"/>
      <c r="G8723" s="44"/>
      <c r="H8723" s="44"/>
      <c r="I8723" s="44"/>
      <c r="J8723" s="30"/>
      <c r="K8723" s="44"/>
    </row>
    <row r="8724" spans="1:11" s="45" customFormat="1" x14ac:dyDescent="0.25">
      <c r="A8724" s="42"/>
      <c r="B8724" s="48"/>
      <c r="C8724" s="43"/>
      <c r="D8724" s="43"/>
      <c r="E8724" s="43"/>
      <c r="F8724" s="27"/>
      <c r="G8724" s="44"/>
      <c r="H8724" s="44"/>
      <c r="I8724" s="44"/>
      <c r="J8724" s="30"/>
      <c r="K8724" s="44"/>
    </row>
    <row r="8725" spans="1:11" s="45" customFormat="1" x14ac:dyDescent="0.25">
      <c r="A8725" s="42"/>
      <c r="B8725" s="48"/>
      <c r="C8725" s="43"/>
      <c r="D8725" s="43"/>
      <c r="E8725" s="43"/>
      <c r="F8725" s="27"/>
      <c r="G8725" s="44"/>
      <c r="H8725" s="44"/>
      <c r="I8725" s="44"/>
      <c r="J8725" s="30"/>
      <c r="K8725" s="44"/>
    </row>
    <row r="8726" spans="1:11" s="45" customFormat="1" x14ac:dyDescent="0.25">
      <c r="A8726" s="42"/>
      <c r="B8726" s="48"/>
      <c r="C8726" s="43"/>
      <c r="D8726" s="43"/>
      <c r="E8726" s="43"/>
      <c r="F8726" s="27"/>
      <c r="G8726" s="44"/>
      <c r="H8726" s="44"/>
      <c r="I8726" s="44"/>
      <c r="J8726" s="30"/>
      <c r="K8726" s="44"/>
    </row>
    <row r="8727" spans="1:11" s="45" customFormat="1" x14ac:dyDescent="0.25">
      <c r="A8727" s="42"/>
      <c r="B8727" s="48"/>
      <c r="C8727" s="43"/>
      <c r="D8727" s="43"/>
      <c r="E8727" s="43"/>
      <c r="F8727" s="27"/>
      <c r="G8727" s="44"/>
      <c r="H8727" s="44"/>
      <c r="I8727" s="44"/>
      <c r="J8727" s="30"/>
      <c r="K8727" s="44"/>
    </row>
    <row r="8728" spans="1:11" s="45" customFormat="1" x14ac:dyDescent="0.25">
      <c r="A8728" s="42"/>
      <c r="B8728" s="48"/>
      <c r="C8728" s="43"/>
      <c r="D8728" s="43"/>
      <c r="E8728" s="43"/>
      <c r="F8728" s="27"/>
      <c r="G8728" s="44"/>
      <c r="H8728" s="44"/>
      <c r="I8728" s="44"/>
      <c r="J8728" s="30"/>
      <c r="K8728" s="44"/>
    </row>
    <row r="8729" spans="1:11" s="45" customFormat="1" x14ac:dyDescent="0.25">
      <c r="A8729" s="42"/>
      <c r="B8729" s="48"/>
      <c r="C8729" s="43"/>
      <c r="D8729" s="43"/>
      <c r="E8729" s="43"/>
      <c r="F8729" s="27"/>
      <c r="G8729" s="44"/>
      <c r="H8729" s="44"/>
      <c r="I8729" s="44"/>
      <c r="J8729" s="30"/>
      <c r="K8729" s="44"/>
    </row>
    <row r="8730" spans="1:11" s="45" customFormat="1" x14ac:dyDescent="0.25">
      <c r="A8730" s="42"/>
      <c r="B8730" s="48"/>
      <c r="C8730" s="43"/>
      <c r="D8730" s="43"/>
      <c r="E8730" s="43"/>
      <c r="F8730" s="27"/>
      <c r="G8730" s="44"/>
      <c r="H8730" s="44"/>
      <c r="I8730" s="44"/>
      <c r="J8730" s="30"/>
      <c r="K8730" s="44"/>
    </row>
    <row r="8731" spans="1:11" s="45" customFormat="1" x14ac:dyDescent="0.25">
      <c r="A8731" s="42"/>
      <c r="B8731" s="48"/>
      <c r="C8731" s="43"/>
      <c r="D8731" s="43"/>
      <c r="E8731" s="43"/>
      <c r="F8731" s="27"/>
      <c r="G8731" s="44"/>
      <c r="H8731" s="44"/>
      <c r="I8731" s="44"/>
      <c r="J8731" s="30"/>
      <c r="K8731" s="44"/>
    </row>
    <row r="8732" spans="1:11" s="45" customFormat="1" x14ac:dyDescent="0.25">
      <c r="A8732" s="42"/>
      <c r="B8732" s="48"/>
      <c r="C8732" s="43"/>
      <c r="D8732" s="43"/>
      <c r="E8732" s="43"/>
      <c r="F8732" s="27"/>
      <c r="G8732" s="44"/>
      <c r="H8732" s="44"/>
      <c r="I8732" s="44"/>
      <c r="J8732" s="30"/>
      <c r="K8732" s="44"/>
    </row>
    <row r="8733" spans="1:11" s="45" customFormat="1" x14ac:dyDescent="0.25">
      <c r="A8733" s="42"/>
      <c r="B8733" s="48"/>
      <c r="C8733" s="43"/>
      <c r="D8733" s="43"/>
      <c r="E8733" s="43"/>
      <c r="F8733" s="27"/>
      <c r="G8733" s="44"/>
      <c r="H8733" s="44"/>
      <c r="I8733" s="44"/>
      <c r="J8733" s="30"/>
      <c r="K8733" s="44"/>
    </row>
    <row r="8734" spans="1:11" s="45" customFormat="1" x14ac:dyDescent="0.25">
      <c r="A8734" s="42"/>
      <c r="B8734" s="48"/>
      <c r="C8734" s="43"/>
      <c r="D8734" s="43"/>
      <c r="E8734" s="43"/>
      <c r="F8734" s="27"/>
      <c r="G8734" s="44"/>
      <c r="H8734" s="44"/>
      <c r="I8734" s="44"/>
      <c r="J8734" s="30"/>
      <c r="K8734" s="44"/>
    </row>
    <row r="8735" spans="1:11" s="45" customFormat="1" x14ac:dyDescent="0.25">
      <c r="A8735" s="42"/>
      <c r="B8735" s="48"/>
      <c r="C8735" s="43"/>
      <c r="D8735" s="43"/>
      <c r="E8735" s="43"/>
      <c r="F8735" s="27"/>
      <c r="G8735" s="44"/>
      <c r="H8735" s="44"/>
      <c r="I8735" s="44"/>
      <c r="J8735" s="30"/>
      <c r="K8735" s="44"/>
    </row>
    <row r="8736" spans="1:11" s="45" customFormat="1" x14ac:dyDescent="0.25">
      <c r="A8736" s="42"/>
      <c r="B8736" s="48"/>
      <c r="C8736" s="43"/>
      <c r="D8736" s="43"/>
      <c r="E8736" s="43"/>
      <c r="F8736" s="27"/>
      <c r="G8736" s="44"/>
      <c r="H8736" s="44"/>
      <c r="I8736" s="44"/>
      <c r="J8736" s="30"/>
      <c r="K8736" s="44"/>
    </row>
    <row r="8737" spans="1:11" s="45" customFormat="1" x14ac:dyDescent="0.25">
      <c r="A8737" s="42"/>
      <c r="B8737" s="48"/>
      <c r="C8737" s="43"/>
      <c r="D8737" s="43"/>
      <c r="E8737" s="43"/>
      <c r="F8737" s="27"/>
      <c r="G8737" s="44"/>
      <c r="H8737" s="44"/>
      <c r="I8737" s="44"/>
      <c r="J8737" s="30"/>
      <c r="K8737" s="44"/>
    </row>
    <row r="8738" spans="1:11" s="45" customFormat="1" x14ac:dyDescent="0.25">
      <c r="A8738" s="42"/>
      <c r="B8738" s="48"/>
      <c r="C8738" s="43"/>
      <c r="D8738" s="43"/>
      <c r="E8738" s="43"/>
      <c r="F8738" s="27"/>
      <c r="G8738" s="44"/>
      <c r="H8738" s="44"/>
      <c r="I8738" s="44"/>
      <c r="J8738" s="30"/>
      <c r="K8738" s="44"/>
    </row>
    <row r="8739" spans="1:11" s="45" customFormat="1" x14ac:dyDescent="0.25">
      <c r="A8739" s="42"/>
      <c r="B8739" s="48"/>
      <c r="C8739" s="43"/>
      <c r="D8739" s="43"/>
      <c r="E8739" s="43"/>
      <c r="F8739" s="27"/>
      <c r="G8739" s="44"/>
      <c r="H8739" s="44"/>
      <c r="I8739" s="44"/>
      <c r="J8739" s="30"/>
      <c r="K8739" s="44"/>
    </row>
    <row r="8740" spans="1:11" s="45" customFormat="1" x14ac:dyDescent="0.25">
      <c r="A8740" s="42"/>
      <c r="B8740" s="48"/>
      <c r="C8740" s="43"/>
      <c r="D8740" s="43"/>
      <c r="E8740" s="43"/>
      <c r="F8740" s="27"/>
      <c r="G8740" s="44"/>
      <c r="H8740" s="44"/>
      <c r="I8740" s="44"/>
      <c r="J8740" s="30"/>
      <c r="K8740" s="44"/>
    </row>
    <row r="8741" spans="1:11" s="45" customFormat="1" x14ac:dyDescent="0.25">
      <c r="A8741" s="42"/>
      <c r="B8741" s="48"/>
      <c r="C8741" s="43"/>
      <c r="D8741" s="43"/>
      <c r="E8741" s="43"/>
      <c r="F8741" s="27"/>
      <c r="G8741" s="44"/>
      <c r="H8741" s="44"/>
      <c r="I8741" s="44"/>
      <c r="J8741" s="30"/>
      <c r="K8741" s="44"/>
    </row>
    <row r="8742" spans="1:11" s="45" customFormat="1" x14ac:dyDescent="0.25">
      <c r="A8742" s="42"/>
      <c r="B8742" s="48"/>
      <c r="C8742" s="43"/>
      <c r="D8742" s="43"/>
      <c r="E8742" s="43"/>
      <c r="F8742" s="27"/>
      <c r="G8742" s="44"/>
      <c r="H8742" s="44"/>
      <c r="I8742" s="44"/>
      <c r="J8742" s="30"/>
      <c r="K8742" s="44"/>
    </row>
    <row r="8743" spans="1:11" s="45" customFormat="1" x14ac:dyDescent="0.25">
      <c r="A8743" s="42"/>
      <c r="B8743" s="48"/>
      <c r="C8743" s="43"/>
      <c r="D8743" s="43"/>
      <c r="E8743" s="43"/>
      <c r="F8743" s="27"/>
      <c r="G8743" s="44"/>
      <c r="H8743" s="44"/>
      <c r="I8743" s="44"/>
      <c r="J8743" s="30"/>
      <c r="K8743" s="44"/>
    </row>
    <row r="8744" spans="1:11" s="45" customFormat="1" x14ac:dyDescent="0.25">
      <c r="A8744" s="42"/>
      <c r="B8744" s="48"/>
      <c r="C8744" s="43"/>
      <c r="D8744" s="43"/>
      <c r="E8744" s="43"/>
      <c r="F8744" s="27"/>
      <c r="G8744" s="44"/>
      <c r="H8744" s="44"/>
      <c r="I8744" s="44"/>
      <c r="J8744" s="30"/>
      <c r="K8744" s="44"/>
    </row>
    <row r="8745" spans="1:11" s="45" customFormat="1" x14ac:dyDescent="0.25">
      <c r="A8745" s="42"/>
      <c r="B8745" s="48"/>
      <c r="C8745" s="43"/>
      <c r="D8745" s="43"/>
      <c r="E8745" s="43"/>
      <c r="F8745" s="27"/>
      <c r="G8745" s="44"/>
      <c r="H8745" s="44"/>
      <c r="I8745" s="44"/>
      <c r="J8745" s="30"/>
      <c r="K8745" s="44"/>
    </row>
    <row r="8746" spans="1:11" s="45" customFormat="1" x14ac:dyDescent="0.25">
      <c r="A8746" s="42"/>
      <c r="B8746" s="48"/>
      <c r="C8746" s="43"/>
      <c r="D8746" s="43"/>
      <c r="E8746" s="43"/>
      <c r="F8746" s="27"/>
      <c r="G8746" s="44"/>
      <c r="H8746" s="44"/>
      <c r="I8746" s="44"/>
      <c r="J8746" s="30"/>
      <c r="K8746" s="44"/>
    </row>
    <row r="8747" spans="1:11" s="45" customFormat="1" x14ac:dyDescent="0.25">
      <c r="A8747" s="42"/>
      <c r="B8747" s="48"/>
      <c r="C8747" s="43"/>
      <c r="D8747" s="43"/>
      <c r="E8747" s="43"/>
      <c r="F8747" s="27"/>
      <c r="G8747" s="44"/>
      <c r="H8747" s="44"/>
      <c r="I8747" s="44"/>
      <c r="J8747" s="30"/>
      <c r="K8747" s="44"/>
    </row>
    <row r="8748" spans="1:11" s="45" customFormat="1" x14ac:dyDescent="0.25">
      <c r="A8748" s="42"/>
      <c r="B8748" s="48"/>
      <c r="C8748" s="43"/>
      <c r="D8748" s="43"/>
      <c r="E8748" s="43"/>
      <c r="F8748" s="27"/>
      <c r="G8748" s="44"/>
      <c r="H8748" s="44"/>
      <c r="I8748" s="44"/>
      <c r="J8748" s="30"/>
      <c r="K8748" s="44"/>
    </row>
    <row r="8749" spans="1:11" s="45" customFormat="1" x14ac:dyDescent="0.25">
      <c r="A8749" s="42"/>
      <c r="B8749" s="48"/>
      <c r="C8749" s="43"/>
      <c r="D8749" s="43"/>
      <c r="E8749" s="43"/>
      <c r="F8749" s="27"/>
      <c r="G8749" s="44"/>
      <c r="H8749" s="44"/>
      <c r="I8749" s="44"/>
      <c r="J8749" s="30"/>
      <c r="K8749" s="44"/>
    </row>
    <row r="8750" spans="1:11" s="45" customFormat="1" x14ac:dyDescent="0.25">
      <c r="A8750" s="42"/>
      <c r="B8750" s="48"/>
      <c r="C8750" s="43"/>
      <c r="D8750" s="43"/>
      <c r="E8750" s="43"/>
      <c r="F8750" s="27"/>
      <c r="G8750" s="44"/>
      <c r="H8750" s="44"/>
      <c r="I8750" s="44"/>
      <c r="J8750" s="30"/>
      <c r="K8750" s="44"/>
    </row>
    <row r="8751" spans="1:11" s="45" customFormat="1" x14ac:dyDescent="0.25">
      <c r="A8751" s="42"/>
      <c r="B8751" s="48"/>
      <c r="C8751" s="43"/>
      <c r="D8751" s="43"/>
      <c r="E8751" s="43"/>
      <c r="F8751" s="27"/>
      <c r="G8751" s="44"/>
      <c r="H8751" s="44"/>
      <c r="I8751" s="44"/>
      <c r="J8751" s="30"/>
      <c r="K8751" s="44"/>
    </row>
    <row r="8752" spans="1:11" s="45" customFormat="1" x14ac:dyDescent="0.25">
      <c r="A8752" s="42"/>
      <c r="B8752" s="48"/>
      <c r="C8752" s="43"/>
      <c r="D8752" s="43"/>
      <c r="E8752" s="43"/>
      <c r="F8752" s="27"/>
      <c r="G8752" s="44"/>
      <c r="H8752" s="44"/>
      <c r="I8752" s="44"/>
      <c r="J8752" s="30"/>
      <c r="K8752" s="44"/>
    </row>
    <row r="8753" spans="1:11" s="45" customFormat="1" x14ac:dyDescent="0.25">
      <c r="A8753" s="42"/>
      <c r="B8753" s="48"/>
      <c r="C8753" s="43"/>
      <c r="D8753" s="43"/>
      <c r="E8753" s="43"/>
      <c r="F8753" s="27"/>
      <c r="G8753" s="44"/>
      <c r="H8753" s="44"/>
      <c r="I8753" s="44"/>
      <c r="J8753" s="30"/>
      <c r="K8753" s="44"/>
    </row>
    <row r="8754" spans="1:11" s="45" customFormat="1" x14ac:dyDescent="0.25">
      <c r="A8754" s="42"/>
      <c r="B8754" s="48"/>
      <c r="C8754" s="43"/>
      <c r="D8754" s="43"/>
      <c r="E8754" s="43"/>
      <c r="F8754" s="27"/>
      <c r="G8754" s="44"/>
      <c r="H8754" s="44"/>
      <c r="I8754" s="44"/>
      <c r="J8754" s="30"/>
      <c r="K8754" s="44"/>
    </row>
    <row r="8755" spans="1:11" s="45" customFormat="1" x14ac:dyDescent="0.25">
      <c r="A8755" s="42"/>
      <c r="B8755" s="48"/>
      <c r="C8755" s="43"/>
      <c r="D8755" s="43"/>
      <c r="E8755" s="43"/>
      <c r="F8755" s="27"/>
      <c r="G8755" s="44"/>
      <c r="H8755" s="44"/>
      <c r="I8755" s="44"/>
      <c r="J8755" s="30"/>
      <c r="K8755" s="44"/>
    </row>
    <row r="8756" spans="1:11" s="45" customFormat="1" x14ac:dyDescent="0.25">
      <c r="A8756" s="42"/>
      <c r="B8756" s="48"/>
      <c r="C8756" s="43"/>
      <c r="D8756" s="43"/>
      <c r="E8756" s="43"/>
      <c r="F8756" s="27"/>
      <c r="G8756" s="44"/>
      <c r="H8756" s="44"/>
      <c r="I8756" s="44"/>
      <c r="J8756" s="30"/>
      <c r="K8756" s="44"/>
    </row>
    <row r="8757" spans="1:11" s="45" customFormat="1" x14ac:dyDescent="0.25">
      <c r="A8757" s="42"/>
      <c r="B8757" s="48"/>
      <c r="C8757" s="43"/>
      <c r="D8757" s="43"/>
      <c r="E8757" s="43"/>
      <c r="F8757" s="27"/>
      <c r="G8757" s="44"/>
      <c r="H8757" s="44"/>
      <c r="I8757" s="44"/>
      <c r="J8757" s="30"/>
      <c r="K8757" s="44"/>
    </row>
    <row r="8758" spans="1:11" s="45" customFormat="1" x14ac:dyDescent="0.25">
      <c r="A8758" s="42"/>
      <c r="B8758" s="48"/>
      <c r="C8758" s="43"/>
      <c r="D8758" s="43"/>
      <c r="E8758" s="43"/>
      <c r="F8758" s="27"/>
      <c r="G8758" s="44"/>
      <c r="H8758" s="44"/>
      <c r="I8758" s="44"/>
      <c r="J8758" s="30"/>
      <c r="K8758" s="44"/>
    </row>
    <row r="8759" spans="1:11" s="45" customFormat="1" x14ac:dyDescent="0.25">
      <c r="A8759" s="42"/>
      <c r="B8759" s="48"/>
      <c r="C8759" s="43"/>
      <c r="D8759" s="43"/>
      <c r="E8759" s="43"/>
      <c r="F8759" s="27"/>
      <c r="G8759" s="44"/>
      <c r="H8759" s="44"/>
      <c r="I8759" s="44"/>
      <c r="J8759" s="30"/>
      <c r="K8759" s="44"/>
    </row>
    <row r="8760" spans="1:11" s="45" customFormat="1" x14ac:dyDescent="0.25">
      <c r="A8760" s="42"/>
      <c r="B8760" s="48"/>
      <c r="C8760" s="43"/>
      <c r="D8760" s="43"/>
      <c r="E8760" s="43"/>
      <c r="F8760" s="27"/>
      <c r="G8760" s="44"/>
      <c r="H8760" s="44"/>
      <c r="I8760" s="44"/>
      <c r="J8760" s="30"/>
      <c r="K8760" s="44"/>
    </row>
    <row r="8761" spans="1:11" s="45" customFormat="1" x14ac:dyDescent="0.25">
      <c r="A8761" s="42"/>
      <c r="B8761" s="48"/>
      <c r="C8761" s="43"/>
      <c r="D8761" s="43"/>
      <c r="E8761" s="43"/>
      <c r="F8761" s="27"/>
      <c r="G8761" s="44"/>
      <c r="H8761" s="44"/>
      <c r="I8761" s="44"/>
      <c r="J8761" s="30"/>
      <c r="K8761" s="44"/>
    </row>
    <row r="8762" spans="1:11" s="45" customFormat="1" x14ac:dyDescent="0.25">
      <c r="A8762" s="42"/>
      <c r="B8762" s="48"/>
      <c r="C8762" s="43"/>
      <c r="D8762" s="43"/>
      <c r="E8762" s="43"/>
      <c r="F8762" s="27"/>
      <c r="G8762" s="44"/>
      <c r="H8762" s="44"/>
      <c r="I8762" s="44"/>
      <c r="J8762" s="30"/>
      <c r="K8762" s="44"/>
    </row>
    <row r="8763" spans="1:11" s="45" customFormat="1" x14ac:dyDescent="0.25">
      <c r="A8763" s="42"/>
      <c r="B8763" s="48"/>
      <c r="C8763" s="43"/>
      <c r="D8763" s="43"/>
      <c r="E8763" s="43"/>
      <c r="F8763" s="27"/>
      <c r="G8763" s="44"/>
      <c r="H8763" s="44"/>
      <c r="I8763" s="44"/>
      <c r="J8763" s="30"/>
      <c r="K8763" s="44"/>
    </row>
    <row r="8764" spans="1:11" s="45" customFormat="1" x14ac:dyDescent="0.25">
      <c r="A8764" s="42"/>
      <c r="B8764" s="48"/>
      <c r="C8764" s="43"/>
      <c r="D8764" s="43"/>
      <c r="E8764" s="43"/>
      <c r="F8764" s="27"/>
      <c r="G8764" s="44"/>
      <c r="H8764" s="44"/>
      <c r="I8764" s="44"/>
      <c r="J8764" s="30"/>
      <c r="K8764" s="44"/>
    </row>
    <row r="8765" spans="1:11" s="45" customFormat="1" x14ac:dyDescent="0.25">
      <c r="A8765" s="42"/>
      <c r="B8765" s="48"/>
      <c r="C8765" s="43"/>
      <c r="D8765" s="43"/>
      <c r="E8765" s="43"/>
      <c r="F8765" s="27"/>
      <c r="G8765" s="44"/>
      <c r="H8765" s="44"/>
      <c r="I8765" s="44"/>
      <c r="J8765" s="30"/>
      <c r="K8765" s="44"/>
    </row>
    <row r="8766" spans="1:11" s="45" customFormat="1" x14ac:dyDescent="0.25">
      <c r="A8766" s="42"/>
      <c r="B8766" s="48"/>
      <c r="C8766" s="43"/>
      <c r="D8766" s="43"/>
      <c r="E8766" s="43"/>
      <c r="F8766" s="27"/>
      <c r="G8766" s="44"/>
      <c r="H8766" s="44"/>
      <c r="I8766" s="44"/>
      <c r="J8766" s="30"/>
      <c r="K8766" s="44"/>
    </row>
    <row r="8767" spans="1:11" s="45" customFormat="1" x14ac:dyDescent="0.25">
      <c r="A8767" s="42"/>
      <c r="B8767" s="48"/>
      <c r="C8767" s="43"/>
      <c r="D8767" s="43"/>
      <c r="E8767" s="43"/>
      <c r="F8767" s="27"/>
      <c r="G8767" s="44"/>
      <c r="H8767" s="44"/>
      <c r="I8767" s="44"/>
      <c r="J8767" s="30"/>
      <c r="K8767" s="44"/>
    </row>
    <row r="8768" spans="1:11" s="45" customFormat="1" x14ac:dyDescent="0.25">
      <c r="A8768" s="42"/>
      <c r="B8768" s="48"/>
      <c r="C8768" s="43"/>
      <c r="D8768" s="43"/>
      <c r="E8768" s="43"/>
      <c r="F8768" s="27"/>
      <c r="G8768" s="44"/>
      <c r="H8768" s="44"/>
      <c r="I8768" s="44"/>
      <c r="J8768" s="30"/>
      <c r="K8768" s="44"/>
    </row>
    <row r="8769" spans="1:11" s="45" customFormat="1" x14ac:dyDescent="0.25">
      <c r="A8769" s="42"/>
      <c r="B8769" s="48"/>
      <c r="C8769" s="43"/>
      <c r="D8769" s="43"/>
      <c r="E8769" s="43"/>
      <c r="F8769" s="27"/>
      <c r="G8769" s="44"/>
      <c r="H8769" s="44"/>
      <c r="I8769" s="44"/>
      <c r="J8769" s="30"/>
      <c r="K8769" s="44"/>
    </row>
    <row r="8770" spans="1:11" s="45" customFormat="1" x14ac:dyDescent="0.25">
      <c r="A8770" s="42"/>
      <c r="B8770" s="48"/>
      <c r="C8770" s="43"/>
      <c r="D8770" s="43"/>
      <c r="E8770" s="43"/>
      <c r="F8770" s="27"/>
      <c r="G8770" s="44"/>
      <c r="H8770" s="44"/>
      <c r="I8770" s="44"/>
      <c r="J8770" s="30"/>
      <c r="K8770" s="44"/>
    </row>
    <row r="8771" spans="1:11" s="45" customFormat="1" x14ac:dyDescent="0.25">
      <c r="A8771" s="42"/>
      <c r="B8771" s="48"/>
      <c r="C8771" s="43"/>
      <c r="D8771" s="43"/>
      <c r="E8771" s="43"/>
      <c r="F8771" s="27"/>
      <c r="G8771" s="44"/>
      <c r="H8771" s="44"/>
      <c r="I8771" s="44"/>
      <c r="J8771" s="30"/>
      <c r="K8771" s="44"/>
    </row>
    <row r="8772" spans="1:11" s="45" customFormat="1" x14ac:dyDescent="0.25">
      <c r="A8772" s="42"/>
      <c r="B8772" s="48"/>
      <c r="C8772" s="43"/>
      <c r="D8772" s="43"/>
      <c r="E8772" s="43"/>
      <c r="F8772" s="27"/>
      <c r="G8772" s="44"/>
      <c r="H8772" s="44"/>
      <c r="I8772" s="44"/>
      <c r="J8772" s="30"/>
      <c r="K8772" s="44"/>
    </row>
    <row r="8773" spans="1:11" s="45" customFormat="1" x14ac:dyDescent="0.25">
      <c r="A8773" s="42"/>
      <c r="B8773" s="48"/>
      <c r="C8773" s="43"/>
      <c r="D8773" s="43"/>
      <c r="E8773" s="43"/>
      <c r="F8773" s="27"/>
      <c r="G8773" s="44"/>
      <c r="H8773" s="44"/>
      <c r="I8773" s="44"/>
      <c r="J8773" s="30"/>
      <c r="K8773" s="44"/>
    </row>
    <row r="8774" spans="1:11" s="45" customFormat="1" x14ac:dyDescent="0.25">
      <c r="A8774" s="42"/>
      <c r="B8774" s="48"/>
      <c r="C8774" s="43"/>
      <c r="D8774" s="43"/>
      <c r="E8774" s="43"/>
      <c r="F8774" s="27"/>
      <c r="G8774" s="44"/>
      <c r="H8774" s="44"/>
      <c r="I8774" s="44"/>
      <c r="J8774" s="30"/>
      <c r="K8774" s="44"/>
    </row>
    <row r="8775" spans="1:11" s="45" customFormat="1" x14ac:dyDescent="0.25">
      <c r="A8775" s="42"/>
      <c r="B8775" s="48"/>
      <c r="C8775" s="43"/>
      <c r="D8775" s="43"/>
      <c r="E8775" s="43"/>
      <c r="F8775" s="27"/>
      <c r="G8775" s="44"/>
      <c r="H8775" s="44"/>
      <c r="I8775" s="44"/>
      <c r="J8775" s="30"/>
      <c r="K8775" s="44"/>
    </row>
    <row r="8776" spans="1:11" s="45" customFormat="1" x14ac:dyDescent="0.25">
      <c r="A8776" s="42"/>
      <c r="B8776" s="48"/>
      <c r="C8776" s="43"/>
      <c r="D8776" s="43"/>
      <c r="E8776" s="43"/>
      <c r="F8776" s="27"/>
      <c r="G8776" s="44"/>
      <c r="H8776" s="44"/>
      <c r="I8776" s="44"/>
      <c r="J8776" s="30"/>
      <c r="K8776" s="44"/>
    </row>
    <row r="8777" spans="1:11" s="45" customFormat="1" x14ac:dyDescent="0.25">
      <c r="A8777" s="42"/>
      <c r="B8777" s="48"/>
      <c r="C8777" s="43"/>
      <c r="D8777" s="43"/>
      <c r="E8777" s="43"/>
      <c r="F8777" s="27"/>
      <c r="G8777" s="44"/>
      <c r="H8777" s="44"/>
      <c r="I8777" s="44"/>
      <c r="J8777" s="30"/>
      <c r="K8777" s="44"/>
    </row>
    <row r="8778" spans="1:11" s="45" customFormat="1" x14ac:dyDescent="0.25">
      <c r="A8778" s="42"/>
      <c r="B8778" s="48"/>
      <c r="C8778" s="43"/>
      <c r="D8778" s="43"/>
      <c r="E8778" s="43"/>
      <c r="F8778" s="27"/>
      <c r="G8778" s="44"/>
      <c r="H8778" s="44"/>
      <c r="I8778" s="44"/>
      <c r="J8778" s="30"/>
      <c r="K8778" s="44"/>
    </row>
    <row r="8779" spans="1:11" s="45" customFormat="1" x14ac:dyDescent="0.25">
      <c r="A8779" s="42"/>
      <c r="B8779" s="48"/>
      <c r="C8779" s="43"/>
      <c r="D8779" s="43"/>
      <c r="E8779" s="43"/>
      <c r="F8779" s="27"/>
      <c r="G8779" s="44"/>
      <c r="H8779" s="44"/>
      <c r="I8779" s="44"/>
      <c r="J8779" s="30"/>
      <c r="K8779" s="44"/>
    </row>
    <row r="8780" spans="1:11" s="45" customFormat="1" x14ac:dyDescent="0.25">
      <c r="A8780" s="42"/>
      <c r="B8780" s="48"/>
      <c r="C8780" s="43"/>
      <c r="D8780" s="43"/>
      <c r="E8780" s="43"/>
      <c r="F8780" s="27"/>
      <c r="G8780" s="44"/>
      <c r="H8780" s="44"/>
      <c r="I8780" s="44"/>
      <c r="J8780" s="30"/>
      <c r="K8780" s="44"/>
    </row>
    <row r="8781" spans="1:11" s="45" customFormat="1" x14ac:dyDescent="0.25">
      <c r="A8781" s="42"/>
      <c r="B8781" s="48"/>
      <c r="C8781" s="43"/>
      <c r="D8781" s="43"/>
      <c r="E8781" s="43"/>
      <c r="F8781" s="27"/>
      <c r="G8781" s="44"/>
      <c r="H8781" s="44"/>
      <c r="I8781" s="44"/>
      <c r="J8781" s="30"/>
      <c r="K8781" s="44"/>
    </row>
    <row r="8782" spans="1:11" s="45" customFormat="1" x14ac:dyDescent="0.25">
      <c r="A8782" s="42"/>
      <c r="B8782" s="48"/>
      <c r="C8782" s="43"/>
      <c r="D8782" s="43"/>
      <c r="E8782" s="43"/>
      <c r="F8782" s="27"/>
      <c r="G8782" s="44"/>
      <c r="H8782" s="44"/>
      <c r="I8782" s="44"/>
      <c r="J8782" s="30"/>
      <c r="K8782" s="44"/>
    </row>
    <row r="8783" spans="1:11" s="45" customFormat="1" x14ac:dyDescent="0.25">
      <c r="A8783" s="42"/>
      <c r="B8783" s="48"/>
      <c r="C8783" s="43"/>
      <c r="D8783" s="43"/>
      <c r="E8783" s="43"/>
      <c r="F8783" s="27"/>
      <c r="G8783" s="44"/>
      <c r="H8783" s="44"/>
      <c r="I8783" s="44"/>
      <c r="J8783" s="30"/>
      <c r="K8783" s="44"/>
    </row>
    <row r="8784" spans="1:11" s="45" customFormat="1" x14ac:dyDescent="0.25">
      <c r="A8784" s="42"/>
      <c r="B8784" s="48"/>
      <c r="C8784" s="43"/>
      <c r="D8784" s="43"/>
      <c r="E8784" s="43"/>
      <c r="F8784" s="27"/>
      <c r="G8784" s="44"/>
      <c r="H8784" s="44"/>
      <c r="I8784" s="44"/>
      <c r="J8784" s="30"/>
      <c r="K8784" s="44"/>
    </row>
    <row r="8785" spans="1:11" s="45" customFormat="1" x14ac:dyDescent="0.25">
      <c r="A8785" s="42"/>
      <c r="B8785" s="48"/>
      <c r="C8785" s="43"/>
      <c r="D8785" s="43"/>
      <c r="E8785" s="43"/>
      <c r="F8785" s="27"/>
      <c r="G8785" s="44"/>
      <c r="H8785" s="44"/>
      <c r="I8785" s="44"/>
      <c r="J8785" s="30"/>
      <c r="K8785" s="44"/>
    </row>
    <row r="8786" spans="1:11" s="45" customFormat="1" x14ac:dyDescent="0.25">
      <c r="A8786" s="42"/>
      <c r="B8786" s="48"/>
      <c r="C8786" s="43"/>
      <c r="D8786" s="43"/>
      <c r="E8786" s="43"/>
      <c r="F8786" s="27"/>
      <c r="G8786" s="44"/>
      <c r="H8786" s="44"/>
      <c r="I8786" s="44"/>
      <c r="J8786" s="30"/>
      <c r="K8786" s="44"/>
    </row>
    <row r="8787" spans="1:11" s="45" customFormat="1" x14ac:dyDescent="0.25">
      <c r="A8787" s="42"/>
      <c r="B8787" s="48"/>
      <c r="C8787" s="43"/>
      <c r="D8787" s="43"/>
      <c r="E8787" s="43"/>
      <c r="F8787" s="27"/>
      <c r="G8787" s="44"/>
      <c r="H8787" s="44"/>
      <c r="I8787" s="44"/>
      <c r="J8787" s="30"/>
      <c r="K8787" s="44"/>
    </row>
    <row r="8788" spans="1:11" s="45" customFormat="1" x14ac:dyDescent="0.25">
      <c r="A8788" s="42"/>
      <c r="B8788" s="48"/>
      <c r="C8788" s="43"/>
      <c r="D8788" s="43"/>
      <c r="E8788" s="43"/>
      <c r="F8788" s="27"/>
      <c r="G8788" s="44"/>
      <c r="H8788" s="44"/>
      <c r="I8788" s="44"/>
      <c r="J8788" s="30"/>
      <c r="K8788" s="44"/>
    </row>
    <row r="8789" spans="1:11" s="45" customFormat="1" x14ac:dyDescent="0.25">
      <c r="A8789" s="42"/>
      <c r="B8789" s="48"/>
      <c r="C8789" s="43"/>
      <c r="D8789" s="43"/>
      <c r="E8789" s="43"/>
      <c r="F8789" s="27"/>
      <c r="G8789" s="44"/>
      <c r="H8789" s="44"/>
      <c r="I8789" s="44"/>
      <c r="J8789" s="30"/>
      <c r="K8789" s="44"/>
    </row>
    <row r="8790" spans="1:11" s="45" customFormat="1" x14ac:dyDescent="0.25">
      <c r="A8790" s="42"/>
      <c r="B8790" s="48"/>
      <c r="C8790" s="43"/>
      <c r="D8790" s="43"/>
      <c r="E8790" s="43"/>
      <c r="F8790" s="27"/>
      <c r="G8790" s="44"/>
      <c r="H8790" s="44"/>
      <c r="I8790" s="44"/>
      <c r="J8790" s="30"/>
      <c r="K8790" s="44"/>
    </row>
    <row r="8791" spans="1:11" s="45" customFormat="1" x14ac:dyDescent="0.25">
      <c r="A8791" s="42"/>
      <c r="B8791" s="48"/>
      <c r="C8791" s="43"/>
      <c r="D8791" s="43"/>
      <c r="E8791" s="43"/>
      <c r="F8791" s="27"/>
      <c r="G8791" s="44"/>
      <c r="H8791" s="44"/>
      <c r="I8791" s="44"/>
      <c r="J8791" s="30"/>
      <c r="K8791" s="44"/>
    </row>
    <row r="8792" spans="1:11" s="45" customFormat="1" x14ac:dyDescent="0.25">
      <c r="A8792" s="42"/>
      <c r="B8792" s="48"/>
      <c r="C8792" s="43"/>
      <c r="D8792" s="43"/>
      <c r="E8792" s="43"/>
      <c r="F8792" s="27"/>
      <c r="G8792" s="44"/>
      <c r="H8792" s="44"/>
      <c r="I8792" s="44"/>
      <c r="J8792" s="30"/>
      <c r="K8792" s="44"/>
    </row>
    <row r="8793" spans="1:11" s="45" customFormat="1" x14ac:dyDescent="0.25">
      <c r="A8793" s="42"/>
      <c r="B8793" s="48"/>
      <c r="C8793" s="43"/>
      <c r="D8793" s="43"/>
      <c r="E8793" s="43"/>
      <c r="F8793" s="27"/>
      <c r="G8793" s="44"/>
      <c r="H8793" s="44"/>
      <c r="I8793" s="44"/>
      <c r="J8793" s="30"/>
      <c r="K8793" s="44"/>
    </row>
    <row r="8794" spans="1:11" s="45" customFormat="1" x14ac:dyDescent="0.25">
      <c r="A8794" s="42"/>
      <c r="B8794" s="48"/>
      <c r="C8794" s="43"/>
      <c r="D8794" s="43"/>
      <c r="E8794" s="43"/>
      <c r="F8794" s="27"/>
      <c r="G8794" s="44"/>
      <c r="H8794" s="44"/>
      <c r="I8794" s="44"/>
      <c r="J8794" s="30"/>
      <c r="K8794" s="44"/>
    </row>
    <row r="8795" spans="1:11" s="45" customFormat="1" x14ac:dyDescent="0.25">
      <c r="A8795" s="42"/>
      <c r="B8795" s="48"/>
      <c r="C8795" s="43"/>
      <c r="D8795" s="43"/>
      <c r="E8795" s="43"/>
      <c r="F8795" s="27"/>
      <c r="G8795" s="44"/>
      <c r="H8795" s="44"/>
      <c r="I8795" s="44"/>
      <c r="J8795" s="30"/>
      <c r="K8795" s="44"/>
    </row>
    <row r="8796" spans="1:11" s="45" customFormat="1" x14ac:dyDescent="0.25">
      <c r="A8796" s="42"/>
      <c r="B8796" s="48"/>
      <c r="C8796" s="43"/>
      <c r="D8796" s="43"/>
      <c r="E8796" s="43"/>
      <c r="F8796" s="27"/>
      <c r="G8796" s="44"/>
      <c r="H8796" s="44"/>
      <c r="I8796" s="44"/>
      <c r="J8796" s="30"/>
      <c r="K8796" s="44"/>
    </row>
    <row r="8797" spans="1:11" s="45" customFormat="1" x14ac:dyDescent="0.25">
      <c r="A8797" s="42"/>
      <c r="B8797" s="48"/>
      <c r="C8797" s="43"/>
      <c r="D8797" s="43"/>
      <c r="E8797" s="43"/>
      <c r="F8797" s="27"/>
      <c r="G8797" s="44"/>
      <c r="H8797" s="44"/>
      <c r="I8797" s="44"/>
      <c r="J8797" s="30"/>
      <c r="K8797" s="44"/>
    </row>
    <row r="8798" spans="1:11" s="45" customFormat="1" x14ac:dyDescent="0.25">
      <c r="A8798" s="42"/>
      <c r="B8798" s="48"/>
      <c r="C8798" s="43"/>
      <c r="D8798" s="43"/>
      <c r="E8798" s="43"/>
      <c r="F8798" s="27"/>
      <c r="G8798" s="44"/>
      <c r="H8798" s="44"/>
      <c r="I8798" s="44"/>
      <c r="J8798" s="30"/>
      <c r="K8798" s="44"/>
    </row>
    <row r="8799" spans="1:11" s="45" customFormat="1" x14ac:dyDescent="0.25">
      <c r="A8799" s="42"/>
      <c r="B8799" s="48"/>
      <c r="C8799" s="43"/>
      <c r="D8799" s="43"/>
      <c r="E8799" s="43"/>
      <c r="F8799" s="27"/>
      <c r="G8799" s="44"/>
      <c r="H8799" s="44"/>
      <c r="I8799" s="44"/>
      <c r="J8799" s="30"/>
      <c r="K8799" s="44"/>
    </row>
    <row r="8800" spans="1:11" s="45" customFormat="1" x14ac:dyDescent="0.25">
      <c r="A8800" s="42"/>
      <c r="B8800" s="48"/>
      <c r="C8800" s="43"/>
      <c r="D8800" s="43"/>
      <c r="E8800" s="43"/>
      <c r="F8800" s="27"/>
      <c r="G8800" s="44"/>
      <c r="H8800" s="44"/>
      <c r="I8800" s="44"/>
      <c r="J8800" s="30"/>
      <c r="K8800" s="44"/>
    </row>
    <row r="8801" spans="1:11" s="45" customFormat="1" x14ac:dyDescent="0.25">
      <c r="A8801" s="42"/>
      <c r="B8801" s="48"/>
      <c r="C8801" s="43"/>
      <c r="D8801" s="43"/>
      <c r="E8801" s="43"/>
      <c r="F8801" s="27"/>
      <c r="G8801" s="44"/>
      <c r="H8801" s="44"/>
      <c r="I8801" s="44"/>
      <c r="J8801" s="30"/>
      <c r="K8801" s="44"/>
    </row>
    <row r="8802" spans="1:11" s="45" customFormat="1" x14ac:dyDescent="0.25">
      <c r="A8802" s="42"/>
      <c r="B8802" s="48"/>
      <c r="C8802" s="43"/>
      <c r="D8802" s="43"/>
      <c r="E8802" s="43"/>
      <c r="F8802" s="27"/>
      <c r="G8802" s="44"/>
      <c r="H8802" s="44"/>
      <c r="I8802" s="44"/>
      <c r="J8802" s="30"/>
      <c r="K8802" s="44"/>
    </row>
    <row r="8803" spans="1:11" s="45" customFormat="1" x14ac:dyDescent="0.25">
      <c r="A8803" s="42"/>
      <c r="B8803" s="48"/>
      <c r="C8803" s="43"/>
      <c r="D8803" s="43"/>
      <c r="E8803" s="43"/>
      <c r="F8803" s="27"/>
      <c r="G8803" s="44"/>
      <c r="H8803" s="44"/>
      <c r="I8803" s="44"/>
      <c r="J8803" s="30"/>
      <c r="K8803" s="44"/>
    </row>
    <row r="8804" spans="1:11" s="45" customFormat="1" x14ac:dyDescent="0.25">
      <c r="A8804" s="42"/>
      <c r="B8804" s="48"/>
      <c r="C8804" s="43"/>
      <c r="D8804" s="43"/>
      <c r="E8804" s="43"/>
      <c r="F8804" s="27"/>
      <c r="G8804" s="44"/>
      <c r="H8804" s="44"/>
      <c r="I8804" s="44"/>
      <c r="J8804" s="30"/>
      <c r="K8804" s="44"/>
    </row>
    <row r="8805" spans="1:11" s="45" customFormat="1" x14ac:dyDescent="0.25">
      <c r="A8805" s="42"/>
      <c r="B8805" s="48"/>
      <c r="C8805" s="43"/>
      <c r="D8805" s="43"/>
      <c r="E8805" s="43"/>
      <c r="F8805" s="27"/>
      <c r="G8805" s="44"/>
      <c r="H8805" s="44"/>
      <c r="I8805" s="44"/>
      <c r="J8805" s="30"/>
      <c r="K8805" s="44"/>
    </row>
    <row r="8806" spans="1:11" s="45" customFormat="1" x14ac:dyDescent="0.25">
      <c r="A8806" s="42"/>
      <c r="B8806" s="48"/>
      <c r="C8806" s="43"/>
      <c r="D8806" s="43"/>
      <c r="E8806" s="43"/>
      <c r="F8806" s="27"/>
      <c r="G8806" s="44"/>
      <c r="H8806" s="44"/>
      <c r="I8806" s="44"/>
      <c r="J8806" s="30"/>
      <c r="K8806" s="44"/>
    </row>
    <row r="8807" spans="1:11" s="45" customFormat="1" x14ac:dyDescent="0.25">
      <c r="A8807" s="42"/>
      <c r="B8807" s="48"/>
      <c r="C8807" s="43"/>
      <c r="D8807" s="43"/>
      <c r="E8807" s="43"/>
      <c r="F8807" s="27"/>
      <c r="G8807" s="44"/>
      <c r="H8807" s="44"/>
      <c r="I8807" s="44"/>
      <c r="J8807" s="30"/>
      <c r="K8807" s="44"/>
    </row>
    <row r="8808" spans="1:11" s="45" customFormat="1" x14ac:dyDescent="0.25">
      <c r="A8808" s="42"/>
      <c r="B8808" s="48"/>
      <c r="C8808" s="43"/>
      <c r="D8808" s="43"/>
      <c r="E8808" s="43"/>
      <c r="F8808" s="27"/>
      <c r="G8808" s="44"/>
      <c r="H8808" s="44"/>
      <c r="I8808" s="44"/>
      <c r="J8808" s="30"/>
      <c r="K8808" s="44"/>
    </row>
    <row r="8809" spans="1:11" s="45" customFormat="1" x14ac:dyDescent="0.25">
      <c r="A8809" s="42"/>
      <c r="B8809" s="48"/>
      <c r="C8809" s="43"/>
      <c r="D8809" s="43"/>
      <c r="E8809" s="43"/>
      <c r="F8809" s="27"/>
      <c r="G8809" s="44"/>
      <c r="H8809" s="44"/>
      <c r="I8809" s="44"/>
      <c r="J8809" s="30"/>
      <c r="K8809" s="44"/>
    </row>
    <row r="8810" spans="1:11" s="45" customFormat="1" x14ac:dyDescent="0.25">
      <c r="A8810" s="42"/>
      <c r="B8810" s="48"/>
      <c r="C8810" s="43"/>
      <c r="D8810" s="43"/>
      <c r="E8810" s="43"/>
      <c r="F8810" s="27"/>
      <c r="G8810" s="44"/>
      <c r="H8810" s="44"/>
      <c r="I8810" s="44"/>
      <c r="J8810" s="30"/>
      <c r="K8810" s="44"/>
    </row>
    <row r="8811" spans="1:11" s="45" customFormat="1" x14ac:dyDescent="0.25">
      <c r="A8811" s="42"/>
      <c r="B8811" s="48"/>
      <c r="C8811" s="43"/>
      <c r="D8811" s="43"/>
      <c r="E8811" s="43"/>
      <c r="F8811" s="27"/>
      <c r="G8811" s="44"/>
      <c r="H8811" s="44"/>
      <c r="I8811" s="44"/>
      <c r="J8811" s="30"/>
      <c r="K8811" s="44"/>
    </row>
    <row r="8812" spans="1:11" s="45" customFormat="1" x14ac:dyDescent="0.25">
      <c r="A8812" s="42"/>
      <c r="B8812" s="48"/>
      <c r="C8812" s="43"/>
      <c r="D8812" s="43"/>
      <c r="E8812" s="43"/>
      <c r="F8812" s="27"/>
      <c r="G8812" s="44"/>
      <c r="H8812" s="44"/>
      <c r="I8812" s="44"/>
      <c r="J8812" s="30"/>
      <c r="K8812" s="44"/>
    </row>
    <row r="8813" spans="1:11" s="45" customFormat="1" x14ac:dyDescent="0.25">
      <c r="A8813" s="42"/>
      <c r="B8813" s="48"/>
      <c r="C8813" s="43"/>
      <c r="D8813" s="43"/>
      <c r="E8813" s="43"/>
      <c r="F8813" s="27"/>
      <c r="G8813" s="44"/>
      <c r="H8813" s="44"/>
      <c r="I8813" s="44"/>
      <c r="J8813" s="30"/>
      <c r="K8813" s="44"/>
    </row>
    <row r="8814" spans="1:11" s="45" customFormat="1" x14ac:dyDescent="0.25">
      <c r="A8814" s="42"/>
      <c r="B8814" s="48"/>
      <c r="C8814" s="43"/>
      <c r="D8814" s="43"/>
      <c r="E8814" s="43"/>
      <c r="F8814" s="27"/>
      <c r="G8814" s="44"/>
      <c r="H8814" s="44"/>
      <c r="I8814" s="44"/>
      <c r="J8814" s="30"/>
      <c r="K8814" s="44"/>
    </row>
    <row r="8815" spans="1:11" s="45" customFormat="1" x14ac:dyDescent="0.25">
      <c r="A8815" s="42"/>
      <c r="B8815" s="48"/>
      <c r="C8815" s="43"/>
      <c r="D8815" s="43"/>
      <c r="E8815" s="43"/>
      <c r="F8815" s="27"/>
      <c r="G8815" s="44"/>
      <c r="H8815" s="44"/>
      <c r="I8815" s="44"/>
      <c r="J8815" s="30"/>
      <c r="K8815" s="44"/>
    </row>
    <row r="8816" spans="1:11" s="45" customFormat="1" x14ac:dyDescent="0.25">
      <c r="A8816" s="42"/>
      <c r="B8816" s="48"/>
      <c r="C8816" s="43"/>
      <c r="D8816" s="43"/>
      <c r="E8816" s="43"/>
      <c r="F8816" s="27"/>
      <c r="G8816" s="44"/>
      <c r="H8816" s="44"/>
      <c r="I8816" s="44"/>
      <c r="J8816" s="30"/>
      <c r="K8816" s="44"/>
    </row>
    <row r="8817" spans="1:11" s="45" customFormat="1" x14ac:dyDescent="0.25">
      <c r="A8817" s="42"/>
      <c r="B8817" s="48"/>
      <c r="C8817" s="43"/>
      <c r="D8817" s="43"/>
      <c r="E8817" s="43"/>
      <c r="F8817" s="27"/>
      <c r="G8817" s="44"/>
      <c r="H8817" s="44"/>
      <c r="I8817" s="44"/>
      <c r="J8817" s="30"/>
      <c r="K8817" s="44"/>
    </row>
    <row r="8818" spans="1:11" s="45" customFormat="1" x14ac:dyDescent="0.25">
      <c r="A8818" s="42"/>
      <c r="B8818" s="48"/>
      <c r="C8818" s="43"/>
      <c r="D8818" s="43"/>
      <c r="E8818" s="43"/>
      <c r="F8818" s="27"/>
      <c r="G8818" s="44"/>
      <c r="H8818" s="44"/>
      <c r="I8818" s="44"/>
      <c r="J8818" s="30"/>
      <c r="K8818" s="44"/>
    </row>
    <row r="8819" spans="1:11" s="45" customFormat="1" x14ac:dyDescent="0.25">
      <c r="A8819" s="42"/>
      <c r="B8819" s="48"/>
      <c r="C8819" s="43"/>
      <c r="D8819" s="43"/>
      <c r="E8819" s="43"/>
      <c r="F8819" s="27"/>
      <c r="G8819" s="44"/>
      <c r="H8819" s="44"/>
      <c r="I8819" s="44"/>
      <c r="J8819" s="30"/>
      <c r="K8819" s="44"/>
    </row>
    <row r="8820" spans="1:11" s="45" customFormat="1" x14ac:dyDescent="0.25">
      <c r="A8820" s="42"/>
      <c r="B8820" s="48"/>
      <c r="C8820" s="43"/>
      <c r="D8820" s="43"/>
      <c r="E8820" s="43"/>
      <c r="F8820" s="27"/>
      <c r="G8820" s="44"/>
      <c r="H8820" s="44"/>
      <c r="I8820" s="44"/>
      <c r="J8820" s="30"/>
      <c r="K8820" s="44"/>
    </row>
    <row r="8821" spans="1:11" s="45" customFormat="1" x14ac:dyDescent="0.25">
      <c r="A8821" s="42"/>
      <c r="B8821" s="48"/>
      <c r="C8821" s="43"/>
      <c r="D8821" s="43"/>
      <c r="E8821" s="43"/>
      <c r="F8821" s="27"/>
      <c r="G8821" s="44"/>
      <c r="H8821" s="44"/>
      <c r="I8821" s="44"/>
      <c r="J8821" s="30"/>
      <c r="K8821" s="44"/>
    </row>
    <row r="8822" spans="1:11" s="45" customFormat="1" x14ac:dyDescent="0.25">
      <c r="A8822" s="42"/>
      <c r="B8822" s="48"/>
      <c r="C8822" s="43"/>
      <c r="D8822" s="43"/>
      <c r="E8822" s="43"/>
      <c r="F8822" s="27"/>
      <c r="G8822" s="44"/>
      <c r="H8822" s="44"/>
      <c r="I8822" s="44"/>
      <c r="J8822" s="30"/>
      <c r="K8822" s="44"/>
    </row>
    <row r="8823" spans="1:11" s="45" customFormat="1" x14ac:dyDescent="0.25">
      <c r="A8823" s="42"/>
      <c r="B8823" s="48"/>
      <c r="C8823" s="43"/>
      <c r="D8823" s="43"/>
      <c r="E8823" s="43"/>
      <c r="F8823" s="27"/>
      <c r="G8823" s="44"/>
      <c r="H8823" s="44"/>
      <c r="I8823" s="44"/>
      <c r="J8823" s="30"/>
      <c r="K8823" s="44"/>
    </row>
    <row r="8824" spans="1:11" s="45" customFormat="1" x14ac:dyDescent="0.25">
      <c r="A8824" s="42"/>
      <c r="B8824" s="48"/>
      <c r="C8824" s="43"/>
      <c r="D8824" s="43"/>
      <c r="E8824" s="43"/>
      <c r="F8824" s="27"/>
      <c r="G8824" s="44"/>
      <c r="H8824" s="44"/>
      <c r="I8824" s="44"/>
      <c r="J8824" s="30"/>
      <c r="K8824" s="44"/>
    </row>
    <row r="8825" spans="1:11" s="45" customFormat="1" x14ac:dyDescent="0.25">
      <c r="A8825" s="42"/>
      <c r="B8825" s="48"/>
      <c r="C8825" s="43"/>
      <c r="D8825" s="43"/>
      <c r="E8825" s="43"/>
      <c r="F8825" s="27"/>
      <c r="G8825" s="44"/>
      <c r="H8825" s="44"/>
      <c r="I8825" s="44"/>
      <c r="J8825" s="30"/>
      <c r="K8825" s="44"/>
    </row>
    <row r="8826" spans="1:11" s="45" customFormat="1" x14ac:dyDescent="0.25">
      <c r="A8826" s="42"/>
      <c r="B8826" s="48"/>
      <c r="C8826" s="43"/>
      <c r="D8826" s="43"/>
      <c r="E8826" s="43"/>
      <c r="F8826" s="27"/>
      <c r="G8826" s="44"/>
      <c r="H8826" s="44"/>
      <c r="I8826" s="44"/>
      <c r="J8826" s="30"/>
      <c r="K8826" s="44"/>
    </row>
    <row r="8827" spans="1:11" s="45" customFormat="1" x14ac:dyDescent="0.25">
      <c r="A8827" s="42"/>
      <c r="B8827" s="48"/>
      <c r="C8827" s="43"/>
      <c r="D8827" s="43"/>
      <c r="E8827" s="43"/>
      <c r="F8827" s="27"/>
      <c r="G8827" s="44"/>
      <c r="H8827" s="44"/>
      <c r="I8827" s="44"/>
      <c r="J8827" s="30"/>
      <c r="K8827" s="44"/>
    </row>
    <row r="8828" spans="1:11" s="45" customFormat="1" x14ac:dyDescent="0.25">
      <c r="A8828" s="42"/>
      <c r="B8828" s="48"/>
      <c r="C8828" s="43"/>
      <c r="D8828" s="43"/>
      <c r="E8828" s="43"/>
      <c r="F8828" s="27"/>
      <c r="G8828" s="44"/>
      <c r="H8828" s="44"/>
      <c r="I8828" s="44"/>
      <c r="J8828" s="30"/>
      <c r="K8828" s="44"/>
    </row>
    <row r="8829" spans="1:11" s="45" customFormat="1" x14ac:dyDescent="0.25">
      <c r="A8829" s="42"/>
      <c r="B8829" s="48"/>
      <c r="C8829" s="43"/>
      <c r="D8829" s="43"/>
      <c r="E8829" s="43"/>
      <c r="F8829" s="27"/>
      <c r="G8829" s="44"/>
      <c r="H8829" s="44"/>
      <c r="I8829" s="44"/>
      <c r="J8829" s="30"/>
      <c r="K8829" s="44"/>
    </row>
    <row r="8830" spans="1:11" s="45" customFormat="1" x14ac:dyDescent="0.25">
      <c r="A8830" s="42"/>
      <c r="B8830" s="48"/>
      <c r="C8830" s="43"/>
      <c r="D8830" s="43"/>
      <c r="E8830" s="43"/>
      <c r="F8830" s="27"/>
      <c r="G8830" s="44"/>
      <c r="H8830" s="44"/>
      <c r="I8830" s="44"/>
      <c r="J8830" s="30"/>
      <c r="K8830" s="44"/>
    </row>
    <row r="8831" spans="1:11" s="45" customFormat="1" x14ac:dyDescent="0.25">
      <c r="A8831" s="42"/>
      <c r="B8831" s="48"/>
      <c r="C8831" s="43"/>
      <c r="D8831" s="43"/>
      <c r="E8831" s="43"/>
      <c r="F8831" s="27"/>
      <c r="G8831" s="44"/>
      <c r="H8831" s="44"/>
      <c r="I8831" s="44"/>
      <c r="J8831" s="30"/>
      <c r="K8831" s="44"/>
    </row>
    <row r="8832" spans="1:11" s="45" customFormat="1" x14ac:dyDescent="0.25">
      <c r="A8832" s="42"/>
      <c r="B8832" s="48"/>
      <c r="C8832" s="43"/>
      <c r="D8832" s="43"/>
      <c r="E8832" s="43"/>
      <c r="F8832" s="27"/>
      <c r="G8832" s="44"/>
      <c r="H8832" s="44"/>
      <c r="I8832" s="44"/>
      <c r="J8832" s="30"/>
      <c r="K8832" s="44"/>
    </row>
    <row r="8833" spans="1:11" s="45" customFormat="1" x14ac:dyDescent="0.25">
      <c r="A8833" s="42"/>
      <c r="B8833" s="48"/>
      <c r="C8833" s="43"/>
      <c r="D8833" s="43"/>
      <c r="E8833" s="43"/>
      <c r="F8833" s="27"/>
      <c r="G8833" s="44"/>
      <c r="H8833" s="44"/>
      <c r="I8833" s="44"/>
      <c r="J8833" s="30"/>
      <c r="K8833" s="44"/>
    </row>
    <row r="8834" spans="1:11" s="45" customFormat="1" x14ac:dyDescent="0.25">
      <c r="A8834" s="42"/>
      <c r="B8834" s="48"/>
      <c r="C8834" s="43"/>
      <c r="D8834" s="43"/>
      <c r="E8834" s="43"/>
      <c r="F8834" s="27"/>
      <c r="G8834" s="44"/>
      <c r="H8834" s="44"/>
      <c r="I8834" s="44"/>
      <c r="J8834" s="30"/>
      <c r="K8834" s="44"/>
    </row>
    <row r="8835" spans="1:11" s="45" customFormat="1" x14ac:dyDescent="0.25">
      <c r="A8835" s="42"/>
      <c r="B8835" s="48"/>
      <c r="C8835" s="43"/>
      <c r="D8835" s="43"/>
      <c r="E8835" s="43"/>
      <c r="F8835" s="27"/>
      <c r="G8835" s="44"/>
      <c r="H8835" s="44"/>
      <c r="I8835" s="44"/>
      <c r="J8835" s="30"/>
      <c r="K8835" s="44"/>
    </row>
    <row r="8836" spans="1:11" s="45" customFormat="1" x14ac:dyDescent="0.25">
      <c r="A8836" s="42"/>
      <c r="B8836" s="48"/>
      <c r="C8836" s="43"/>
      <c r="D8836" s="43"/>
      <c r="E8836" s="43"/>
      <c r="F8836" s="27"/>
      <c r="G8836" s="44"/>
      <c r="H8836" s="44"/>
      <c r="I8836" s="44"/>
      <c r="J8836" s="30"/>
      <c r="K8836" s="44"/>
    </row>
    <row r="8837" spans="1:11" s="45" customFormat="1" x14ac:dyDescent="0.25">
      <c r="A8837" s="42"/>
      <c r="B8837" s="48"/>
      <c r="C8837" s="43"/>
      <c r="D8837" s="43"/>
      <c r="E8837" s="43"/>
      <c r="F8837" s="27"/>
      <c r="G8837" s="44"/>
      <c r="H8837" s="44"/>
      <c r="I8837" s="44"/>
      <c r="J8837" s="30"/>
      <c r="K8837" s="44"/>
    </row>
    <row r="8838" spans="1:11" s="45" customFormat="1" x14ac:dyDescent="0.25">
      <c r="A8838" s="42"/>
      <c r="B8838" s="48"/>
      <c r="C8838" s="43"/>
      <c r="D8838" s="43"/>
      <c r="E8838" s="43"/>
      <c r="F8838" s="27"/>
      <c r="G8838" s="44"/>
      <c r="H8838" s="44"/>
      <c r="I8838" s="44"/>
      <c r="J8838" s="30"/>
      <c r="K8838" s="44"/>
    </row>
    <row r="8839" spans="1:11" s="45" customFormat="1" x14ac:dyDescent="0.25">
      <c r="A8839" s="42"/>
      <c r="B8839" s="48"/>
      <c r="C8839" s="43"/>
      <c r="D8839" s="43"/>
      <c r="E8839" s="43"/>
      <c r="F8839" s="27"/>
      <c r="G8839" s="44"/>
      <c r="H8839" s="44"/>
      <c r="I8839" s="44"/>
      <c r="J8839" s="30"/>
      <c r="K8839" s="44"/>
    </row>
    <row r="8840" spans="1:11" s="45" customFormat="1" x14ac:dyDescent="0.25">
      <c r="A8840" s="42"/>
      <c r="B8840" s="48"/>
      <c r="C8840" s="43"/>
      <c r="D8840" s="43"/>
      <c r="E8840" s="43"/>
      <c r="F8840" s="27"/>
      <c r="G8840" s="44"/>
      <c r="H8840" s="44"/>
      <c r="I8840" s="44"/>
      <c r="J8840" s="30"/>
      <c r="K8840" s="44"/>
    </row>
    <row r="8841" spans="1:11" s="45" customFormat="1" x14ac:dyDescent="0.25">
      <c r="A8841" s="42"/>
      <c r="B8841" s="48"/>
      <c r="C8841" s="43"/>
      <c r="D8841" s="43"/>
      <c r="E8841" s="43"/>
      <c r="F8841" s="27"/>
      <c r="G8841" s="44"/>
      <c r="H8841" s="44"/>
      <c r="I8841" s="44"/>
      <c r="J8841" s="30"/>
      <c r="K8841" s="44"/>
    </row>
    <row r="8842" spans="1:11" s="45" customFormat="1" x14ac:dyDescent="0.25">
      <c r="A8842" s="42"/>
      <c r="B8842" s="48"/>
      <c r="C8842" s="43"/>
      <c r="D8842" s="43"/>
      <c r="E8842" s="43"/>
      <c r="F8842" s="27"/>
      <c r="G8842" s="44"/>
      <c r="H8842" s="44"/>
      <c r="I8842" s="44"/>
      <c r="J8842" s="30"/>
      <c r="K8842" s="44"/>
    </row>
    <row r="8843" spans="1:11" s="45" customFormat="1" x14ac:dyDescent="0.25">
      <c r="A8843" s="42"/>
      <c r="B8843" s="48"/>
      <c r="C8843" s="43"/>
      <c r="D8843" s="43"/>
      <c r="E8843" s="43"/>
      <c r="F8843" s="27"/>
      <c r="G8843" s="44"/>
      <c r="H8843" s="44"/>
      <c r="I8843" s="44"/>
      <c r="J8843" s="30"/>
      <c r="K8843" s="44"/>
    </row>
    <row r="8844" spans="1:11" s="45" customFormat="1" x14ac:dyDescent="0.25">
      <c r="A8844" s="42"/>
      <c r="B8844" s="48"/>
      <c r="C8844" s="43"/>
      <c r="D8844" s="43"/>
      <c r="E8844" s="43"/>
      <c r="F8844" s="27"/>
      <c r="G8844" s="44"/>
      <c r="H8844" s="44"/>
      <c r="I8844" s="44"/>
      <c r="J8844" s="30"/>
      <c r="K8844" s="44"/>
    </row>
    <row r="8845" spans="1:11" s="45" customFormat="1" x14ac:dyDescent="0.25">
      <c r="A8845" s="42"/>
      <c r="B8845" s="48"/>
      <c r="C8845" s="43"/>
      <c r="D8845" s="43"/>
      <c r="E8845" s="43"/>
      <c r="F8845" s="27"/>
      <c r="G8845" s="44"/>
      <c r="H8845" s="44"/>
      <c r="I8845" s="44"/>
      <c r="J8845" s="30"/>
      <c r="K8845" s="44"/>
    </row>
    <row r="8846" spans="1:11" s="45" customFormat="1" x14ac:dyDescent="0.25">
      <c r="A8846" s="42"/>
      <c r="B8846" s="48"/>
      <c r="C8846" s="43"/>
      <c r="D8846" s="43"/>
      <c r="E8846" s="43"/>
      <c r="F8846" s="27"/>
      <c r="G8846" s="44"/>
      <c r="H8846" s="44"/>
      <c r="I8846" s="44"/>
      <c r="J8846" s="30"/>
      <c r="K8846" s="44"/>
    </row>
    <row r="8847" spans="1:11" s="45" customFormat="1" x14ac:dyDescent="0.25">
      <c r="A8847" s="42"/>
      <c r="B8847" s="48"/>
      <c r="C8847" s="43"/>
      <c r="D8847" s="43"/>
      <c r="E8847" s="43"/>
      <c r="F8847" s="27"/>
      <c r="G8847" s="44"/>
      <c r="H8847" s="44"/>
      <c r="I8847" s="44"/>
      <c r="J8847" s="30"/>
      <c r="K8847" s="44"/>
    </row>
    <row r="8848" spans="1:11" s="45" customFormat="1" x14ac:dyDescent="0.25">
      <c r="A8848" s="42"/>
      <c r="B8848" s="48"/>
      <c r="C8848" s="43"/>
      <c r="D8848" s="43"/>
      <c r="E8848" s="43"/>
      <c r="F8848" s="27"/>
      <c r="G8848" s="44"/>
      <c r="H8848" s="44"/>
      <c r="I8848" s="44"/>
      <c r="J8848" s="30"/>
      <c r="K8848" s="44"/>
    </row>
    <row r="8849" spans="1:11" s="45" customFormat="1" x14ac:dyDescent="0.25">
      <c r="A8849" s="42"/>
      <c r="B8849" s="48"/>
      <c r="C8849" s="43"/>
      <c r="D8849" s="43"/>
      <c r="E8849" s="43"/>
      <c r="F8849" s="27"/>
      <c r="G8849" s="44"/>
      <c r="H8849" s="44"/>
      <c r="I8849" s="44"/>
      <c r="J8849" s="30"/>
      <c r="K8849" s="44"/>
    </row>
    <row r="8850" spans="1:11" s="45" customFormat="1" x14ac:dyDescent="0.25">
      <c r="A8850" s="42"/>
      <c r="B8850" s="48"/>
      <c r="C8850" s="43"/>
      <c r="D8850" s="43"/>
      <c r="E8850" s="43"/>
      <c r="F8850" s="27"/>
      <c r="G8850" s="44"/>
      <c r="H8850" s="44"/>
      <c r="I8850" s="44"/>
      <c r="J8850" s="30"/>
      <c r="K8850" s="44"/>
    </row>
    <row r="8851" spans="1:11" s="45" customFormat="1" x14ac:dyDescent="0.25">
      <c r="A8851" s="42"/>
      <c r="B8851" s="48"/>
      <c r="C8851" s="43"/>
      <c r="D8851" s="43"/>
      <c r="E8851" s="43"/>
      <c r="F8851" s="27"/>
      <c r="G8851" s="44"/>
      <c r="H8851" s="44"/>
      <c r="I8851" s="44"/>
      <c r="J8851" s="30"/>
      <c r="K8851" s="44"/>
    </row>
    <row r="8852" spans="1:11" s="45" customFormat="1" x14ac:dyDescent="0.25">
      <c r="A8852" s="42"/>
      <c r="B8852" s="48"/>
      <c r="C8852" s="43"/>
      <c r="D8852" s="43"/>
      <c r="E8852" s="43"/>
      <c r="F8852" s="27"/>
      <c r="G8852" s="44"/>
      <c r="H8852" s="44"/>
      <c r="I8852" s="44"/>
      <c r="J8852" s="30"/>
      <c r="K8852" s="44"/>
    </row>
    <row r="8853" spans="1:11" s="45" customFormat="1" x14ac:dyDescent="0.25">
      <c r="A8853" s="42"/>
      <c r="B8853" s="48"/>
      <c r="C8853" s="43"/>
      <c r="D8853" s="43"/>
      <c r="E8853" s="43"/>
      <c r="F8853" s="27"/>
      <c r="G8853" s="44"/>
      <c r="H8853" s="44"/>
      <c r="I8853" s="44"/>
      <c r="J8853" s="30"/>
      <c r="K8853" s="44"/>
    </row>
    <row r="8854" spans="1:11" s="45" customFormat="1" x14ac:dyDescent="0.25">
      <c r="A8854" s="42"/>
      <c r="B8854" s="48"/>
      <c r="C8854" s="43"/>
      <c r="D8854" s="43"/>
      <c r="E8854" s="43"/>
      <c r="F8854" s="27"/>
      <c r="G8854" s="44"/>
      <c r="H8854" s="44"/>
      <c r="I8854" s="44"/>
      <c r="J8854" s="30"/>
      <c r="K8854" s="44"/>
    </row>
    <row r="8855" spans="1:11" s="45" customFormat="1" x14ac:dyDescent="0.25">
      <c r="A8855" s="42"/>
      <c r="B8855" s="48"/>
      <c r="C8855" s="43"/>
      <c r="D8855" s="43"/>
      <c r="E8855" s="43"/>
      <c r="F8855" s="27"/>
      <c r="G8855" s="44"/>
      <c r="H8855" s="44"/>
      <c r="I8855" s="44"/>
      <c r="J8855" s="30"/>
      <c r="K8855" s="44"/>
    </row>
    <row r="8856" spans="1:11" s="45" customFormat="1" x14ac:dyDescent="0.25">
      <c r="A8856" s="42"/>
      <c r="B8856" s="48"/>
      <c r="C8856" s="43"/>
      <c r="D8856" s="43"/>
      <c r="E8856" s="43"/>
      <c r="F8856" s="27"/>
      <c r="G8856" s="44"/>
      <c r="H8856" s="44"/>
      <c r="I8856" s="44"/>
      <c r="J8856" s="30"/>
      <c r="K8856" s="44"/>
    </row>
    <row r="8857" spans="1:11" s="45" customFormat="1" x14ac:dyDescent="0.25">
      <c r="A8857" s="42"/>
      <c r="B8857" s="48"/>
      <c r="C8857" s="43"/>
      <c r="D8857" s="43"/>
      <c r="E8857" s="43"/>
      <c r="F8857" s="27"/>
      <c r="G8857" s="44"/>
      <c r="H8857" s="44"/>
      <c r="I8857" s="44"/>
      <c r="J8857" s="30"/>
      <c r="K8857" s="44"/>
    </row>
    <row r="8858" spans="1:11" s="45" customFormat="1" x14ac:dyDescent="0.25">
      <c r="A8858" s="42"/>
      <c r="B8858" s="48"/>
      <c r="C8858" s="43"/>
      <c r="D8858" s="43"/>
      <c r="E8858" s="43"/>
      <c r="F8858" s="27"/>
      <c r="G8858" s="44"/>
      <c r="H8858" s="44"/>
      <c r="I8858" s="44"/>
      <c r="J8858" s="30"/>
      <c r="K8858" s="44"/>
    </row>
    <row r="8859" spans="1:11" s="45" customFormat="1" x14ac:dyDescent="0.25">
      <c r="A8859" s="42"/>
      <c r="B8859" s="48"/>
      <c r="C8859" s="43"/>
      <c r="D8859" s="43"/>
      <c r="E8859" s="43"/>
      <c r="F8859" s="27"/>
      <c r="G8859" s="44"/>
      <c r="H8859" s="44"/>
      <c r="I8859" s="44"/>
      <c r="J8859" s="30"/>
      <c r="K8859" s="44"/>
    </row>
    <row r="8860" spans="1:11" s="45" customFormat="1" x14ac:dyDescent="0.25">
      <c r="A8860" s="42"/>
      <c r="B8860" s="48"/>
      <c r="C8860" s="43"/>
      <c r="D8860" s="43"/>
      <c r="E8860" s="43"/>
      <c r="F8860" s="27"/>
      <c r="G8860" s="44"/>
      <c r="H8860" s="44"/>
      <c r="I8860" s="44"/>
      <c r="J8860" s="30"/>
      <c r="K8860" s="44"/>
    </row>
    <row r="8861" spans="1:11" s="45" customFormat="1" x14ac:dyDescent="0.25">
      <c r="A8861" s="42"/>
      <c r="B8861" s="48"/>
      <c r="C8861" s="43"/>
      <c r="D8861" s="43"/>
      <c r="E8861" s="43"/>
      <c r="F8861" s="27"/>
      <c r="G8861" s="44"/>
      <c r="H8861" s="44"/>
      <c r="I8861" s="44"/>
      <c r="J8861" s="30"/>
      <c r="K8861" s="44"/>
    </row>
    <row r="8862" spans="1:11" s="45" customFormat="1" x14ac:dyDescent="0.25">
      <c r="A8862" s="42"/>
      <c r="B8862" s="48"/>
      <c r="C8862" s="43"/>
      <c r="D8862" s="43"/>
      <c r="E8862" s="43"/>
      <c r="F8862" s="27"/>
      <c r="G8862" s="44"/>
      <c r="H8862" s="44"/>
      <c r="I8862" s="44"/>
      <c r="J8862" s="30"/>
      <c r="K8862" s="44"/>
    </row>
    <row r="8863" spans="1:11" s="45" customFormat="1" x14ac:dyDescent="0.25">
      <c r="A8863" s="42"/>
      <c r="B8863" s="48"/>
      <c r="C8863" s="43"/>
      <c r="D8863" s="43"/>
      <c r="E8863" s="43"/>
      <c r="F8863" s="27"/>
      <c r="G8863" s="44"/>
      <c r="H8863" s="44"/>
      <c r="I8863" s="44"/>
      <c r="J8863" s="30"/>
      <c r="K8863" s="44"/>
    </row>
    <row r="8864" spans="1:11" s="45" customFormat="1" x14ac:dyDescent="0.25">
      <c r="A8864" s="42"/>
      <c r="B8864" s="48"/>
      <c r="C8864" s="43"/>
      <c r="D8864" s="43"/>
      <c r="E8864" s="43"/>
      <c r="F8864" s="27"/>
      <c r="G8864" s="44"/>
      <c r="H8864" s="44"/>
      <c r="I8864" s="44"/>
      <c r="J8864" s="30"/>
      <c r="K8864" s="44"/>
    </row>
    <row r="8865" spans="1:11" s="45" customFormat="1" x14ac:dyDescent="0.25">
      <c r="A8865" s="42"/>
      <c r="B8865" s="48"/>
      <c r="C8865" s="43"/>
      <c r="D8865" s="43"/>
      <c r="E8865" s="43"/>
      <c r="F8865" s="27"/>
      <c r="G8865" s="44"/>
      <c r="H8865" s="44"/>
      <c r="I8865" s="44"/>
      <c r="J8865" s="30"/>
      <c r="K8865" s="44"/>
    </row>
    <row r="8866" spans="1:11" s="45" customFormat="1" x14ac:dyDescent="0.25">
      <c r="A8866" s="42"/>
      <c r="B8866" s="48"/>
      <c r="C8866" s="43"/>
      <c r="D8866" s="43"/>
      <c r="E8866" s="43"/>
      <c r="F8866" s="27"/>
      <c r="G8866" s="44"/>
      <c r="H8866" s="44"/>
      <c r="I8866" s="44"/>
      <c r="J8866" s="30"/>
      <c r="K8866" s="44"/>
    </row>
    <row r="8867" spans="1:11" s="45" customFormat="1" x14ac:dyDescent="0.25">
      <c r="A8867" s="42"/>
      <c r="B8867" s="48"/>
      <c r="C8867" s="43"/>
      <c r="D8867" s="43"/>
      <c r="E8867" s="43"/>
      <c r="F8867" s="27"/>
      <c r="G8867" s="44"/>
      <c r="H8867" s="44"/>
      <c r="I8867" s="44"/>
      <c r="J8867" s="30"/>
      <c r="K8867" s="44"/>
    </row>
    <row r="8868" spans="1:11" s="45" customFormat="1" x14ac:dyDescent="0.25">
      <c r="A8868" s="42"/>
      <c r="B8868" s="48"/>
      <c r="C8868" s="43"/>
      <c r="D8868" s="43"/>
      <c r="E8868" s="43"/>
      <c r="F8868" s="27"/>
      <c r="G8868" s="44"/>
      <c r="H8868" s="44"/>
      <c r="I8868" s="44"/>
      <c r="J8868" s="30"/>
      <c r="K8868" s="44"/>
    </row>
    <row r="8869" spans="1:11" s="45" customFormat="1" x14ac:dyDescent="0.25">
      <c r="A8869" s="42"/>
      <c r="B8869" s="48"/>
      <c r="C8869" s="43"/>
      <c r="D8869" s="43"/>
      <c r="E8869" s="43"/>
      <c r="F8869" s="27"/>
      <c r="G8869" s="44"/>
      <c r="H8869" s="44"/>
      <c r="I8869" s="44"/>
      <c r="J8869" s="30"/>
      <c r="K8869" s="44"/>
    </row>
    <row r="8870" spans="1:11" s="45" customFormat="1" x14ac:dyDescent="0.25">
      <c r="A8870" s="42"/>
      <c r="B8870" s="48"/>
      <c r="C8870" s="43"/>
      <c r="D8870" s="43"/>
      <c r="E8870" s="43"/>
      <c r="F8870" s="27"/>
      <c r="G8870" s="44"/>
      <c r="H8870" s="44"/>
      <c r="I8870" s="44"/>
      <c r="J8870" s="30"/>
      <c r="K8870" s="44"/>
    </row>
    <row r="8871" spans="1:11" s="45" customFormat="1" x14ac:dyDescent="0.25">
      <c r="A8871" s="42"/>
      <c r="B8871" s="48"/>
      <c r="C8871" s="43"/>
      <c r="D8871" s="43"/>
      <c r="E8871" s="43"/>
      <c r="F8871" s="27"/>
      <c r="G8871" s="44"/>
      <c r="H8871" s="44"/>
      <c r="I8871" s="44"/>
      <c r="J8871" s="30"/>
      <c r="K8871" s="44"/>
    </row>
    <row r="8872" spans="1:11" s="45" customFormat="1" x14ac:dyDescent="0.25">
      <c r="A8872" s="42"/>
      <c r="B8872" s="48"/>
      <c r="C8872" s="43"/>
      <c r="D8872" s="43"/>
      <c r="E8872" s="43"/>
      <c r="F8872" s="27"/>
      <c r="G8872" s="44"/>
      <c r="H8872" s="44"/>
      <c r="I8872" s="44"/>
      <c r="J8872" s="30"/>
      <c r="K8872" s="44"/>
    </row>
    <row r="8873" spans="1:11" s="45" customFormat="1" x14ac:dyDescent="0.25">
      <c r="A8873" s="42"/>
      <c r="B8873" s="48"/>
      <c r="C8873" s="43"/>
      <c r="D8873" s="43"/>
      <c r="E8873" s="43"/>
      <c r="F8873" s="27"/>
      <c r="G8873" s="44"/>
      <c r="H8873" s="44"/>
      <c r="I8873" s="44"/>
      <c r="J8873" s="30"/>
      <c r="K8873" s="44"/>
    </row>
    <row r="8874" spans="1:11" s="45" customFormat="1" x14ac:dyDescent="0.25">
      <c r="A8874" s="42"/>
      <c r="B8874" s="48"/>
      <c r="C8874" s="43"/>
      <c r="D8874" s="43"/>
      <c r="E8874" s="43"/>
      <c r="F8874" s="27"/>
      <c r="G8874" s="44"/>
      <c r="H8874" s="44"/>
      <c r="I8874" s="44"/>
      <c r="J8874" s="30"/>
      <c r="K8874" s="44"/>
    </row>
    <row r="8875" spans="1:11" s="45" customFormat="1" x14ac:dyDescent="0.25">
      <c r="A8875" s="42"/>
      <c r="B8875" s="48"/>
      <c r="C8875" s="43"/>
      <c r="D8875" s="43"/>
      <c r="E8875" s="43"/>
      <c r="F8875" s="27"/>
      <c r="G8875" s="44"/>
      <c r="H8875" s="44"/>
      <c r="I8875" s="44"/>
      <c r="J8875" s="30"/>
      <c r="K8875" s="44"/>
    </row>
    <row r="8876" spans="1:11" s="45" customFormat="1" x14ac:dyDescent="0.25">
      <c r="A8876" s="42"/>
      <c r="B8876" s="48"/>
      <c r="C8876" s="43"/>
      <c r="D8876" s="43"/>
      <c r="E8876" s="43"/>
      <c r="F8876" s="27"/>
      <c r="G8876" s="44"/>
      <c r="H8876" s="44"/>
      <c r="I8876" s="44"/>
      <c r="J8876" s="30"/>
      <c r="K8876" s="44"/>
    </row>
    <row r="8877" spans="1:11" s="45" customFormat="1" x14ac:dyDescent="0.25">
      <c r="A8877" s="42"/>
      <c r="B8877" s="48"/>
      <c r="C8877" s="43"/>
      <c r="D8877" s="43"/>
      <c r="E8877" s="43"/>
      <c r="F8877" s="27"/>
      <c r="G8877" s="44"/>
      <c r="H8877" s="44"/>
      <c r="I8877" s="44"/>
      <c r="J8877" s="30"/>
      <c r="K8877" s="44"/>
    </row>
    <row r="8878" spans="1:11" s="45" customFormat="1" x14ac:dyDescent="0.25">
      <c r="A8878" s="42"/>
      <c r="B8878" s="48"/>
      <c r="C8878" s="43"/>
      <c r="D8878" s="43"/>
      <c r="E8878" s="43"/>
      <c r="F8878" s="27"/>
      <c r="G8878" s="44"/>
      <c r="H8878" s="44"/>
      <c r="I8878" s="44"/>
      <c r="J8878" s="30"/>
      <c r="K8878" s="44"/>
    </row>
    <row r="8879" spans="1:11" s="45" customFormat="1" x14ac:dyDescent="0.25">
      <c r="A8879" s="42"/>
      <c r="B8879" s="48"/>
      <c r="C8879" s="43"/>
      <c r="D8879" s="43"/>
      <c r="E8879" s="43"/>
      <c r="F8879" s="27"/>
      <c r="G8879" s="44"/>
      <c r="H8879" s="44"/>
      <c r="I8879" s="44"/>
      <c r="J8879" s="30"/>
      <c r="K8879" s="44"/>
    </row>
    <row r="8880" spans="1:11" s="45" customFormat="1" x14ac:dyDescent="0.25">
      <c r="A8880" s="42"/>
      <c r="B8880" s="48"/>
      <c r="C8880" s="43"/>
      <c r="D8880" s="43"/>
      <c r="E8880" s="43"/>
      <c r="F8880" s="27"/>
      <c r="G8880" s="44"/>
      <c r="H8880" s="44"/>
      <c r="I8880" s="44"/>
      <c r="J8880" s="30"/>
      <c r="K8880" s="44"/>
    </row>
    <row r="8881" spans="1:11" s="45" customFormat="1" x14ac:dyDescent="0.25">
      <c r="A8881" s="42"/>
      <c r="B8881" s="48"/>
      <c r="C8881" s="43"/>
      <c r="D8881" s="43"/>
      <c r="E8881" s="43"/>
      <c r="F8881" s="27"/>
      <c r="G8881" s="44"/>
      <c r="H8881" s="44"/>
      <c r="I8881" s="44"/>
      <c r="J8881" s="30"/>
      <c r="K8881" s="44"/>
    </row>
    <row r="8882" spans="1:11" s="45" customFormat="1" x14ac:dyDescent="0.25">
      <c r="A8882" s="42"/>
      <c r="B8882" s="48"/>
      <c r="C8882" s="43"/>
      <c r="D8882" s="43"/>
      <c r="E8882" s="43"/>
      <c r="F8882" s="27"/>
      <c r="G8882" s="44"/>
      <c r="H8882" s="44"/>
      <c r="I8882" s="44"/>
      <c r="J8882" s="30"/>
      <c r="K8882" s="44"/>
    </row>
    <row r="8883" spans="1:11" s="45" customFormat="1" x14ac:dyDescent="0.25">
      <c r="A8883" s="42"/>
      <c r="B8883" s="48"/>
      <c r="C8883" s="43"/>
      <c r="D8883" s="43"/>
      <c r="E8883" s="43"/>
      <c r="F8883" s="27"/>
      <c r="G8883" s="44"/>
      <c r="H8883" s="44"/>
      <c r="I8883" s="44"/>
      <c r="J8883" s="30"/>
      <c r="K8883" s="44"/>
    </row>
    <row r="8884" spans="1:11" s="45" customFormat="1" x14ac:dyDescent="0.25">
      <c r="A8884" s="42"/>
      <c r="B8884" s="48"/>
      <c r="C8884" s="43"/>
      <c r="D8884" s="43"/>
      <c r="E8884" s="43"/>
      <c r="F8884" s="27"/>
      <c r="G8884" s="44"/>
      <c r="H8884" s="44"/>
      <c r="I8884" s="44"/>
      <c r="J8884" s="30"/>
      <c r="K8884" s="44"/>
    </row>
    <row r="8885" spans="1:11" s="45" customFormat="1" x14ac:dyDescent="0.25">
      <c r="A8885" s="42"/>
      <c r="B8885" s="48"/>
      <c r="C8885" s="43"/>
      <c r="D8885" s="43"/>
      <c r="E8885" s="43"/>
      <c r="F8885" s="27"/>
      <c r="G8885" s="44"/>
      <c r="H8885" s="44"/>
      <c r="I8885" s="44"/>
      <c r="J8885" s="30"/>
      <c r="K8885" s="44"/>
    </row>
    <row r="8886" spans="1:11" s="45" customFormat="1" x14ac:dyDescent="0.25">
      <c r="A8886" s="42"/>
      <c r="B8886" s="48"/>
      <c r="C8886" s="43"/>
      <c r="D8886" s="43"/>
      <c r="E8886" s="43"/>
      <c r="F8886" s="27"/>
      <c r="G8886" s="44"/>
      <c r="H8886" s="44"/>
      <c r="I8886" s="44"/>
      <c r="J8886" s="30"/>
      <c r="K8886" s="44"/>
    </row>
    <row r="8887" spans="1:11" s="45" customFormat="1" x14ac:dyDescent="0.25">
      <c r="A8887" s="42"/>
      <c r="B8887" s="48"/>
      <c r="C8887" s="43"/>
      <c r="D8887" s="43"/>
      <c r="E8887" s="43"/>
      <c r="F8887" s="27"/>
      <c r="G8887" s="44"/>
      <c r="H8887" s="44"/>
      <c r="I8887" s="44"/>
      <c r="J8887" s="30"/>
      <c r="K8887" s="44"/>
    </row>
    <row r="8888" spans="1:11" s="45" customFormat="1" x14ac:dyDescent="0.25">
      <c r="A8888" s="42"/>
      <c r="B8888" s="48"/>
      <c r="C8888" s="43"/>
      <c r="D8888" s="43"/>
      <c r="E8888" s="43"/>
      <c r="F8888" s="27"/>
      <c r="G8888" s="44"/>
      <c r="H8888" s="44"/>
      <c r="I8888" s="44"/>
      <c r="J8888" s="30"/>
      <c r="K8888" s="44"/>
    </row>
    <row r="8889" spans="1:11" s="45" customFormat="1" x14ac:dyDescent="0.25">
      <c r="A8889" s="42"/>
      <c r="B8889" s="48"/>
      <c r="C8889" s="43"/>
      <c r="D8889" s="43"/>
      <c r="E8889" s="43"/>
      <c r="F8889" s="27"/>
      <c r="G8889" s="44"/>
      <c r="H8889" s="44"/>
      <c r="I8889" s="44"/>
      <c r="J8889" s="30"/>
      <c r="K8889" s="44"/>
    </row>
    <row r="8890" spans="1:11" s="45" customFormat="1" x14ac:dyDescent="0.25">
      <c r="A8890" s="42"/>
      <c r="B8890" s="48"/>
      <c r="C8890" s="43"/>
      <c r="D8890" s="43"/>
      <c r="E8890" s="43"/>
      <c r="F8890" s="27"/>
      <c r="G8890" s="44"/>
      <c r="H8890" s="44"/>
      <c r="I8890" s="44"/>
      <c r="J8890" s="30"/>
      <c r="K8890" s="44"/>
    </row>
    <row r="8891" spans="1:11" s="45" customFormat="1" x14ac:dyDescent="0.25">
      <c r="A8891" s="42"/>
      <c r="B8891" s="48"/>
      <c r="C8891" s="43"/>
      <c r="D8891" s="43"/>
      <c r="E8891" s="43"/>
      <c r="F8891" s="27"/>
      <c r="G8891" s="44"/>
      <c r="H8891" s="44"/>
      <c r="I8891" s="44"/>
      <c r="J8891" s="30"/>
      <c r="K8891" s="44"/>
    </row>
    <row r="8892" spans="1:11" s="45" customFormat="1" x14ac:dyDescent="0.25">
      <c r="A8892" s="42"/>
      <c r="B8892" s="48"/>
      <c r="C8892" s="43"/>
      <c r="D8892" s="43"/>
      <c r="E8892" s="43"/>
      <c r="F8892" s="27"/>
      <c r="G8892" s="44"/>
      <c r="H8892" s="44"/>
      <c r="I8892" s="44"/>
      <c r="J8892" s="30"/>
      <c r="K8892" s="44"/>
    </row>
    <row r="8893" spans="1:11" s="45" customFormat="1" x14ac:dyDescent="0.25">
      <c r="A8893" s="42"/>
      <c r="B8893" s="48"/>
      <c r="C8893" s="43"/>
      <c r="D8893" s="43"/>
      <c r="E8893" s="43"/>
      <c r="F8893" s="27"/>
      <c r="G8893" s="44"/>
      <c r="H8893" s="44"/>
      <c r="I8893" s="44"/>
      <c r="J8893" s="30"/>
      <c r="K8893" s="44"/>
    </row>
    <row r="8894" spans="1:11" s="45" customFormat="1" x14ac:dyDescent="0.25">
      <c r="A8894" s="42"/>
      <c r="B8894" s="48"/>
      <c r="C8894" s="43"/>
      <c r="D8894" s="43"/>
      <c r="E8894" s="43"/>
      <c r="F8894" s="27"/>
      <c r="G8894" s="44"/>
      <c r="H8894" s="44"/>
      <c r="I8894" s="44"/>
      <c r="J8894" s="30"/>
      <c r="K8894" s="44"/>
    </row>
    <row r="8895" spans="1:11" s="45" customFormat="1" x14ac:dyDescent="0.25">
      <c r="A8895" s="42"/>
      <c r="B8895" s="48"/>
      <c r="C8895" s="43"/>
      <c r="D8895" s="43"/>
      <c r="E8895" s="43"/>
      <c r="F8895" s="27"/>
      <c r="G8895" s="44"/>
      <c r="H8895" s="44"/>
      <c r="I8895" s="44"/>
      <c r="J8895" s="30"/>
      <c r="K8895" s="44"/>
    </row>
    <row r="8896" spans="1:11" s="45" customFormat="1" x14ac:dyDescent="0.25">
      <c r="A8896" s="42"/>
      <c r="B8896" s="48"/>
      <c r="C8896" s="43"/>
      <c r="D8896" s="43"/>
      <c r="E8896" s="43"/>
      <c r="F8896" s="27"/>
      <c r="G8896" s="44"/>
      <c r="H8896" s="44"/>
      <c r="I8896" s="44"/>
      <c r="J8896" s="30"/>
      <c r="K8896" s="44"/>
    </row>
    <row r="8897" spans="1:11" s="45" customFormat="1" x14ac:dyDescent="0.25">
      <c r="A8897" s="42"/>
      <c r="B8897" s="48"/>
      <c r="C8897" s="43"/>
      <c r="D8897" s="43"/>
      <c r="E8897" s="43"/>
      <c r="F8897" s="27"/>
      <c r="G8897" s="44"/>
      <c r="H8897" s="44"/>
      <c r="I8897" s="44"/>
      <c r="J8897" s="30"/>
      <c r="K8897" s="44"/>
    </row>
    <row r="8898" spans="1:11" s="45" customFormat="1" x14ac:dyDescent="0.25">
      <c r="A8898" s="42"/>
      <c r="B8898" s="48"/>
      <c r="C8898" s="43"/>
      <c r="D8898" s="43"/>
      <c r="E8898" s="43"/>
      <c r="F8898" s="27"/>
      <c r="G8898" s="44"/>
      <c r="H8898" s="44"/>
      <c r="I8898" s="44"/>
      <c r="J8898" s="30"/>
      <c r="K8898" s="44"/>
    </row>
    <row r="8899" spans="1:11" s="45" customFormat="1" x14ac:dyDescent="0.25">
      <c r="A8899" s="42"/>
      <c r="B8899" s="48"/>
      <c r="C8899" s="43"/>
      <c r="D8899" s="43"/>
      <c r="E8899" s="43"/>
      <c r="F8899" s="27"/>
      <c r="G8899" s="44"/>
      <c r="H8899" s="44"/>
      <c r="I8899" s="44"/>
      <c r="J8899" s="30"/>
      <c r="K8899" s="44"/>
    </row>
    <row r="8900" spans="1:11" s="45" customFormat="1" x14ac:dyDescent="0.25">
      <c r="A8900" s="42"/>
      <c r="B8900" s="48"/>
      <c r="C8900" s="43"/>
      <c r="D8900" s="43"/>
      <c r="E8900" s="43"/>
      <c r="F8900" s="27"/>
      <c r="G8900" s="44"/>
      <c r="H8900" s="44"/>
      <c r="I8900" s="44"/>
      <c r="J8900" s="30"/>
      <c r="K8900" s="44"/>
    </row>
    <row r="8901" spans="1:11" s="45" customFormat="1" x14ac:dyDescent="0.25">
      <c r="A8901" s="42"/>
      <c r="B8901" s="48"/>
      <c r="C8901" s="43"/>
      <c r="D8901" s="43"/>
      <c r="E8901" s="43"/>
      <c r="F8901" s="27"/>
      <c r="G8901" s="44"/>
      <c r="H8901" s="44"/>
      <c r="I8901" s="44"/>
      <c r="J8901" s="30"/>
      <c r="K8901" s="44"/>
    </row>
    <row r="8902" spans="1:11" s="45" customFormat="1" x14ac:dyDescent="0.25">
      <c r="A8902" s="42"/>
      <c r="B8902" s="48"/>
      <c r="C8902" s="43"/>
      <c r="D8902" s="43"/>
      <c r="E8902" s="43"/>
      <c r="F8902" s="27"/>
      <c r="G8902" s="44"/>
      <c r="H8902" s="44"/>
      <c r="I8902" s="44"/>
      <c r="J8902" s="30"/>
      <c r="K8902" s="44"/>
    </row>
    <row r="8903" spans="1:11" s="45" customFormat="1" x14ac:dyDescent="0.25">
      <c r="A8903" s="42"/>
      <c r="B8903" s="48"/>
      <c r="C8903" s="43"/>
      <c r="D8903" s="43"/>
      <c r="E8903" s="43"/>
      <c r="F8903" s="27"/>
      <c r="G8903" s="44"/>
      <c r="H8903" s="44"/>
      <c r="I8903" s="44"/>
      <c r="J8903" s="30"/>
      <c r="K8903" s="44"/>
    </row>
    <row r="8904" spans="1:11" s="45" customFormat="1" x14ac:dyDescent="0.25">
      <c r="A8904" s="42"/>
      <c r="B8904" s="48"/>
      <c r="C8904" s="43"/>
      <c r="D8904" s="43"/>
      <c r="E8904" s="43"/>
      <c r="F8904" s="27"/>
      <c r="G8904" s="44"/>
      <c r="H8904" s="44"/>
      <c r="I8904" s="44"/>
      <c r="J8904" s="30"/>
      <c r="K8904" s="44"/>
    </row>
    <row r="8905" spans="1:11" s="45" customFormat="1" x14ac:dyDescent="0.25">
      <c r="A8905" s="42"/>
      <c r="B8905" s="48"/>
      <c r="C8905" s="43"/>
      <c r="D8905" s="43"/>
      <c r="E8905" s="43"/>
      <c r="F8905" s="27"/>
      <c r="G8905" s="44"/>
      <c r="H8905" s="44"/>
      <c r="I8905" s="44"/>
      <c r="J8905" s="30"/>
      <c r="K8905" s="44"/>
    </row>
    <row r="8906" spans="1:11" s="45" customFormat="1" x14ac:dyDescent="0.25">
      <c r="A8906" s="42"/>
      <c r="B8906" s="48"/>
      <c r="C8906" s="43"/>
      <c r="D8906" s="43"/>
      <c r="E8906" s="43"/>
      <c r="F8906" s="27"/>
      <c r="G8906" s="44"/>
      <c r="H8906" s="44"/>
      <c r="I8906" s="44"/>
      <c r="J8906" s="30"/>
      <c r="K8906" s="44"/>
    </row>
    <row r="8907" spans="1:11" s="45" customFormat="1" x14ac:dyDescent="0.25">
      <c r="A8907" s="42"/>
      <c r="B8907" s="48"/>
      <c r="C8907" s="43"/>
      <c r="D8907" s="43"/>
      <c r="E8907" s="43"/>
      <c r="F8907" s="27"/>
      <c r="G8907" s="44"/>
      <c r="H8907" s="44"/>
      <c r="I8907" s="44"/>
      <c r="J8907" s="30"/>
      <c r="K8907" s="44"/>
    </row>
    <row r="8908" spans="1:11" s="45" customFormat="1" x14ac:dyDescent="0.25">
      <c r="A8908" s="42"/>
      <c r="B8908" s="48"/>
      <c r="C8908" s="43"/>
      <c r="D8908" s="43"/>
      <c r="E8908" s="43"/>
      <c r="F8908" s="27"/>
      <c r="G8908" s="44"/>
      <c r="H8908" s="44"/>
      <c r="I8908" s="44"/>
      <c r="J8908" s="30"/>
      <c r="K8908" s="44"/>
    </row>
    <row r="8909" spans="1:11" s="45" customFormat="1" x14ac:dyDescent="0.25">
      <c r="A8909" s="42"/>
      <c r="B8909" s="48"/>
      <c r="C8909" s="43"/>
      <c r="D8909" s="43"/>
      <c r="E8909" s="43"/>
      <c r="F8909" s="27"/>
      <c r="G8909" s="44"/>
      <c r="H8909" s="44"/>
      <c r="I8909" s="44"/>
      <c r="J8909" s="30"/>
      <c r="K8909" s="44"/>
    </row>
    <row r="8910" spans="1:11" s="45" customFormat="1" x14ac:dyDescent="0.25">
      <c r="A8910" s="42"/>
      <c r="B8910" s="48"/>
      <c r="C8910" s="43"/>
      <c r="D8910" s="43"/>
      <c r="E8910" s="43"/>
      <c r="F8910" s="27"/>
      <c r="G8910" s="44"/>
      <c r="H8910" s="44"/>
      <c r="I8910" s="44"/>
      <c r="J8910" s="30"/>
      <c r="K8910" s="44"/>
    </row>
    <row r="8911" spans="1:11" s="45" customFormat="1" x14ac:dyDescent="0.25">
      <c r="A8911" s="42"/>
      <c r="B8911" s="48"/>
      <c r="C8911" s="43"/>
      <c r="D8911" s="43"/>
      <c r="E8911" s="43"/>
      <c r="F8911" s="27"/>
      <c r="G8911" s="44"/>
      <c r="H8911" s="44"/>
      <c r="I8911" s="44"/>
      <c r="J8911" s="30"/>
      <c r="K8911" s="44"/>
    </row>
    <row r="8912" spans="1:11" s="45" customFormat="1" x14ac:dyDescent="0.25">
      <c r="A8912" s="42"/>
      <c r="B8912" s="48"/>
      <c r="C8912" s="43"/>
      <c r="D8912" s="43"/>
      <c r="E8912" s="43"/>
      <c r="F8912" s="27"/>
      <c r="G8912" s="44"/>
      <c r="H8912" s="44"/>
      <c r="I8912" s="44"/>
      <c r="J8912" s="30"/>
      <c r="K8912" s="44"/>
    </row>
    <row r="8913" spans="1:11" s="45" customFormat="1" x14ac:dyDescent="0.25">
      <c r="A8913" s="42"/>
      <c r="B8913" s="48"/>
      <c r="C8913" s="43"/>
      <c r="D8913" s="43"/>
      <c r="E8913" s="43"/>
      <c r="F8913" s="27"/>
      <c r="G8913" s="44"/>
      <c r="H8913" s="44"/>
      <c r="I8913" s="44"/>
      <c r="J8913" s="30"/>
      <c r="K8913" s="44"/>
    </row>
    <row r="8914" spans="1:11" s="45" customFormat="1" x14ac:dyDescent="0.25">
      <c r="A8914" s="42"/>
      <c r="B8914" s="48"/>
      <c r="C8914" s="43"/>
      <c r="D8914" s="43"/>
      <c r="E8914" s="43"/>
      <c r="F8914" s="27"/>
      <c r="G8914" s="44"/>
      <c r="H8914" s="44"/>
      <c r="I8914" s="44"/>
      <c r="J8914" s="30"/>
      <c r="K8914" s="44"/>
    </row>
    <row r="8915" spans="1:11" s="45" customFormat="1" x14ac:dyDescent="0.25">
      <c r="A8915" s="42"/>
      <c r="B8915" s="48"/>
      <c r="C8915" s="43"/>
      <c r="D8915" s="43"/>
      <c r="E8915" s="43"/>
      <c r="F8915" s="27"/>
      <c r="G8915" s="44"/>
      <c r="H8915" s="44"/>
      <c r="I8915" s="44"/>
      <c r="J8915" s="30"/>
      <c r="K8915" s="44"/>
    </row>
    <row r="8916" spans="1:11" s="45" customFormat="1" x14ac:dyDescent="0.25">
      <c r="A8916" s="42"/>
      <c r="B8916" s="48"/>
      <c r="C8916" s="43"/>
      <c r="D8916" s="43"/>
      <c r="E8916" s="43"/>
      <c r="F8916" s="27"/>
      <c r="G8916" s="44"/>
      <c r="H8916" s="44"/>
      <c r="I8916" s="44"/>
      <c r="J8916" s="30"/>
      <c r="K8916" s="44"/>
    </row>
    <row r="8917" spans="1:11" s="45" customFormat="1" x14ac:dyDescent="0.25">
      <c r="A8917" s="42"/>
      <c r="B8917" s="48"/>
      <c r="C8917" s="43"/>
      <c r="D8917" s="43"/>
      <c r="E8917" s="43"/>
      <c r="F8917" s="27"/>
      <c r="G8917" s="44"/>
      <c r="H8917" s="44"/>
      <c r="I8917" s="44"/>
      <c r="J8917" s="30"/>
      <c r="K8917" s="44"/>
    </row>
    <row r="8918" spans="1:11" s="45" customFormat="1" x14ac:dyDescent="0.25">
      <c r="A8918" s="42"/>
      <c r="B8918" s="48"/>
      <c r="C8918" s="43"/>
      <c r="D8918" s="43"/>
      <c r="E8918" s="43"/>
      <c r="F8918" s="27"/>
      <c r="G8918" s="44"/>
      <c r="H8918" s="44"/>
      <c r="I8918" s="44"/>
      <c r="J8918" s="30"/>
      <c r="K8918" s="44"/>
    </row>
    <row r="8919" spans="1:11" s="45" customFormat="1" x14ac:dyDescent="0.25">
      <c r="A8919" s="42"/>
      <c r="B8919" s="48"/>
      <c r="C8919" s="43"/>
      <c r="D8919" s="43"/>
      <c r="E8919" s="43"/>
      <c r="F8919" s="27"/>
      <c r="G8919" s="44"/>
      <c r="H8919" s="44"/>
      <c r="I8919" s="44"/>
      <c r="J8919" s="30"/>
      <c r="K8919" s="44"/>
    </row>
    <row r="8920" spans="1:11" s="45" customFormat="1" x14ac:dyDescent="0.25">
      <c r="A8920" s="42"/>
      <c r="B8920" s="48"/>
      <c r="C8920" s="43"/>
      <c r="D8920" s="43"/>
      <c r="E8920" s="43"/>
      <c r="F8920" s="27"/>
      <c r="G8920" s="44"/>
      <c r="H8920" s="44"/>
      <c r="I8920" s="44"/>
      <c r="J8920" s="30"/>
      <c r="K8920" s="44"/>
    </row>
    <row r="8921" spans="1:11" s="45" customFormat="1" x14ac:dyDescent="0.25">
      <c r="A8921" s="42"/>
      <c r="B8921" s="48"/>
      <c r="C8921" s="43"/>
      <c r="D8921" s="43"/>
      <c r="E8921" s="43"/>
      <c r="F8921" s="27"/>
      <c r="G8921" s="44"/>
      <c r="H8921" s="44"/>
      <c r="I8921" s="44"/>
      <c r="J8921" s="30"/>
      <c r="K8921" s="44"/>
    </row>
    <row r="8922" spans="1:11" s="45" customFormat="1" x14ac:dyDescent="0.25">
      <c r="A8922" s="42"/>
      <c r="B8922" s="48"/>
      <c r="C8922" s="43"/>
      <c r="D8922" s="43"/>
      <c r="E8922" s="43"/>
      <c r="F8922" s="27"/>
      <c r="G8922" s="44"/>
      <c r="H8922" s="44"/>
      <c r="I8922" s="44"/>
      <c r="J8922" s="30"/>
      <c r="K8922" s="44"/>
    </row>
    <row r="8923" spans="1:11" s="45" customFormat="1" x14ac:dyDescent="0.25">
      <c r="A8923" s="42"/>
      <c r="B8923" s="48"/>
      <c r="C8923" s="43"/>
      <c r="D8923" s="43"/>
      <c r="E8923" s="43"/>
      <c r="F8923" s="27"/>
      <c r="G8923" s="44"/>
      <c r="H8923" s="44"/>
      <c r="I8923" s="44"/>
      <c r="J8923" s="30"/>
      <c r="K8923" s="44"/>
    </row>
    <row r="8924" spans="1:11" s="45" customFormat="1" x14ac:dyDescent="0.25">
      <c r="A8924" s="42"/>
      <c r="B8924" s="48"/>
      <c r="C8924" s="43"/>
      <c r="D8924" s="43"/>
      <c r="E8924" s="43"/>
      <c r="F8924" s="27"/>
      <c r="G8924" s="44"/>
      <c r="H8924" s="44"/>
      <c r="I8924" s="44"/>
      <c r="J8924" s="30"/>
      <c r="K8924" s="44"/>
    </row>
    <row r="8925" spans="1:11" s="45" customFormat="1" x14ac:dyDescent="0.25">
      <c r="A8925" s="42"/>
      <c r="B8925" s="48"/>
      <c r="C8925" s="43"/>
      <c r="D8925" s="43"/>
      <c r="E8925" s="43"/>
      <c r="F8925" s="27"/>
      <c r="G8925" s="44"/>
      <c r="H8925" s="44"/>
      <c r="I8925" s="44"/>
      <c r="J8925" s="30"/>
      <c r="K8925" s="44"/>
    </row>
    <row r="8926" spans="1:11" s="45" customFormat="1" x14ac:dyDescent="0.25">
      <c r="A8926" s="42"/>
      <c r="B8926" s="48"/>
      <c r="C8926" s="43"/>
      <c r="D8926" s="43"/>
      <c r="E8926" s="43"/>
      <c r="F8926" s="27"/>
      <c r="G8926" s="44"/>
      <c r="H8926" s="44"/>
      <c r="I8926" s="44"/>
      <c r="J8926" s="30"/>
      <c r="K8926" s="44"/>
    </row>
    <row r="8927" spans="1:11" s="45" customFormat="1" x14ac:dyDescent="0.25">
      <c r="A8927" s="42"/>
      <c r="B8927" s="48"/>
      <c r="C8927" s="43"/>
      <c r="D8927" s="43"/>
      <c r="E8927" s="43"/>
      <c r="F8927" s="27"/>
      <c r="G8927" s="44"/>
      <c r="H8927" s="44"/>
      <c r="I8927" s="44"/>
      <c r="J8927" s="30"/>
      <c r="K8927" s="44"/>
    </row>
    <row r="8928" spans="1:11" s="45" customFormat="1" x14ac:dyDescent="0.25">
      <c r="A8928" s="42"/>
      <c r="B8928" s="48"/>
      <c r="C8928" s="43"/>
      <c r="D8928" s="43"/>
      <c r="E8928" s="43"/>
      <c r="F8928" s="27"/>
      <c r="G8928" s="44"/>
      <c r="H8928" s="44"/>
      <c r="I8928" s="44"/>
      <c r="J8928" s="30"/>
      <c r="K8928" s="44"/>
    </row>
    <row r="8929" spans="1:11" s="45" customFormat="1" x14ac:dyDescent="0.25">
      <c r="A8929" s="42"/>
      <c r="B8929" s="48"/>
      <c r="C8929" s="43"/>
      <c r="D8929" s="43"/>
      <c r="E8929" s="43"/>
      <c r="F8929" s="27"/>
      <c r="G8929" s="44"/>
      <c r="H8929" s="44"/>
      <c r="I8929" s="44"/>
      <c r="J8929" s="30"/>
      <c r="K8929" s="44"/>
    </row>
    <row r="8930" spans="1:11" s="45" customFormat="1" x14ac:dyDescent="0.25">
      <c r="A8930" s="42"/>
      <c r="B8930" s="48"/>
      <c r="C8930" s="43"/>
      <c r="D8930" s="43"/>
      <c r="E8930" s="43"/>
      <c r="F8930" s="27"/>
      <c r="G8930" s="44"/>
      <c r="H8930" s="44"/>
      <c r="I8930" s="44"/>
      <c r="J8930" s="30"/>
      <c r="K8930" s="44"/>
    </row>
    <row r="8931" spans="1:11" s="45" customFormat="1" x14ac:dyDescent="0.25">
      <c r="A8931" s="42"/>
      <c r="B8931" s="48"/>
      <c r="C8931" s="43"/>
      <c r="D8931" s="43"/>
      <c r="E8931" s="43"/>
      <c r="F8931" s="27"/>
      <c r="G8931" s="44"/>
      <c r="H8931" s="44"/>
      <c r="I8931" s="44"/>
      <c r="J8931" s="30"/>
      <c r="K8931" s="44"/>
    </row>
    <row r="8932" spans="1:11" s="45" customFormat="1" x14ac:dyDescent="0.25">
      <c r="A8932" s="42"/>
      <c r="B8932" s="48"/>
      <c r="C8932" s="43"/>
      <c r="D8932" s="43"/>
      <c r="E8932" s="43"/>
      <c r="F8932" s="27"/>
      <c r="G8932" s="44"/>
      <c r="H8932" s="44"/>
      <c r="I8932" s="44"/>
      <c r="J8932" s="30"/>
      <c r="K8932" s="44"/>
    </row>
    <row r="8933" spans="1:11" s="45" customFormat="1" x14ac:dyDescent="0.25">
      <c r="A8933" s="42"/>
      <c r="B8933" s="48"/>
      <c r="C8933" s="43"/>
      <c r="D8933" s="43"/>
      <c r="E8933" s="43"/>
      <c r="F8933" s="27"/>
      <c r="G8933" s="44"/>
      <c r="H8933" s="44"/>
      <c r="I8933" s="44"/>
      <c r="J8933" s="30"/>
      <c r="K8933" s="44"/>
    </row>
    <row r="8934" spans="1:11" s="45" customFormat="1" x14ac:dyDescent="0.25">
      <c r="A8934" s="42"/>
      <c r="B8934" s="48"/>
      <c r="C8934" s="43"/>
      <c r="D8934" s="43"/>
      <c r="E8934" s="43"/>
      <c r="F8934" s="27"/>
      <c r="G8934" s="44"/>
      <c r="H8934" s="44"/>
      <c r="I8934" s="44"/>
      <c r="J8934" s="30"/>
      <c r="K8934" s="44"/>
    </row>
    <row r="8935" spans="1:11" s="45" customFormat="1" x14ac:dyDescent="0.25">
      <c r="A8935" s="42"/>
      <c r="B8935" s="48"/>
      <c r="C8935" s="43"/>
      <c r="D8935" s="43"/>
      <c r="E8935" s="43"/>
      <c r="F8935" s="27"/>
      <c r="G8935" s="44"/>
      <c r="H8935" s="44"/>
      <c r="I8935" s="44"/>
      <c r="J8935" s="30"/>
      <c r="K8935" s="44"/>
    </row>
    <row r="8936" spans="1:11" s="45" customFormat="1" x14ac:dyDescent="0.25">
      <c r="A8936" s="42"/>
      <c r="B8936" s="48"/>
      <c r="C8936" s="43"/>
      <c r="D8936" s="43"/>
      <c r="E8936" s="43"/>
      <c r="F8936" s="27"/>
      <c r="G8936" s="44"/>
      <c r="H8936" s="44"/>
      <c r="I8936" s="44"/>
      <c r="J8936" s="30"/>
      <c r="K8936" s="44"/>
    </row>
    <row r="8937" spans="1:11" s="45" customFormat="1" x14ac:dyDescent="0.25">
      <c r="A8937" s="42"/>
      <c r="B8937" s="48"/>
      <c r="C8937" s="43"/>
      <c r="D8937" s="43"/>
      <c r="E8937" s="43"/>
      <c r="F8937" s="27"/>
      <c r="G8937" s="44"/>
      <c r="H8937" s="44"/>
      <c r="I8937" s="44"/>
      <c r="J8937" s="30"/>
      <c r="K8937" s="44"/>
    </row>
    <row r="8938" spans="1:11" s="45" customFormat="1" x14ac:dyDescent="0.25">
      <c r="A8938" s="42"/>
      <c r="B8938" s="48"/>
      <c r="C8938" s="43"/>
      <c r="D8938" s="43"/>
      <c r="E8938" s="43"/>
      <c r="F8938" s="27"/>
      <c r="G8938" s="44"/>
      <c r="H8938" s="44"/>
      <c r="I8938" s="44"/>
      <c r="J8938" s="30"/>
      <c r="K8938" s="44"/>
    </row>
    <row r="8939" spans="1:11" s="45" customFormat="1" x14ac:dyDescent="0.25">
      <c r="A8939" s="42"/>
      <c r="B8939" s="48"/>
      <c r="C8939" s="43"/>
      <c r="D8939" s="43"/>
      <c r="E8939" s="43"/>
      <c r="F8939" s="27"/>
      <c r="G8939" s="44"/>
      <c r="H8939" s="44"/>
      <c r="I8939" s="44"/>
      <c r="J8939" s="30"/>
      <c r="K8939" s="44"/>
    </row>
    <row r="8940" spans="1:11" s="45" customFormat="1" x14ac:dyDescent="0.25">
      <c r="A8940" s="42"/>
      <c r="B8940" s="48"/>
      <c r="C8940" s="43"/>
      <c r="D8940" s="43"/>
      <c r="E8940" s="43"/>
      <c r="F8940" s="27"/>
      <c r="G8940" s="44"/>
      <c r="H8940" s="44"/>
      <c r="I8940" s="44"/>
      <c r="J8940" s="30"/>
      <c r="K8940" s="44"/>
    </row>
    <row r="8941" spans="1:11" s="45" customFormat="1" x14ac:dyDescent="0.25">
      <c r="A8941" s="42"/>
      <c r="B8941" s="48"/>
      <c r="C8941" s="43"/>
      <c r="D8941" s="43"/>
      <c r="E8941" s="43"/>
      <c r="F8941" s="27"/>
      <c r="G8941" s="44"/>
      <c r="H8941" s="44"/>
      <c r="I8941" s="44"/>
      <c r="J8941" s="30"/>
      <c r="K8941" s="44"/>
    </row>
    <row r="8942" spans="1:11" s="45" customFormat="1" x14ac:dyDescent="0.25">
      <c r="A8942" s="42"/>
      <c r="B8942" s="48"/>
      <c r="C8942" s="43"/>
      <c r="D8942" s="43"/>
      <c r="E8942" s="43"/>
      <c r="F8942" s="27"/>
      <c r="G8942" s="44"/>
      <c r="H8942" s="44"/>
      <c r="I8942" s="44"/>
      <c r="J8942" s="30"/>
      <c r="K8942" s="44"/>
    </row>
    <row r="8943" spans="1:11" s="45" customFormat="1" x14ac:dyDescent="0.25">
      <c r="A8943" s="42"/>
      <c r="B8943" s="48"/>
      <c r="C8943" s="43"/>
      <c r="D8943" s="43"/>
      <c r="E8943" s="43"/>
      <c r="F8943" s="27"/>
      <c r="G8943" s="44"/>
      <c r="H8943" s="44"/>
      <c r="I8943" s="44"/>
      <c r="J8943" s="30"/>
      <c r="K8943" s="44"/>
    </row>
    <row r="8944" spans="1:11" s="45" customFormat="1" x14ac:dyDescent="0.25">
      <c r="A8944" s="42"/>
      <c r="B8944" s="48"/>
      <c r="C8944" s="43"/>
      <c r="D8944" s="43"/>
      <c r="E8944" s="43"/>
      <c r="F8944" s="27"/>
      <c r="G8944" s="44"/>
      <c r="H8944" s="44"/>
      <c r="I8944" s="44"/>
      <c r="J8944" s="30"/>
      <c r="K8944" s="44"/>
    </row>
    <row r="8945" spans="1:11" s="45" customFormat="1" x14ac:dyDescent="0.25">
      <c r="A8945" s="42"/>
      <c r="B8945" s="48"/>
      <c r="C8945" s="43"/>
      <c r="D8945" s="43"/>
      <c r="E8945" s="43"/>
      <c r="F8945" s="27"/>
      <c r="G8945" s="44"/>
      <c r="H8945" s="44"/>
      <c r="I8945" s="44"/>
      <c r="J8945" s="30"/>
      <c r="K8945" s="44"/>
    </row>
    <row r="8946" spans="1:11" s="45" customFormat="1" x14ac:dyDescent="0.25">
      <c r="A8946" s="42"/>
      <c r="B8946" s="48"/>
      <c r="C8946" s="43"/>
      <c r="D8946" s="43"/>
      <c r="E8946" s="43"/>
      <c r="F8946" s="27"/>
      <c r="G8946" s="44"/>
      <c r="H8946" s="44"/>
      <c r="I8946" s="44"/>
      <c r="J8946" s="30"/>
      <c r="K8946" s="44"/>
    </row>
    <row r="8947" spans="1:11" s="45" customFormat="1" x14ac:dyDescent="0.25">
      <c r="A8947" s="42"/>
      <c r="B8947" s="48"/>
      <c r="C8947" s="43"/>
      <c r="D8947" s="43"/>
      <c r="E8947" s="43"/>
      <c r="F8947" s="27"/>
      <c r="G8947" s="44"/>
      <c r="H8947" s="44"/>
      <c r="I8947" s="44"/>
      <c r="J8947" s="30"/>
      <c r="K8947" s="44"/>
    </row>
    <row r="8948" spans="1:11" s="45" customFormat="1" x14ac:dyDescent="0.25">
      <c r="A8948" s="42"/>
      <c r="B8948" s="48"/>
      <c r="C8948" s="43"/>
      <c r="D8948" s="43"/>
      <c r="E8948" s="43"/>
      <c r="F8948" s="27"/>
      <c r="G8948" s="44"/>
      <c r="H8948" s="44"/>
      <c r="I8948" s="44"/>
      <c r="J8948" s="30"/>
      <c r="K8948" s="44"/>
    </row>
    <row r="8949" spans="1:11" s="45" customFormat="1" x14ac:dyDescent="0.25">
      <c r="A8949" s="42"/>
      <c r="B8949" s="48"/>
      <c r="C8949" s="43"/>
      <c r="D8949" s="43"/>
      <c r="E8949" s="43"/>
      <c r="F8949" s="27"/>
      <c r="G8949" s="44"/>
      <c r="H8949" s="44"/>
      <c r="I8949" s="44"/>
      <c r="J8949" s="30"/>
      <c r="K8949" s="44"/>
    </row>
    <row r="8950" spans="1:11" s="45" customFormat="1" x14ac:dyDescent="0.25">
      <c r="A8950" s="42"/>
      <c r="B8950" s="48"/>
      <c r="C8950" s="43"/>
      <c r="D8950" s="43"/>
      <c r="E8950" s="43"/>
      <c r="F8950" s="27"/>
      <c r="G8950" s="44"/>
      <c r="H8950" s="44"/>
      <c r="I8950" s="44"/>
      <c r="J8950" s="30"/>
      <c r="K8950" s="44"/>
    </row>
    <row r="8951" spans="1:11" s="45" customFormat="1" x14ac:dyDescent="0.25">
      <c r="A8951" s="42"/>
      <c r="B8951" s="48"/>
      <c r="C8951" s="43"/>
      <c r="D8951" s="43"/>
      <c r="E8951" s="43"/>
      <c r="F8951" s="27"/>
      <c r="G8951" s="44"/>
      <c r="H8951" s="44"/>
      <c r="I8951" s="44"/>
      <c r="J8951" s="30"/>
      <c r="K8951" s="44"/>
    </row>
    <row r="8952" spans="1:11" s="45" customFormat="1" x14ac:dyDescent="0.25">
      <c r="A8952" s="42"/>
      <c r="B8952" s="48"/>
      <c r="C8952" s="43"/>
      <c r="D8952" s="43"/>
      <c r="E8952" s="43"/>
      <c r="F8952" s="27"/>
      <c r="G8952" s="44"/>
      <c r="H8952" s="44"/>
      <c r="I8952" s="44"/>
      <c r="J8952" s="30"/>
      <c r="K8952" s="44"/>
    </row>
    <row r="8953" spans="1:11" s="45" customFormat="1" x14ac:dyDescent="0.25">
      <c r="A8953" s="42"/>
      <c r="B8953" s="48"/>
      <c r="C8953" s="43"/>
      <c r="D8953" s="43"/>
      <c r="E8953" s="43"/>
      <c r="F8953" s="27"/>
      <c r="G8953" s="44"/>
      <c r="H8953" s="44"/>
      <c r="I8953" s="44"/>
      <c r="J8953" s="30"/>
      <c r="K8953" s="44"/>
    </row>
    <row r="8954" spans="1:11" s="45" customFormat="1" x14ac:dyDescent="0.25">
      <c r="A8954" s="42"/>
      <c r="B8954" s="48"/>
      <c r="C8954" s="43"/>
      <c r="D8954" s="43"/>
      <c r="E8954" s="43"/>
      <c r="F8954" s="27"/>
      <c r="G8954" s="44"/>
      <c r="H8954" s="44"/>
      <c r="I8954" s="44"/>
      <c r="J8954" s="30"/>
      <c r="K8954" s="44"/>
    </row>
    <row r="8955" spans="1:11" s="45" customFormat="1" x14ac:dyDescent="0.25">
      <c r="A8955" s="42"/>
      <c r="B8955" s="48"/>
      <c r="C8955" s="43"/>
      <c r="D8955" s="43"/>
      <c r="E8955" s="43"/>
      <c r="F8955" s="27"/>
      <c r="G8955" s="44"/>
      <c r="H8955" s="44"/>
      <c r="I8955" s="44"/>
      <c r="J8955" s="30"/>
      <c r="K8955" s="44"/>
    </row>
    <row r="8956" spans="1:11" s="45" customFormat="1" x14ac:dyDescent="0.25">
      <c r="A8956" s="42"/>
      <c r="B8956" s="48"/>
      <c r="C8956" s="43"/>
      <c r="D8956" s="43"/>
      <c r="E8956" s="43"/>
      <c r="F8956" s="27"/>
      <c r="G8956" s="44"/>
      <c r="H8956" s="44"/>
      <c r="I8956" s="44"/>
      <c r="J8956" s="30"/>
      <c r="K8956" s="44"/>
    </row>
    <row r="8957" spans="1:11" s="45" customFormat="1" x14ac:dyDescent="0.25">
      <c r="A8957" s="42"/>
      <c r="B8957" s="48"/>
      <c r="C8957" s="43"/>
      <c r="D8957" s="43"/>
      <c r="E8957" s="43"/>
      <c r="F8957" s="27"/>
      <c r="G8957" s="44"/>
      <c r="H8957" s="44"/>
      <c r="I8957" s="44"/>
      <c r="J8957" s="30"/>
      <c r="K8957" s="44"/>
    </row>
    <row r="8958" spans="1:11" s="45" customFormat="1" x14ac:dyDescent="0.25">
      <c r="A8958" s="42"/>
      <c r="B8958" s="48"/>
      <c r="C8958" s="43"/>
      <c r="D8958" s="43"/>
      <c r="E8958" s="43"/>
      <c r="F8958" s="27"/>
      <c r="G8958" s="44"/>
      <c r="H8958" s="44"/>
      <c r="I8958" s="44"/>
      <c r="J8958" s="30"/>
      <c r="K8958" s="44"/>
    </row>
    <row r="8959" spans="1:11" s="45" customFormat="1" x14ac:dyDescent="0.25">
      <c r="A8959" s="42"/>
      <c r="B8959" s="48"/>
      <c r="C8959" s="43"/>
      <c r="D8959" s="43"/>
      <c r="E8959" s="43"/>
      <c r="F8959" s="27"/>
      <c r="G8959" s="44"/>
      <c r="H8959" s="44"/>
      <c r="I8959" s="44"/>
      <c r="J8959" s="30"/>
      <c r="K8959" s="44"/>
    </row>
    <row r="8960" spans="1:11" s="45" customFormat="1" x14ac:dyDescent="0.25">
      <c r="A8960" s="42"/>
      <c r="B8960" s="48"/>
      <c r="C8960" s="43"/>
      <c r="D8960" s="43"/>
      <c r="E8960" s="43"/>
      <c r="F8960" s="27"/>
      <c r="G8960" s="44"/>
      <c r="H8960" s="44"/>
      <c r="I8960" s="44"/>
      <c r="J8960" s="30"/>
      <c r="K8960" s="44"/>
    </row>
    <row r="8961" spans="1:11" s="45" customFormat="1" x14ac:dyDescent="0.25">
      <c r="A8961" s="42"/>
      <c r="B8961" s="48"/>
      <c r="C8961" s="43"/>
      <c r="D8961" s="43"/>
      <c r="E8961" s="43"/>
      <c r="F8961" s="27"/>
      <c r="G8961" s="44"/>
      <c r="H8961" s="44"/>
      <c r="I8961" s="44"/>
      <c r="J8961" s="30"/>
      <c r="K8961" s="44"/>
    </row>
    <row r="8962" spans="1:11" s="45" customFormat="1" x14ac:dyDescent="0.25">
      <c r="A8962" s="42"/>
      <c r="B8962" s="48"/>
      <c r="C8962" s="43"/>
      <c r="D8962" s="43"/>
      <c r="E8962" s="43"/>
      <c r="F8962" s="27"/>
      <c r="G8962" s="44"/>
      <c r="H8962" s="44"/>
      <c r="I8962" s="44"/>
      <c r="J8962" s="30"/>
      <c r="K8962" s="44"/>
    </row>
    <row r="8963" spans="1:11" s="45" customFormat="1" x14ac:dyDescent="0.25">
      <c r="A8963" s="42"/>
      <c r="B8963" s="48"/>
      <c r="C8963" s="43"/>
      <c r="D8963" s="43"/>
      <c r="E8963" s="43"/>
      <c r="F8963" s="27"/>
      <c r="G8963" s="44"/>
      <c r="H8963" s="44"/>
      <c r="I8963" s="44"/>
      <c r="J8963" s="30"/>
      <c r="K8963" s="44"/>
    </row>
    <row r="8964" spans="1:11" s="45" customFormat="1" x14ac:dyDescent="0.25">
      <c r="A8964" s="42"/>
      <c r="B8964" s="48"/>
      <c r="C8964" s="43"/>
      <c r="D8964" s="43"/>
      <c r="E8964" s="43"/>
      <c r="F8964" s="27"/>
      <c r="G8964" s="44"/>
      <c r="H8964" s="44"/>
      <c r="I8964" s="44"/>
      <c r="J8964" s="30"/>
      <c r="K8964" s="44"/>
    </row>
    <row r="8965" spans="1:11" s="45" customFormat="1" x14ac:dyDescent="0.25">
      <c r="A8965" s="42"/>
      <c r="B8965" s="48"/>
      <c r="C8965" s="43"/>
      <c r="D8965" s="43"/>
      <c r="E8965" s="43"/>
      <c r="F8965" s="27"/>
      <c r="G8965" s="44"/>
      <c r="H8965" s="44"/>
      <c r="I8965" s="44"/>
      <c r="J8965" s="30"/>
      <c r="K8965" s="44"/>
    </row>
    <row r="8966" spans="1:11" s="45" customFormat="1" x14ac:dyDescent="0.25">
      <c r="A8966" s="42"/>
      <c r="B8966" s="48"/>
      <c r="C8966" s="43"/>
      <c r="D8966" s="43"/>
      <c r="E8966" s="43"/>
      <c r="F8966" s="27"/>
      <c r="G8966" s="44"/>
      <c r="H8966" s="44"/>
      <c r="I8966" s="44"/>
      <c r="J8966" s="30"/>
      <c r="K8966" s="44"/>
    </row>
    <row r="8967" spans="1:11" s="45" customFormat="1" x14ac:dyDescent="0.25">
      <c r="A8967" s="42"/>
      <c r="B8967" s="48"/>
      <c r="C8967" s="43"/>
      <c r="D8967" s="43"/>
      <c r="E8967" s="43"/>
      <c r="F8967" s="27"/>
      <c r="G8967" s="44"/>
      <c r="H8967" s="44"/>
      <c r="I8967" s="44"/>
      <c r="J8967" s="30"/>
      <c r="K8967" s="44"/>
    </row>
    <row r="8968" spans="1:11" s="45" customFormat="1" x14ac:dyDescent="0.25">
      <c r="A8968" s="42"/>
      <c r="B8968" s="48"/>
      <c r="C8968" s="43"/>
      <c r="D8968" s="43"/>
      <c r="E8968" s="43"/>
      <c r="F8968" s="27"/>
      <c r="G8968" s="44"/>
      <c r="H8968" s="44"/>
      <c r="I8968" s="44"/>
      <c r="J8968" s="30"/>
      <c r="K8968" s="44"/>
    </row>
    <row r="8969" spans="1:11" s="45" customFormat="1" x14ac:dyDescent="0.25">
      <c r="A8969" s="42"/>
      <c r="B8969" s="48"/>
      <c r="C8969" s="43"/>
      <c r="D8969" s="43"/>
      <c r="E8969" s="43"/>
      <c r="F8969" s="27"/>
      <c r="G8969" s="44"/>
      <c r="H8969" s="44"/>
      <c r="I8969" s="44"/>
      <c r="J8969" s="30"/>
      <c r="K8969" s="44"/>
    </row>
    <row r="8970" spans="1:11" s="45" customFormat="1" x14ac:dyDescent="0.25">
      <c r="A8970" s="42"/>
      <c r="B8970" s="48"/>
      <c r="C8970" s="43"/>
      <c r="D8970" s="43"/>
      <c r="E8970" s="43"/>
      <c r="F8970" s="27"/>
      <c r="G8970" s="44"/>
      <c r="H8970" s="44"/>
      <c r="I8970" s="44"/>
      <c r="J8970" s="30"/>
      <c r="K8970" s="44"/>
    </row>
    <row r="8971" spans="1:11" s="45" customFormat="1" x14ac:dyDescent="0.25">
      <c r="A8971" s="42"/>
      <c r="B8971" s="48"/>
      <c r="C8971" s="43"/>
      <c r="D8971" s="43"/>
      <c r="E8971" s="43"/>
      <c r="F8971" s="27"/>
      <c r="G8971" s="44"/>
      <c r="H8971" s="44"/>
      <c r="I8971" s="44"/>
      <c r="J8971" s="30"/>
      <c r="K8971" s="44"/>
    </row>
    <row r="8972" spans="1:11" s="45" customFormat="1" x14ac:dyDescent="0.25">
      <c r="A8972" s="42"/>
      <c r="B8972" s="48"/>
      <c r="C8972" s="43"/>
      <c r="D8972" s="43"/>
      <c r="E8972" s="43"/>
      <c r="F8972" s="27"/>
      <c r="G8972" s="44"/>
      <c r="H8972" s="44"/>
      <c r="I8972" s="44"/>
      <c r="J8972" s="30"/>
      <c r="K8972" s="44"/>
    </row>
    <row r="8973" spans="1:11" s="45" customFormat="1" x14ac:dyDescent="0.25">
      <c r="A8973" s="42"/>
      <c r="B8973" s="48"/>
      <c r="C8973" s="43"/>
      <c r="D8973" s="43"/>
      <c r="E8973" s="43"/>
      <c r="F8973" s="27"/>
      <c r="G8973" s="44"/>
      <c r="H8973" s="44"/>
      <c r="I8973" s="44"/>
      <c r="J8973" s="30"/>
      <c r="K8973" s="44"/>
    </row>
    <row r="8974" spans="1:11" s="45" customFormat="1" x14ac:dyDescent="0.25">
      <c r="A8974" s="42"/>
      <c r="B8974" s="48"/>
      <c r="C8974" s="43"/>
      <c r="D8974" s="43"/>
      <c r="E8974" s="43"/>
      <c r="F8974" s="27"/>
      <c r="G8974" s="44"/>
      <c r="H8974" s="44"/>
      <c r="I8974" s="44"/>
      <c r="J8974" s="30"/>
      <c r="K8974" s="44"/>
    </row>
    <row r="8975" spans="1:11" s="45" customFormat="1" x14ac:dyDescent="0.25">
      <c r="A8975" s="42"/>
      <c r="B8975" s="48"/>
      <c r="C8975" s="43"/>
      <c r="D8975" s="43"/>
      <c r="E8975" s="43"/>
      <c r="F8975" s="27"/>
      <c r="G8975" s="44"/>
      <c r="H8975" s="44"/>
      <c r="I8975" s="44"/>
      <c r="J8975" s="30"/>
      <c r="K8975" s="44"/>
    </row>
    <row r="8976" spans="1:11" s="45" customFormat="1" x14ac:dyDescent="0.25">
      <c r="A8976" s="42"/>
      <c r="B8976" s="48"/>
      <c r="C8976" s="43"/>
      <c r="D8976" s="43"/>
      <c r="E8976" s="43"/>
      <c r="F8976" s="27"/>
      <c r="G8976" s="44"/>
      <c r="H8976" s="44"/>
      <c r="I8976" s="44"/>
      <c r="J8976" s="30"/>
      <c r="K8976" s="44"/>
    </row>
    <row r="8977" spans="1:11" s="45" customFormat="1" x14ac:dyDescent="0.25">
      <c r="A8977" s="42"/>
      <c r="B8977" s="48"/>
      <c r="C8977" s="43"/>
      <c r="D8977" s="43"/>
      <c r="E8977" s="43"/>
      <c r="F8977" s="27"/>
      <c r="G8977" s="44"/>
      <c r="H8977" s="44"/>
      <c r="I8977" s="44"/>
      <c r="J8977" s="30"/>
      <c r="K8977" s="44"/>
    </row>
    <row r="8978" spans="1:11" s="45" customFormat="1" x14ac:dyDescent="0.25">
      <c r="A8978" s="42"/>
      <c r="B8978" s="48"/>
      <c r="C8978" s="43"/>
      <c r="D8978" s="43"/>
      <c r="E8978" s="43"/>
      <c r="F8978" s="27"/>
      <c r="G8978" s="44"/>
      <c r="H8978" s="44"/>
      <c r="I8978" s="44"/>
      <c r="J8978" s="30"/>
      <c r="K8978" s="44"/>
    </row>
    <row r="8979" spans="1:11" s="45" customFormat="1" x14ac:dyDescent="0.25">
      <c r="A8979" s="42"/>
      <c r="B8979" s="48"/>
      <c r="C8979" s="43"/>
      <c r="D8979" s="43"/>
      <c r="E8979" s="43"/>
      <c r="F8979" s="27"/>
      <c r="G8979" s="44"/>
      <c r="H8979" s="44"/>
      <c r="I8979" s="44"/>
      <c r="J8979" s="30"/>
      <c r="K8979" s="44"/>
    </row>
    <row r="8980" spans="1:11" s="45" customFormat="1" x14ac:dyDescent="0.25">
      <c r="A8980" s="42"/>
      <c r="B8980" s="48"/>
      <c r="C8980" s="43"/>
      <c r="D8980" s="43"/>
      <c r="E8980" s="43"/>
      <c r="F8980" s="27"/>
      <c r="G8980" s="44"/>
      <c r="H8980" s="44"/>
      <c r="I8980" s="44"/>
      <c r="J8980" s="30"/>
      <c r="K8980" s="44"/>
    </row>
    <row r="8981" spans="1:11" s="45" customFormat="1" x14ac:dyDescent="0.25">
      <c r="A8981" s="42"/>
      <c r="B8981" s="48"/>
      <c r="C8981" s="43"/>
      <c r="D8981" s="43"/>
      <c r="E8981" s="43"/>
      <c r="F8981" s="27"/>
      <c r="G8981" s="44"/>
      <c r="H8981" s="44"/>
      <c r="I8981" s="44"/>
      <c r="J8981" s="30"/>
      <c r="K8981" s="44"/>
    </row>
    <row r="8982" spans="1:11" s="45" customFormat="1" x14ac:dyDescent="0.25">
      <c r="A8982" s="42"/>
      <c r="B8982" s="48"/>
      <c r="C8982" s="43"/>
      <c r="D8982" s="43"/>
      <c r="E8982" s="43"/>
      <c r="F8982" s="27"/>
      <c r="G8982" s="44"/>
      <c r="H8982" s="44"/>
      <c r="I8982" s="44"/>
      <c r="J8982" s="30"/>
      <c r="K8982" s="44"/>
    </row>
    <row r="8983" spans="1:11" s="45" customFormat="1" x14ac:dyDescent="0.25">
      <c r="A8983" s="42"/>
      <c r="B8983" s="48"/>
      <c r="C8983" s="43"/>
      <c r="D8983" s="43"/>
      <c r="E8983" s="43"/>
      <c r="F8983" s="27"/>
      <c r="G8983" s="44"/>
      <c r="H8983" s="44"/>
      <c r="I8983" s="44"/>
      <c r="J8983" s="30"/>
      <c r="K8983" s="44"/>
    </row>
    <row r="8984" spans="1:11" s="45" customFormat="1" x14ac:dyDescent="0.25">
      <c r="A8984" s="42"/>
      <c r="B8984" s="48"/>
      <c r="C8984" s="43"/>
      <c r="D8984" s="43"/>
      <c r="E8984" s="43"/>
      <c r="F8984" s="27"/>
      <c r="G8984" s="44"/>
      <c r="H8984" s="44"/>
      <c r="I8984" s="44"/>
      <c r="J8984" s="30"/>
      <c r="K8984" s="44"/>
    </row>
    <row r="8985" spans="1:11" s="45" customFormat="1" x14ac:dyDescent="0.25">
      <c r="A8985" s="42"/>
      <c r="B8985" s="48"/>
      <c r="C8985" s="43"/>
      <c r="D8985" s="43"/>
      <c r="E8985" s="43"/>
      <c r="F8985" s="27"/>
      <c r="G8985" s="44"/>
      <c r="H8985" s="44"/>
      <c r="I8985" s="44"/>
      <c r="J8985" s="30"/>
      <c r="K8985" s="44"/>
    </row>
    <row r="8986" spans="1:11" s="45" customFormat="1" x14ac:dyDescent="0.25">
      <c r="A8986" s="42"/>
      <c r="B8986" s="48"/>
      <c r="C8986" s="43"/>
      <c r="D8986" s="43"/>
      <c r="E8986" s="43"/>
      <c r="F8986" s="27"/>
      <c r="G8986" s="44"/>
      <c r="H8986" s="44"/>
      <c r="I8986" s="44"/>
      <c r="J8986" s="30"/>
      <c r="K8986" s="44"/>
    </row>
    <row r="8987" spans="1:11" s="45" customFormat="1" x14ac:dyDescent="0.25">
      <c r="A8987" s="42"/>
      <c r="B8987" s="48"/>
      <c r="C8987" s="43"/>
      <c r="D8987" s="43"/>
      <c r="E8987" s="43"/>
      <c r="F8987" s="27"/>
      <c r="G8987" s="44"/>
      <c r="H8987" s="44"/>
      <c r="I8987" s="44"/>
      <c r="J8987" s="30"/>
      <c r="K8987" s="44"/>
    </row>
    <row r="8988" spans="1:11" s="45" customFormat="1" x14ac:dyDescent="0.25">
      <c r="A8988" s="42"/>
      <c r="B8988" s="48"/>
      <c r="C8988" s="43"/>
      <c r="D8988" s="43"/>
      <c r="E8988" s="43"/>
      <c r="F8988" s="27"/>
      <c r="G8988" s="44"/>
      <c r="H8988" s="44"/>
      <c r="I8988" s="44"/>
      <c r="J8988" s="30"/>
      <c r="K8988" s="44"/>
    </row>
    <row r="8989" spans="1:11" s="45" customFormat="1" x14ac:dyDescent="0.25">
      <c r="A8989" s="42"/>
      <c r="B8989" s="48"/>
      <c r="C8989" s="43"/>
      <c r="D8989" s="43"/>
      <c r="E8989" s="43"/>
      <c r="F8989" s="27"/>
      <c r="G8989" s="44"/>
      <c r="H8989" s="44"/>
      <c r="I8989" s="44"/>
      <c r="J8989" s="30"/>
      <c r="K8989" s="44"/>
    </row>
    <row r="8990" spans="1:11" s="45" customFormat="1" x14ac:dyDescent="0.25">
      <c r="A8990" s="42"/>
      <c r="B8990" s="48"/>
      <c r="C8990" s="43"/>
      <c r="D8990" s="43"/>
      <c r="E8990" s="43"/>
      <c r="F8990" s="27"/>
      <c r="G8990" s="44"/>
      <c r="H8990" s="44"/>
      <c r="I8990" s="44"/>
      <c r="J8990" s="30"/>
      <c r="K8990" s="44"/>
    </row>
    <row r="8991" spans="1:11" s="45" customFormat="1" x14ac:dyDescent="0.25">
      <c r="A8991" s="42"/>
      <c r="B8991" s="48"/>
      <c r="C8991" s="43"/>
      <c r="D8991" s="43"/>
      <c r="E8991" s="43"/>
      <c r="F8991" s="27"/>
      <c r="G8991" s="44"/>
      <c r="H8991" s="44"/>
      <c r="I8991" s="44"/>
      <c r="J8991" s="30"/>
      <c r="K8991" s="44"/>
    </row>
    <row r="8992" spans="1:11" s="45" customFormat="1" x14ac:dyDescent="0.25">
      <c r="A8992" s="42"/>
      <c r="B8992" s="48"/>
      <c r="C8992" s="43"/>
      <c r="D8992" s="43"/>
      <c r="E8992" s="43"/>
      <c r="F8992" s="27"/>
      <c r="G8992" s="44"/>
      <c r="H8992" s="44"/>
      <c r="I8992" s="44"/>
      <c r="J8992" s="30"/>
      <c r="K8992" s="44"/>
    </row>
    <row r="8993" spans="1:11" s="45" customFormat="1" x14ac:dyDescent="0.25">
      <c r="A8993" s="42"/>
      <c r="B8993" s="48"/>
      <c r="C8993" s="43"/>
      <c r="D8993" s="43"/>
      <c r="E8993" s="43"/>
      <c r="F8993" s="27"/>
      <c r="G8993" s="44"/>
      <c r="H8993" s="44"/>
      <c r="I8993" s="44"/>
      <c r="J8993" s="30"/>
      <c r="K8993" s="44"/>
    </row>
    <row r="8994" spans="1:11" s="45" customFormat="1" x14ac:dyDescent="0.25">
      <c r="A8994" s="42"/>
      <c r="B8994" s="48"/>
      <c r="C8994" s="43"/>
      <c r="D8994" s="43"/>
      <c r="E8994" s="43"/>
      <c r="F8994" s="27"/>
      <c r="G8994" s="44"/>
      <c r="H8994" s="44"/>
      <c r="I8994" s="44"/>
      <c r="J8994" s="30"/>
      <c r="K8994" s="44"/>
    </row>
    <row r="8995" spans="1:11" s="45" customFormat="1" x14ac:dyDescent="0.25">
      <c r="A8995" s="42"/>
      <c r="B8995" s="48"/>
      <c r="C8995" s="43"/>
      <c r="D8995" s="43"/>
      <c r="E8995" s="43"/>
      <c r="F8995" s="27"/>
      <c r="G8995" s="44"/>
      <c r="H8995" s="44"/>
      <c r="I8995" s="44"/>
      <c r="J8995" s="30"/>
      <c r="K8995" s="44"/>
    </row>
    <row r="8996" spans="1:11" s="45" customFormat="1" x14ac:dyDescent="0.25">
      <c r="A8996" s="42"/>
      <c r="B8996" s="48"/>
      <c r="C8996" s="43"/>
      <c r="D8996" s="43"/>
      <c r="E8996" s="43"/>
      <c r="F8996" s="27"/>
      <c r="G8996" s="44"/>
      <c r="H8996" s="44"/>
      <c r="I8996" s="44"/>
      <c r="J8996" s="30"/>
      <c r="K8996" s="44"/>
    </row>
    <row r="8997" spans="1:11" s="45" customFormat="1" x14ac:dyDescent="0.25">
      <c r="A8997" s="42"/>
      <c r="B8997" s="48"/>
      <c r="C8997" s="43"/>
      <c r="D8997" s="43"/>
      <c r="E8997" s="43"/>
      <c r="F8997" s="27"/>
      <c r="G8997" s="44"/>
      <c r="H8997" s="44"/>
      <c r="I8997" s="44"/>
      <c r="J8997" s="30"/>
      <c r="K8997" s="44"/>
    </row>
    <row r="8998" spans="1:11" s="45" customFormat="1" x14ac:dyDescent="0.25">
      <c r="A8998" s="42"/>
      <c r="B8998" s="48"/>
      <c r="C8998" s="43"/>
      <c r="D8998" s="43"/>
      <c r="E8998" s="43"/>
      <c r="F8998" s="27"/>
      <c r="G8998" s="44"/>
      <c r="H8998" s="44"/>
      <c r="I8998" s="44"/>
      <c r="J8998" s="30"/>
      <c r="K8998" s="44"/>
    </row>
    <row r="8999" spans="1:11" s="45" customFormat="1" x14ac:dyDescent="0.25">
      <c r="A8999" s="42"/>
      <c r="B8999" s="48"/>
      <c r="C8999" s="43"/>
      <c r="D8999" s="43"/>
      <c r="E8999" s="43"/>
      <c r="F8999" s="27"/>
      <c r="G8999" s="44"/>
      <c r="H8999" s="44"/>
      <c r="I8999" s="44"/>
      <c r="J8999" s="30"/>
      <c r="K8999" s="44"/>
    </row>
    <row r="9000" spans="1:11" s="45" customFormat="1" x14ac:dyDescent="0.25">
      <c r="A9000" s="42"/>
      <c r="B9000" s="48"/>
      <c r="C9000" s="43"/>
      <c r="D9000" s="43"/>
      <c r="E9000" s="43"/>
      <c r="F9000" s="27"/>
      <c r="G9000" s="44"/>
      <c r="H9000" s="44"/>
      <c r="I9000" s="44"/>
      <c r="J9000" s="30"/>
      <c r="K9000" s="44"/>
    </row>
    <row r="9001" spans="1:11" s="45" customFormat="1" x14ac:dyDescent="0.25">
      <c r="A9001" s="42"/>
      <c r="B9001" s="48"/>
      <c r="C9001" s="43"/>
      <c r="D9001" s="43"/>
      <c r="E9001" s="43"/>
      <c r="F9001" s="27"/>
      <c r="G9001" s="44"/>
      <c r="H9001" s="44"/>
      <c r="I9001" s="44"/>
      <c r="J9001" s="30"/>
      <c r="K9001" s="44"/>
    </row>
    <row r="9002" spans="1:11" s="45" customFormat="1" x14ac:dyDescent="0.25">
      <c r="A9002" s="42"/>
      <c r="B9002" s="48"/>
      <c r="C9002" s="43"/>
      <c r="D9002" s="43"/>
      <c r="E9002" s="43"/>
      <c r="F9002" s="27"/>
      <c r="G9002" s="44"/>
      <c r="H9002" s="44"/>
      <c r="I9002" s="44"/>
      <c r="J9002" s="30"/>
      <c r="K9002" s="44"/>
    </row>
    <row r="9003" spans="1:11" s="45" customFormat="1" x14ac:dyDescent="0.25">
      <c r="A9003" s="42"/>
      <c r="B9003" s="48"/>
      <c r="C9003" s="43"/>
      <c r="D9003" s="43"/>
      <c r="E9003" s="43"/>
      <c r="F9003" s="27"/>
      <c r="G9003" s="44"/>
      <c r="H9003" s="44"/>
      <c r="I9003" s="44"/>
      <c r="J9003" s="30"/>
      <c r="K9003" s="44"/>
    </row>
    <row r="9004" spans="1:11" s="45" customFormat="1" x14ac:dyDescent="0.25">
      <c r="A9004" s="42"/>
      <c r="B9004" s="48"/>
      <c r="C9004" s="43"/>
      <c r="D9004" s="43"/>
      <c r="E9004" s="43"/>
      <c r="F9004" s="27"/>
      <c r="G9004" s="44"/>
      <c r="H9004" s="44"/>
      <c r="I9004" s="44"/>
      <c r="J9004" s="30"/>
      <c r="K9004" s="44"/>
    </row>
    <row r="9005" spans="1:11" s="45" customFormat="1" x14ac:dyDescent="0.25">
      <c r="A9005" s="42"/>
      <c r="B9005" s="48"/>
      <c r="C9005" s="43"/>
      <c r="D9005" s="43"/>
      <c r="E9005" s="43"/>
      <c r="F9005" s="27"/>
      <c r="G9005" s="44"/>
      <c r="H9005" s="44"/>
      <c r="I9005" s="44"/>
      <c r="J9005" s="30"/>
      <c r="K9005" s="44"/>
    </row>
    <row r="9006" spans="1:11" s="45" customFormat="1" x14ac:dyDescent="0.25">
      <c r="A9006" s="42"/>
      <c r="B9006" s="48"/>
      <c r="C9006" s="43"/>
      <c r="D9006" s="43"/>
      <c r="E9006" s="43"/>
      <c r="F9006" s="27"/>
      <c r="G9006" s="44"/>
      <c r="H9006" s="44"/>
      <c r="I9006" s="44"/>
      <c r="J9006" s="30"/>
      <c r="K9006" s="44"/>
    </row>
    <row r="9007" spans="1:11" s="45" customFormat="1" x14ac:dyDescent="0.25">
      <c r="A9007" s="42"/>
      <c r="B9007" s="48"/>
      <c r="C9007" s="43"/>
      <c r="D9007" s="43"/>
      <c r="E9007" s="43"/>
      <c r="F9007" s="27"/>
      <c r="G9007" s="44"/>
      <c r="H9007" s="44"/>
      <c r="I9007" s="44"/>
      <c r="J9007" s="30"/>
      <c r="K9007" s="44"/>
    </row>
    <row r="9008" spans="1:11" s="45" customFormat="1" x14ac:dyDescent="0.25">
      <c r="A9008" s="42"/>
      <c r="B9008" s="48"/>
      <c r="C9008" s="43"/>
      <c r="D9008" s="43"/>
      <c r="E9008" s="43"/>
      <c r="F9008" s="27"/>
      <c r="G9008" s="44"/>
      <c r="H9008" s="44"/>
      <c r="I9008" s="44"/>
      <c r="J9008" s="30"/>
      <c r="K9008" s="44"/>
    </row>
    <row r="9009" spans="1:11" s="45" customFormat="1" x14ac:dyDescent="0.25">
      <c r="A9009" s="42"/>
      <c r="B9009" s="48"/>
      <c r="C9009" s="43"/>
      <c r="D9009" s="43"/>
      <c r="E9009" s="43"/>
      <c r="F9009" s="27"/>
      <c r="G9009" s="44"/>
      <c r="H9009" s="44"/>
      <c r="I9009" s="44"/>
      <c r="J9009" s="30"/>
      <c r="K9009" s="44"/>
    </row>
    <row r="9010" spans="1:11" s="45" customFormat="1" x14ac:dyDescent="0.25">
      <c r="A9010" s="42"/>
      <c r="B9010" s="48"/>
      <c r="C9010" s="43"/>
      <c r="D9010" s="43"/>
      <c r="E9010" s="43"/>
      <c r="F9010" s="27"/>
      <c r="G9010" s="44"/>
      <c r="H9010" s="44"/>
      <c r="I9010" s="44"/>
      <c r="J9010" s="30"/>
      <c r="K9010" s="44"/>
    </row>
    <row r="9011" spans="1:11" s="45" customFormat="1" x14ac:dyDescent="0.25">
      <c r="A9011" s="42"/>
      <c r="B9011" s="48"/>
      <c r="C9011" s="43"/>
      <c r="D9011" s="43"/>
      <c r="E9011" s="43"/>
      <c r="F9011" s="27"/>
      <c r="G9011" s="44"/>
      <c r="H9011" s="44"/>
      <c r="I9011" s="44"/>
      <c r="J9011" s="30"/>
      <c r="K9011" s="44"/>
    </row>
    <row r="9012" spans="1:11" s="45" customFormat="1" x14ac:dyDescent="0.25">
      <c r="A9012" s="42"/>
      <c r="B9012" s="48"/>
      <c r="C9012" s="43"/>
      <c r="D9012" s="43"/>
      <c r="E9012" s="43"/>
      <c r="F9012" s="27"/>
      <c r="G9012" s="44"/>
      <c r="H9012" s="44"/>
      <c r="I9012" s="44"/>
      <c r="J9012" s="30"/>
      <c r="K9012" s="44"/>
    </row>
    <row r="9013" spans="1:11" s="45" customFormat="1" x14ac:dyDescent="0.25">
      <c r="A9013" s="42"/>
      <c r="B9013" s="48"/>
      <c r="C9013" s="43"/>
      <c r="D9013" s="43"/>
      <c r="E9013" s="43"/>
      <c r="F9013" s="27"/>
      <c r="G9013" s="44"/>
      <c r="H9013" s="44"/>
      <c r="I9013" s="44"/>
      <c r="J9013" s="30"/>
      <c r="K9013" s="44"/>
    </row>
    <row r="9014" spans="1:11" s="45" customFormat="1" x14ac:dyDescent="0.25">
      <c r="A9014" s="42"/>
      <c r="B9014" s="48"/>
      <c r="C9014" s="43"/>
      <c r="D9014" s="43"/>
      <c r="E9014" s="43"/>
      <c r="F9014" s="27"/>
      <c r="G9014" s="44"/>
      <c r="H9014" s="44"/>
      <c r="I9014" s="44"/>
      <c r="J9014" s="30"/>
      <c r="K9014" s="44"/>
    </row>
    <row r="9015" spans="1:11" s="45" customFormat="1" x14ac:dyDescent="0.25">
      <c r="A9015" s="42"/>
      <c r="B9015" s="48"/>
      <c r="C9015" s="43"/>
      <c r="D9015" s="43"/>
      <c r="E9015" s="43"/>
      <c r="F9015" s="27"/>
      <c r="G9015" s="44"/>
      <c r="H9015" s="44"/>
      <c r="I9015" s="44"/>
      <c r="J9015" s="30"/>
      <c r="K9015" s="44"/>
    </row>
    <row r="9016" spans="1:11" s="45" customFormat="1" x14ac:dyDescent="0.25">
      <c r="A9016" s="42"/>
      <c r="B9016" s="48"/>
      <c r="C9016" s="43"/>
      <c r="D9016" s="43"/>
      <c r="E9016" s="43"/>
      <c r="F9016" s="27"/>
      <c r="G9016" s="44"/>
      <c r="H9016" s="44"/>
      <c r="I9016" s="44"/>
      <c r="J9016" s="30"/>
      <c r="K9016" s="44"/>
    </row>
    <row r="9017" spans="1:11" s="45" customFormat="1" x14ac:dyDescent="0.25">
      <c r="A9017" s="42"/>
      <c r="B9017" s="48"/>
      <c r="C9017" s="43"/>
      <c r="D9017" s="43"/>
      <c r="E9017" s="43"/>
      <c r="F9017" s="27"/>
      <c r="G9017" s="44"/>
      <c r="H9017" s="44"/>
      <c r="I9017" s="44"/>
      <c r="J9017" s="30"/>
      <c r="K9017" s="44"/>
    </row>
    <row r="9018" spans="1:11" s="45" customFormat="1" x14ac:dyDescent="0.25">
      <c r="A9018" s="42"/>
      <c r="B9018" s="48"/>
      <c r="C9018" s="43"/>
      <c r="D9018" s="43"/>
      <c r="E9018" s="43"/>
      <c r="F9018" s="27"/>
      <c r="G9018" s="44"/>
      <c r="H9018" s="44"/>
      <c r="I9018" s="44"/>
      <c r="J9018" s="30"/>
      <c r="K9018" s="44"/>
    </row>
    <row r="9019" spans="1:11" s="45" customFormat="1" x14ac:dyDescent="0.25">
      <c r="A9019" s="42"/>
      <c r="B9019" s="48"/>
      <c r="C9019" s="43"/>
      <c r="D9019" s="43"/>
      <c r="E9019" s="43"/>
      <c r="F9019" s="27"/>
      <c r="G9019" s="44"/>
      <c r="H9019" s="44"/>
      <c r="I9019" s="44"/>
      <c r="J9019" s="30"/>
      <c r="K9019" s="44"/>
    </row>
    <row r="9020" spans="1:11" s="45" customFormat="1" x14ac:dyDescent="0.25">
      <c r="A9020" s="42"/>
      <c r="B9020" s="48"/>
      <c r="C9020" s="43"/>
      <c r="D9020" s="43"/>
      <c r="E9020" s="43"/>
      <c r="F9020" s="27"/>
      <c r="G9020" s="44"/>
      <c r="H9020" s="44"/>
      <c r="I9020" s="44"/>
      <c r="J9020" s="30"/>
      <c r="K9020" s="44"/>
    </row>
    <row r="9021" spans="1:11" s="45" customFormat="1" x14ac:dyDescent="0.25">
      <c r="A9021" s="42"/>
      <c r="B9021" s="48"/>
      <c r="C9021" s="43"/>
      <c r="D9021" s="43"/>
      <c r="E9021" s="43"/>
      <c r="F9021" s="27"/>
      <c r="G9021" s="44"/>
      <c r="H9021" s="44"/>
      <c r="I9021" s="44"/>
      <c r="J9021" s="30"/>
      <c r="K9021" s="44"/>
    </row>
    <row r="9022" spans="1:11" s="45" customFormat="1" x14ac:dyDescent="0.25">
      <c r="A9022" s="42"/>
      <c r="B9022" s="48"/>
      <c r="C9022" s="43"/>
      <c r="D9022" s="43"/>
      <c r="E9022" s="43"/>
      <c r="F9022" s="27"/>
      <c r="G9022" s="44"/>
      <c r="H9022" s="44"/>
      <c r="I9022" s="44"/>
      <c r="J9022" s="30"/>
      <c r="K9022" s="44"/>
    </row>
    <row r="9023" spans="1:11" s="45" customFormat="1" x14ac:dyDescent="0.25">
      <c r="A9023" s="42"/>
      <c r="B9023" s="48"/>
      <c r="C9023" s="43"/>
      <c r="D9023" s="43"/>
      <c r="E9023" s="43"/>
      <c r="F9023" s="27"/>
      <c r="G9023" s="44"/>
      <c r="H9023" s="44"/>
      <c r="I9023" s="44"/>
      <c r="J9023" s="30"/>
      <c r="K9023" s="44"/>
    </row>
    <row r="9024" spans="1:11" s="45" customFormat="1" x14ac:dyDescent="0.25">
      <c r="A9024" s="42"/>
      <c r="B9024" s="48"/>
      <c r="C9024" s="43"/>
      <c r="D9024" s="43"/>
      <c r="E9024" s="43"/>
      <c r="F9024" s="27"/>
      <c r="G9024" s="44"/>
      <c r="H9024" s="44"/>
      <c r="I9024" s="44"/>
      <c r="J9024" s="30"/>
      <c r="K9024" s="44"/>
    </row>
    <row r="9025" spans="1:11" s="45" customFormat="1" x14ac:dyDescent="0.25">
      <c r="A9025" s="42"/>
      <c r="B9025" s="48"/>
      <c r="C9025" s="43"/>
      <c r="D9025" s="43"/>
      <c r="E9025" s="43"/>
      <c r="F9025" s="27"/>
      <c r="G9025" s="44"/>
      <c r="H9025" s="44"/>
      <c r="I9025" s="44"/>
      <c r="J9025" s="30"/>
      <c r="K9025" s="44"/>
    </row>
    <row r="9026" spans="1:11" s="45" customFormat="1" x14ac:dyDescent="0.25">
      <c r="A9026" s="42"/>
      <c r="B9026" s="48"/>
      <c r="C9026" s="43"/>
      <c r="D9026" s="43"/>
      <c r="E9026" s="43"/>
      <c r="F9026" s="27"/>
      <c r="G9026" s="44"/>
      <c r="H9026" s="44"/>
      <c r="I9026" s="44"/>
      <c r="J9026" s="30"/>
      <c r="K9026" s="44"/>
    </row>
    <row r="9027" spans="1:11" s="45" customFormat="1" x14ac:dyDescent="0.25">
      <c r="A9027" s="42"/>
      <c r="B9027" s="48"/>
      <c r="C9027" s="43"/>
      <c r="D9027" s="43"/>
      <c r="E9027" s="43"/>
      <c r="F9027" s="27"/>
      <c r="G9027" s="44"/>
      <c r="H9027" s="44"/>
      <c r="I9027" s="44"/>
      <c r="J9027" s="30"/>
      <c r="K9027" s="44"/>
    </row>
    <row r="9028" spans="1:11" s="45" customFormat="1" x14ac:dyDescent="0.25">
      <c r="A9028" s="42"/>
      <c r="B9028" s="48"/>
      <c r="C9028" s="43"/>
      <c r="D9028" s="43"/>
      <c r="E9028" s="43"/>
      <c r="F9028" s="27"/>
      <c r="G9028" s="44"/>
      <c r="H9028" s="44"/>
      <c r="I9028" s="44"/>
      <c r="J9028" s="30"/>
      <c r="K9028" s="44"/>
    </row>
    <row r="9029" spans="1:11" s="45" customFormat="1" x14ac:dyDescent="0.25">
      <c r="A9029" s="42"/>
      <c r="B9029" s="48"/>
      <c r="C9029" s="43"/>
      <c r="D9029" s="43"/>
      <c r="E9029" s="43"/>
      <c r="F9029" s="27"/>
      <c r="G9029" s="44"/>
      <c r="H9029" s="44"/>
      <c r="I9029" s="44"/>
      <c r="J9029" s="30"/>
      <c r="K9029" s="44"/>
    </row>
    <row r="9030" spans="1:11" s="45" customFormat="1" x14ac:dyDescent="0.25">
      <c r="A9030" s="42"/>
      <c r="B9030" s="48"/>
      <c r="C9030" s="43"/>
      <c r="D9030" s="43"/>
      <c r="E9030" s="43"/>
      <c r="F9030" s="27"/>
      <c r="G9030" s="44"/>
      <c r="H9030" s="44"/>
      <c r="I9030" s="44"/>
      <c r="J9030" s="30"/>
      <c r="K9030" s="44"/>
    </row>
    <row r="9031" spans="1:11" s="45" customFormat="1" x14ac:dyDescent="0.25">
      <c r="A9031" s="42"/>
      <c r="B9031" s="48"/>
      <c r="C9031" s="43"/>
      <c r="D9031" s="43"/>
      <c r="E9031" s="43"/>
      <c r="F9031" s="27"/>
      <c r="G9031" s="44"/>
      <c r="H9031" s="44"/>
      <c r="I9031" s="44"/>
      <c r="J9031" s="30"/>
      <c r="K9031" s="44"/>
    </row>
    <row r="9032" spans="1:11" s="45" customFormat="1" x14ac:dyDescent="0.25">
      <c r="A9032" s="42"/>
      <c r="B9032" s="48"/>
      <c r="C9032" s="43"/>
      <c r="D9032" s="43"/>
      <c r="E9032" s="43"/>
      <c r="F9032" s="27"/>
      <c r="G9032" s="44"/>
      <c r="H9032" s="44"/>
      <c r="I9032" s="44"/>
      <c r="J9032" s="30"/>
      <c r="K9032" s="44"/>
    </row>
    <row r="9033" spans="1:11" s="45" customFormat="1" x14ac:dyDescent="0.25">
      <c r="A9033" s="42"/>
      <c r="B9033" s="48"/>
      <c r="C9033" s="43"/>
      <c r="D9033" s="43"/>
      <c r="E9033" s="43"/>
      <c r="F9033" s="27"/>
      <c r="G9033" s="44"/>
      <c r="H9033" s="44"/>
      <c r="I9033" s="44"/>
      <c r="J9033" s="30"/>
      <c r="K9033" s="44"/>
    </row>
    <row r="9034" spans="1:11" s="45" customFormat="1" x14ac:dyDescent="0.25">
      <c r="A9034" s="42"/>
      <c r="B9034" s="48"/>
      <c r="C9034" s="43"/>
      <c r="D9034" s="43"/>
      <c r="E9034" s="43"/>
      <c r="F9034" s="27"/>
      <c r="G9034" s="44"/>
      <c r="H9034" s="44"/>
      <c r="I9034" s="44"/>
      <c r="J9034" s="30"/>
      <c r="K9034" s="44"/>
    </row>
    <row r="9035" spans="1:11" s="45" customFormat="1" x14ac:dyDescent="0.25">
      <c r="A9035" s="42"/>
      <c r="B9035" s="48"/>
      <c r="C9035" s="43"/>
      <c r="D9035" s="43"/>
      <c r="E9035" s="43"/>
      <c r="F9035" s="27"/>
      <c r="G9035" s="44"/>
      <c r="H9035" s="44"/>
      <c r="I9035" s="44"/>
      <c r="J9035" s="30"/>
      <c r="K9035" s="44"/>
    </row>
    <row r="9036" spans="1:11" s="45" customFormat="1" x14ac:dyDescent="0.25">
      <c r="A9036" s="42"/>
      <c r="B9036" s="48"/>
      <c r="C9036" s="43"/>
      <c r="D9036" s="43"/>
      <c r="E9036" s="43"/>
      <c r="F9036" s="27"/>
      <c r="G9036" s="44"/>
      <c r="H9036" s="44"/>
      <c r="I9036" s="44"/>
      <c r="J9036" s="30"/>
      <c r="K9036" s="44"/>
    </row>
    <row r="9037" spans="1:11" s="45" customFormat="1" x14ac:dyDescent="0.25">
      <c r="A9037" s="42"/>
      <c r="B9037" s="48"/>
      <c r="C9037" s="43"/>
      <c r="D9037" s="43"/>
      <c r="E9037" s="43"/>
      <c r="F9037" s="27"/>
      <c r="G9037" s="44"/>
      <c r="H9037" s="44"/>
      <c r="I9037" s="44"/>
      <c r="J9037" s="30"/>
      <c r="K9037" s="44"/>
    </row>
    <row r="9038" spans="1:11" s="45" customFormat="1" x14ac:dyDescent="0.25">
      <c r="A9038" s="42"/>
      <c r="B9038" s="48"/>
      <c r="C9038" s="43"/>
      <c r="D9038" s="43"/>
      <c r="E9038" s="43"/>
      <c r="F9038" s="27"/>
      <c r="G9038" s="44"/>
      <c r="H9038" s="44"/>
      <c r="I9038" s="44"/>
      <c r="J9038" s="30"/>
      <c r="K9038" s="44"/>
    </row>
    <row r="9039" spans="1:11" s="45" customFormat="1" x14ac:dyDescent="0.25">
      <c r="A9039" s="42"/>
      <c r="B9039" s="48"/>
      <c r="C9039" s="43"/>
      <c r="D9039" s="43"/>
      <c r="E9039" s="43"/>
      <c r="F9039" s="27"/>
      <c r="G9039" s="44"/>
      <c r="H9039" s="44"/>
      <c r="I9039" s="44"/>
      <c r="J9039" s="30"/>
      <c r="K9039" s="44"/>
    </row>
    <row r="9040" spans="1:11" s="45" customFormat="1" x14ac:dyDescent="0.25">
      <c r="A9040" s="42"/>
      <c r="B9040" s="48"/>
      <c r="C9040" s="43"/>
      <c r="D9040" s="43"/>
      <c r="E9040" s="43"/>
      <c r="F9040" s="27"/>
      <c r="G9040" s="44"/>
      <c r="H9040" s="44"/>
      <c r="I9040" s="44"/>
      <c r="J9040" s="30"/>
      <c r="K9040" s="44"/>
    </row>
    <row r="9041" spans="1:11" s="45" customFormat="1" x14ac:dyDescent="0.25">
      <c r="A9041" s="42"/>
      <c r="B9041" s="48"/>
      <c r="C9041" s="43"/>
      <c r="D9041" s="43"/>
      <c r="E9041" s="43"/>
      <c r="F9041" s="27"/>
      <c r="G9041" s="44"/>
      <c r="H9041" s="44"/>
      <c r="I9041" s="44"/>
      <c r="J9041" s="30"/>
      <c r="K9041" s="44"/>
    </row>
    <row r="9042" spans="1:11" s="45" customFormat="1" x14ac:dyDescent="0.25">
      <c r="A9042" s="42"/>
      <c r="B9042" s="48"/>
      <c r="C9042" s="43"/>
      <c r="D9042" s="43"/>
      <c r="E9042" s="43"/>
      <c r="F9042" s="27"/>
      <c r="G9042" s="44"/>
      <c r="H9042" s="44"/>
      <c r="I9042" s="44"/>
      <c r="J9042" s="30"/>
      <c r="K9042" s="44"/>
    </row>
    <row r="9043" spans="1:11" s="45" customFormat="1" x14ac:dyDescent="0.25">
      <c r="A9043" s="42"/>
      <c r="B9043" s="48"/>
      <c r="C9043" s="43"/>
      <c r="D9043" s="43"/>
      <c r="E9043" s="43"/>
      <c r="F9043" s="27"/>
      <c r="G9043" s="44"/>
      <c r="H9043" s="44"/>
      <c r="I9043" s="44"/>
      <c r="J9043" s="30"/>
      <c r="K9043" s="44"/>
    </row>
    <row r="9044" spans="1:11" s="45" customFormat="1" x14ac:dyDescent="0.25">
      <c r="A9044" s="42"/>
      <c r="B9044" s="48"/>
      <c r="C9044" s="43"/>
      <c r="D9044" s="43"/>
      <c r="E9044" s="43"/>
      <c r="F9044" s="27"/>
      <c r="G9044" s="44"/>
      <c r="H9044" s="44"/>
      <c r="I9044" s="44"/>
      <c r="J9044" s="30"/>
      <c r="K9044" s="44"/>
    </row>
    <row r="9045" spans="1:11" s="45" customFormat="1" x14ac:dyDescent="0.25">
      <c r="A9045" s="42"/>
      <c r="B9045" s="48"/>
      <c r="C9045" s="43"/>
      <c r="D9045" s="43"/>
      <c r="E9045" s="43"/>
      <c r="F9045" s="27"/>
      <c r="G9045" s="44"/>
      <c r="H9045" s="44"/>
      <c r="I9045" s="44"/>
      <c r="J9045" s="30"/>
      <c r="K9045" s="44"/>
    </row>
    <row r="9046" spans="1:11" s="45" customFormat="1" x14ac:dyDescent="0.25">
      <c r="A9046" s="42"/>
      <c r="B9046" s="48"/>
      <c r="C9046" s="43"/>
      <c r="D9046" s="43"/>
      <c r="E9046" s="43"/>
      <c r="F9046" s="27"/>
      <c r="G9046" s="44"/>
      <c r="H9046" s="44"/>
      <c r="I9046" s="44"/>
      <c r="J9046" s="30"/>
      <c r="K9046" s="44"/>
    </row>
    <row r="9047" spans="1:11" s="45" customFormat="1" x14ac:dyDescent="0.25">
      <c r="A9047" s="42"/>
      <c r="B9047" s="48"/>
      <c r="C9047" s="43"/>
      <c r="D9047" s="43"/>
      <c r="E9047" s="43"/>
      <c r="F9047" s="27"/>
      <c r="G9047" s="44"/>
      <c r="H9047" s="44"/>
      <c r="I9047" s="44"/>
      <c r="J9047" s="30"/>
      <c r="K9047" s="44"/>
    </row>
    <row r="9048" spans="1:11" s="45" customFormat="1" x14ac:dyDescent="0.25">
      <c r="A9048" s="42"/>
      <c r="B9048" s="48"/>
      <c r="C9048" s="43"/>
      <c r="D9048" s="43"/>
      <c r="E9048" s="43"/>
      <c r="F9048" s="27"/>
      <c r="G9048" s="44"/>
      <c r="H9048" s="44"/>
      <c r="I9048" s="44"/>
      <c r="J9048" s="30"/>
      <c r="K9048" s="44"/>
    </row>
    <row r="9049" spans="1:11" s="45" customFormat="1" x14ac:dyDescent="0.25">
      <c r="A9049" s="42"/>
      <c r="B9049" s="48"/>
      <c r="C9049" s="43"/>
      <c r="D9049" s="43"/>
      <c r="E9049" s="43"/>
      <c r="F9049" s="27"/>
      <c r="G9049" s="44"/>
      <c r="H9049" s="44"/>
      <c r="I9049" s="44"/>
      <c r="J9049" s="30"/>
      <c r="K9049" s="44"/>
    </row>
    <row r="9050" spans="1:11" s="45" customFormat="1" x14ac:dyDescent="0.25">
      <c r="A9050" s="42"/>
      <c r="B9050" s="48"/>
      <c r="C9050" s="43"/>
      <c r="D9050" s="43"/>
      <c r="E9050" s="43"/>
      <c r="F9050" s="27"/>
      <c r="G9050" s="44"/>
      <c r="H9050" s="44"/>
      <c r="I9050" s="44"/>
      <c r="J9050" s="30"/>
      <c r="K9050" s="44"/>
    </row>
    <row r="9051" spans="1:11" s="45" customFormat="1" x14ac:dyDescent="0.25">
      <c r="A9051" s="42"/>
      <c r="B9051" s="48"/>
      <c r="C9051" s="43"/>
      <c r="D9051" s="43"/>
      <c r="E9051" s="43"/>
      <c r="F9051" s="27"/>
      <c r="G9051" s="44"/>
      <c r="H9051" s="44"/>
      <c r="I9051" s="44"/>
      <c r="J9051" s="30"/>
      <c r="K9051" s="44"/>
    </row>
    <row r="9052" spans="1:11" s="45" customFormat="1" x14ac:dyDescent="0.25">
      <c r="A9052" s="42"/>
      <c r="B9052" s="48"/>
      <c r="C9052" s="43"/>
      <c r="D9052" s="43"/>
      <c r="E9052" s="43"/>
      <c r="F9052" s="27"/>
      <c r="G9052" s="44"/>
      <c r="H9052" s="44"/>
      <c r="I9052" s="44"/>
      <c r="J9052" s="30"/>
      <c r="K9052" s="44"/>
    </row>
    <row r="9053" spans="1:11" s="45" customFormat="1" x14ac:dyDescent="0.25">
      <c r="A9053" s="42"/>
      <c r="B9053" s="48"/>
      <c r="C9053" s="43"/>
      <c r="D9053" s="43"/>
      <c r="E9053" s="43"/>
      <c r="F9053" s="27"/>
      <c r="G9053" s="44"/>
      <c r="H9053" s="44"/>
      <c r="I9053" s="44"/>
      <c r="J9053" s="30"/>
      <c r="K9053" s="44"/>
    </row>
    <row r="9054" spans="1:11" s="45" customFormat="1" x14ac:dyDescent="0.25">
      <c r="A9054" s="42"/>
      <c r="B9054" s="48"/>
      <c r="C9054" s="43"/>
      <c r="D9054" s="43"/>
      <c r="E9054" s="43"/>
      <c r="F9054" s="27"/>
      <c r="G9054" s="44"/>
      <c r="H9054" s="44"/>
      <c r="I9054" s="44"/>
      <c r="J9054" s="30"/>
      <c r="K9054" s="44"/>
    </row>
    <row r="9055" spans="1:11" s="45" customFormat="1" x14ac:dyDescent="0.25">
      <c r="A9055" s="42"/>
      <c r="B9055" s="48"/>
      <c r="C9055" s="43"/>
      <c r="D9055" s="43"/>
      <c r="E9055" s="43"/>
      <c r="F9055" s="27"/>
      <c r="G9055" s="44"/>
      <c r="H9055" s="44"/>
      <c r="I9055" s="44"/>
      <c r="J9055" s="30"/>
      <c r="K9055" s="44"/>
    </row>
    <row r="9056" spans="1:11" s="45" customFormat="1" x14ac:dyDescent="0.25">
      <c r="A9056" s="42"/>
      <c r="B9056" s="48"/>
      <c r="C9056" s="43"/>
      <c r="D9056" s="43"/>
      <c r="E9056" s="43"/>
      <c r="F9056" s="27"/>
      <c r="G9056" s="44"/>
      <c r="H9056" s="44"/>
      <c r="I9056" s="44"/>
      <c r="J9056" s="30"/>
      <c r="K9056" s="44"/>
    </row>
    <row r="9057" spans="1:11" s="45" customFormat="1" x14ac:dyDescent="0.25">
      <c r="A9057" s="42"/>
      <c r="B9057" s="48"/>
      <c r="C9057" s="43"/>
      <c r="D9057" s="43"/>
      <c r="E9057" s="43"/>
      <c r="F9057" s="27"/>
      <c r="G9057" s="44"/>
      <c r="H9057" s="44"/>
      <c r="I9057" s="44"/>
      <c r="J9057" s="30"/>
      <c r="K9057" s="44"/>
    </row>
    <row r="9058" spans="1:11" s="45" customFormat="1" x14ac:dyDescent="0.25">
      <c r="A9058" s="42"/>
      <c r="B9058" s="48"/>
      <c r="C9058" s="43"/>
      <c r="D9058" s="43"/>
      <c r="E9058" s="43"/>
      <c r="F9058" s="27"/>
      <c r="G9058" s="44"/>
      <c r="H9058" s="44"/>
      <c r="I9058" s="44"/>
      <c r="J9058" s="30"/>
      <c r="K9058" s="44"/>
    </row>
    <row r="9059" spans="1:11" s="45" customFormat="1" x14ac:dyDescent="0.25">
      <c r="A9059" s="42"/>
      <c r="B9059" s="48"/>
      <c r="C9059" s="43"/>
      <c r="D9059" s="43"/>
      <c r="E9059" s="43"/>
      <c r="F9059" s="27"/>
      <c r="G9059" s="44"/>
      <c r="H9059" s="44"/>
      <c r="I9059" s="44"/>
      <c r="J9059" s="30"/>
      <c r="K9059" s="44"/>
    </row>
    <row r="9060" spans="1:11" s="45" customFormat="1" x14ac:dyDescent="0.25">
      <c r="A9060" s="42"/>
      <c r="B9060" s="48"/>
      <c r="C9060" s="43"/>
      <c r="D9060" s="43"/>
      <c r="E9060" s="43"/>
      <c r="F9060" s="27"/>
      <c r="G9060" s="44"/>
      <c r="H9060" s="44"/>
      <c r="I9060" s="44"/>
      <c r="J9060" s="30"/>
      <c r="K9060" s="44"/>
    </row>
    <row r="9061" spans="1:11" s="45" customFormat="1" x14ac:dyDescent="0.25">
      <c r="A9061" s="42"/>
      <c r="B9061" s="48"/>
      <c r="C9061" s="43"/>
      <c r="D9061" s="43"/>
      <c r="E9061" s="43"/>
      <c r="F9061" s="27"/>
      <c r="G9061" s="44"/>
      <c r="H9061" s="44"/>
      <c r="I9061" s="44"/>
      <c r="J9061" s="30"/>
      <c r="K9061" s="44"/>
    </row>
    <row r="9062" spans="1:11" s="45" customFormat="1" x14ac:dyDescent="0.25">
      <c r="A9062" s="42"/>
      <c r="B9062" s="48"/>
      <c r="C9062" s="43"/>
      <c r="D9062" s="43"/>
      <c r="E9062" s="43"/>
      <c r="F9062" s="27"/>
      <c r="G9062" s="44"/>
      <c r="H9062" s="44"/>
      <c r="I9062" s="44"/>
      <c r="J9062" s="30"/>
      <c r="K9062" s="44"/>
    </row>
    <row r="9063" spans="1:11" s="45" customFormat="1" x14ac:dyDescent="0.25">
      <c r="A9063" s="42"/>
      <c r="B9063" s="48"/>
      <c r="C9063" s="43"/>
      <c r="D9063" s="43"/>
      <c r="E9063" s="43"/>
      <c r="F9063" s="27"/>
      <c r="G9063" s="44"/>
      <c r="H9063" s="44"/>
      <c r="I9063" s="44"/>
      <c r="J9063" s="30"/>
      <c r="K9063" s="44"/>
    </row>
    <row r="9064" spans="1:11" s="45" customFormat="1" x14ac:dyDescent="0.25">
      <c r="A9064" s="42"/>
      <c r="B9064" s="48"/>
      <c r="C9064" s="43"/>
      <c r="D9064" s="43"/>
      <c r="E9064" s="43"/>
      <c r="F9064" s="27"/>
      <c r="G9064" s="44"/>
      <c r="H9064" s="44"/>
      <c r="I9064" s="44"/>
      <c r="J9064" s="30"/>
      <c r="K9064" s="44"/>
    </row>
    <row r="9065" spans="1:11" s="45" customFormat="1" x14ac:dyDescent="0.25">
      <c r="A9065" s="42"/>
      <c r="B9065" s="48"/>
      <c r="C9065" s="43"/>
      <c r="D9065" s="43"/>
      <c r="E9065" s="43"/>
      <c r="F9065" s="27"/>
      <c r="G9065" s="44"/>
      <c r="H9065" s="44"/>
      <c r="I9065" s="44"/>
      <c r="J9065" s="30"/>
      <c r="K9065" s="44"/>
    </row>
    <row r="9066" spans="1:11" s="45" customFormat="1" x14ac:dyDescent="0.25">
      <c r="A9066" s="42"/>
      <c r="B9066" s="48"/>
      <c r="C9066" s="43"/>
      <c r="D9066" s="43"/>
      <c r="E9066" s="43"/>
      <c r="F9066" s="27"/>
      <c r="G9066" s="44"/>
      <c r="H9066" s="44"/>
      <c r="I9066" s="44"/>
      <c r="J9066" s="30"/>
      <c r="K9066" s="44"/>
    </row>
    <row r="9067" spans="1:11" s="45" customFormat="1" x14ac:dyDescent="0.25">
      <c r="A9067" s="42"/>
      <c r="B9067" s="48"/>
      <c r="C9067" s="43"/>
      <c r="D9067" s="43"/>
      <c r="E9067" s="43"/>
      <c r="F9067" s="27"/>
      <c r="G9067" s="44"/>
      <c r="H9067" s="44"/>
      <c r="I9067" s="44"/>
      <c r="J9067" s="30"/>
      <c r="K9067" s="44"/>
    </row>
    <row r="9068" spans="1:11" s="45" customFormat="1" x14ac:dyDescent="0.25">
      <c r="A9068" s="42"/>
      <c r="B9068" s="48"/>
      <c r="C9068" s="43"/>
      <c r="D9068" s="43"/>
      <c r="E9068" s="43"/>
      <c r="F9068" s="27"/>
      <c r="G9068" s="44"/>
      <c r="H9068" s="44"/>
      <c r="I9068" s="44"/>
      <c r="J9068" s="30"/>
      <c r="K9068" s="44"/>
    </row>
    <row r="9069" spans="1:11" s="45" customFormat="1" x14ac:dyDescent="0.25">
      <c r="A9069" s="42"/>
      <c r="B9069" s="48"/>
      <c r="C9069" s="43"/>
      <c r="D9069" s="43"/>
      <c r="E9069" s="43"/>
      <c r="F9069" s="27"/>
      <c r="G9069" s="44"/>
      <c r="H9069" s="44"/>
      <c r="I9069" s="44"/>
      <c r="J9069" s="30"/>
      <c r="K9069" s="44"/>
    </row>
    <row r="9070" spans="1:11" s="45" customFormat="1" x14ac:dyDescent="0.25">
      <c r="A9070" s="42"/>
      <c r="B9070" s="48"/>
      <c r="C9070" s="43"/>
      <c r="D9070" s="43"/>
      <c r="E9070" s="43"/>
      <c r="F9070" s="27"/>
      <c r="G9070" s="44"/>
      <c r="H9070" s="44"/>
      <c r="I9070" s="44"/>
      <c r="J9070" s="30"/>
      <c r="K9070" s="44"/>
    </row>
    <row r="9071" spans="1:11" s="45" customFormat="1" x14ac:dyDescent="0.25">
      <c r="A9071" s="42"/>
      <c r="B9071" s="48"/>
      <c r="C9071" s="43"/>
      <c r="D9071" s="43"/>
      <c r="E9071" s="43"/>
      <c r="F9071" s="27"/>
      <c r="G9071" s="44"/>
      <c r="H9071" s="44"/>
      <c r="I9071" s="44"/>
      <c r="J9071" s="30"/>
      <c r="K9071" s="44"/>
    </row>
    <row r="9072" spans="1:11" s="45" customFormat="1" x14ac:dyDescent="0.25">
      <c r="A9072" s="42"/>
      <c r="B9072" s="48"/>
      <c r="C9072" s="43"/>
      <c r="D9072" s="43"/>
      <c r="E9072" s="43"/>
      <c r="F9072" s="27"/>
      <c r="G9072" s="44"/>
      <c r="H9072" s="44"/>
      <c r="I9072" s="44"/>
      <c r="J9072" s="30"/>
      <c r="K9072" s="44"/>
    </row>
    <row r="9073" spans="1:11" s="45" customFormat="1" x14ac:dyDescent="0.25">
      <c r="A9073" s="42"/>
      <c r="B9073" s="48"/>
      <c r="C9073" s="43"/>
      <c r="D9073" s="43"/>
      <c r="E9073" s="43"/>
      <c r="F9073" s="27"/>
      <c r="G9073" s="44"/>
      <c r="H9073" s="44"/>
      <c r="I9073" s="44"/>
      <c r="J9073" s="30"/>
      <c r="K9073" s="44"/>
    </row>
    <row r="9074" spans="1:11" s="45" customFormat="1" x14ac:dyDescent="0.25">
      <c r="A9074" s="42"/>
      <c r="B9074" s="48"/>
      <c r="C9074" s="43"/>
      <c r="D9074" s="43"/>
      <c r="E9074" s="43"/>
      <c r="F9074" s="27"/>
      <c r="G9074" s="44"/>
      <c r="H9074" s="44"/>
      <c r="I9074" s="44"/>
      <c r="J9074" s="30"/>
      <c r="K9074" s="44"/>
    </row>
    <row r="9075" spans="1:11" s="45" customFormat="1" x14ac:dyDescent="0.25">
      <c r="A9075" s="42"/>
      <c r="B9075" s="48"/>
      <c r="C9075" s="43"/>
      <c r="D9075" s="43"/>
      <c r="E9075" s="43"/>
      <c r="F9075" s="27"/>
      <c r="G9075" s="44"/>
      <c r="H9075" s="44"/>
      <c r="I9075" s="44"/>
      <c r="J9075" s="30"/>
      <c r="K9075" s="44"/>
    </row>
    <row r="9076" spans="1:11" s="45" customFormat="1" x14ac:dyDescent="0.25">
      <c r="A9076" s="42"/>
      <c r="B9076" s="48"/>
      <c r="C9076" s="43"/>
      <c r="D9076" s="43"/>
      <c r="E9076" s="43"/>
      <c r="F9076" s="27"/>
      <c r="G9076" s="44"/>
      <c r="H9076" s="44"/>
      <c r="I9076" s="44"/>
      <c r="J9076" s="30"/>
      <c r="K9076" s="44"/>
    </row>
    <row r="9077" spans="1:11" s="45" customFormat="1" x14ac:dyDescent="0.25">
      <c r="A9077" s="42"/>
      <c r="B9077" s="48"/>
      <c r="C9077" s="43"/>
      <c r="D9077" s="43"/>
      <c r="E9077" s="43"/>
      <c r="F9077" s="27"/>
      <c r="G9077" s="44"/>
      <c r="H9077" s="44"/>
      <c r="I9077" s="44"/>
      <c r="J9077" s="30"/>
      <c r="K9077" s="44"/>
    </row>
    <row r="9078" spans="1:11" s="45" customFormat="1" x14ac:dyDescent="0.25">
      <c r="A9078" s="42"/>
      <c r="B9078" s="48"/>
      <c r="C9078" s="43"/>
      <c r="D9078" s="43"/>
      <c r="E9078" s="43"/>
      <c r="F9078" s="27"/>
      <c r="G9078" s="44"/>
      <c r="H9078" s="44"/>
      <c r="I9078" s="44"/>
      <c r="J9078" s="30"/>
      <c r="K9078" s="44"/>
    </row>
    <row r="9079" spans="1:11" s="45" customFormat="1" x14ac:dyDescent="0.25">
      <c r="A9079" s="42"/>
      <c r="B9079" s="48"/>
      <c r="C9079" s="43"/>
      <c r="D9079" s="43"/>
      <c r="E9079" s="43"/>
      <c r="F9079" s="27"/>
      <c r="G9079" s="44"/>
      <c r="H9079" s="44"/>
      <c r="I9079" s="44"/>
      <c r="J9079" s="30"/>
      <c r="K9079" s="44"/>
    </row>
    <row r="9080" spans="1:11" s="45" customFormat="1" x14ac:dyDescent="0.25">
      <c r="A9080" s="42"/>
      <c r="B9080" s="48"/>
      <c r="C9080" s="43"/>
      <c r="D9080" s="43"/>
      <c r="E9080" s="43"/>
      <c r="F9080" s="27"/>
      <c r="G9080" s="44"/>
      <c r="H9080" s="44"/>
      <c r="I9080" s="44"/>
      <c r="J9080" s="30"/>
      <c r="K9080" s="44"/>
    </row>
    <row r="9081" spans="1:11" s="45" customFormat="1" x14ac:dyDescent="0.25">
      <c r="A9081" s="42"/>
      <c r="B9081" s="48"/>
      <c r="C9081" s="43"/>
      <c r="D9081" s="43"/>
      <c r="E9081" s="43"/>
      <c r="F9081" s="27"/>
      <c r="G9081" s="44"/>
      <c r="H9081" s="44"/>
      <c r="I9081" s="44"/>
      <c r="J9081" s="30"/>
      <c r="K9081" s="44"/>
    </row>
    <row r="9082" spans="1:11" s="45" customFormat="1" x14ac:dyDescent="0.25">
      <c r="A9082" s="42"/>
      <c r="B9082" s="48"/>
      <c r="C9082" s="43"/>
      <c r="D9082" s="43"/>
      <c r="E9082" s="43"/>
      <c r="F9082" s="27"/>
      <c r="G9082" s="44"/>
      <c r="H9082" s="44"/>
      <c r="I9082" s="44"/>
      <c r="J9082" s="30"/>
      <c r="K9082" s="44"/>
    </row>
    <row r="9083" spans="1:11" s="45" customFormat="1" x14ac:dyDescent="0.25">
      <c r="A9083" s="42"/>
      <c r="B9083" s="48"/>
      <c r="C9083" s="43"/>
      <c r="D9083" s="43"/>
      <c r="E9083" s="43"/>
      <c r="F9083" s="27"/>
      <c r="G9083" s="44"/>
      <c r="H9083" s="44"/>
      <c r="I9083" s="44"/>
      <c r="J9083" s="30"/>
      <c r="K9083" s="44"/>
    </row>
    <row r="9084" spans="1:11" s="45" customFormat="1" x14ac:dyDescent="0.25">
      <c r="A9084" s="42"/>
      <c r="B9084" s="48"/>
      <c r="C9084" s="43"/>
      <c r="D9084" s="43"/>
      <c r="E9084" s="43"/>
      <c r="F9084" s="27"/>
      <c r="G9084" s="44"/>
      <c r="H9084" s="44"/>
      <c r="I9084" s="44"/>
      <c r="J9084" s="30"/>
      <c r="K9084" s="44"/>
    </row>
    <row r="9085" spans="1:11" s="45" customFormat="1" x14ac:dyDescent="0.25">
      <c r="A9085" s="42"/>
      <c r="B9085" s="48"/>
      <c r="C9085" s="43"/>
      <c r="D9085" s="43"/>
      <c r="E9085" s="43"/>
      <c r="F9085" s="27"/>
      <c r="G9085" s="44"/>
      <c r="H9085" s="44"/>
      <c r="I9085" s="44"/>
      <c r="J9085" s="30"/>
      <c r="K9085" s="44"/>
    </row>
    <row r="9086" spans="1:11" s="45" customFormat="1" x14ac:dyDescent="0.25">
      <c r="A9086" s="42"/>
      <c r="B9086" s="48"/>
      <c r="C9086" s="43"/>
      <c r="D9086" s="43"/>
      <c r="E9086" s="43"/>
      <c r="F9086" s="27"/>
      <c r="G9086" s="44"/>
      <c r="H9086" s="44"/>
      <c r="I9086" s="44"/>
      <c r="J9086" s="30"/>
      <c r="K9086" s="44"/>
    </row>
    <row r="9087" spans="1:11" s="45" customFormat="1" x14ac:dyDescent="0.25">
      <c r="A9087" s="42"/>
      <c r="B9087" s="48"/>
      <c r="C9087" s="43"/>
      <c r="D9087" s="43"/>
      <c r="E9087" s="43"/>
      <c r="F9087" s="27"/>
      <c r="G9087" s="44"/>
      <c r="H9087" s="44"/>
      <c r="I9087" s="44"/>
      <c r="J9087" s="30"/>
      <c r="K9087" s="44"/>
    </row>
    <row r="9088" spans="1:11" s="45" customFormat="1" x14ac:dyDescent="0.25">
      <c r="A9088" s="42"/>
      <c r="B9088" s="48"/>
      <c r="C9088" s="43"/>
      <c r="D9088" s="43"/>
      <c r="E9088" s="43"/>
      <c r="F9088" s="27"/>
      <c r="G9088" s="44"/>
      <c r="H9088" s="44"/>
      <c r="I9088" s="44"/>
      <c r="J9088" s="30"/>
      <c r="K9088" s="44"/>
    </row>
    <row r="9089" spans="1:11" s="45" customFormat="1" x14ac:dyDescent="0.25">
      <c r="A9089" s="42"/>
      <c r="B9089" s="48"/>
      <c r="C9089" s="43"/>
      <c r="D9089" s="43"/>
      <c r="E9089" s="43"/>
      <c r="F9089" s="27"/>
      <c r="G9089" s="44"/>
      <c r="H9089" s="44"/>
      <c r="I9089" s="44"/>
      <c r="J9089" s="30"/>
      <c r="K9089" s="44"/>
    </row>
    <row r="9090" spans="1:11" s="45" customFormat="1" x14ac:dyDescent="0.25">
      <c r="A9090" s="42"/>
      <c r="B9090" s="48"/>
      <c r="C9090" s="43"/>
      <c r="D9090" s="43"/>
      <c r="E9090" s="43"/>
      <c r="F9090" s="27"/>
      <c r="G9090" s="44"/>
      <c r="H9090" s="44"/>
      <c r="I9090" s="44"/>
      <c r="J9090" s="30"/>
      <c r="K9090" s="44"/>
    </row>
    <row r="9091" spans="1:11" s="45" customFormat="1" x14ac:dyDescent="0.25">
      <c r="A9091" s="42"/>
      <c r="B9091" s="48"/>
      <c r="C9091" s="43"/>
      <c r="D9091" s="43"/>
      <c r="E9091" s="43"/>
      <c r="F9091" s="27"/>
      <c r="G9091" s="44"/>
      <c r="H9091" s="44"/>
      <c r="I9091" s="44"/>
      <c r="J9091" s="30"/>
      <c r="K9091" s="44"/>
    </row>
    <row r="9092" spans="1:11" s="45" customFormat="1" x14ac:dyDescent="0.25">
      <c r="A9092" s="42"/>
      <c r="B9092" s="48"/>
      <c r="C9092" s="43"/>
      <c r="D9092" s="43"/>
      <c r="E9092" s="43"/>
      <c r="F9092" s="27"/>
      <c r="G9092" s="44"/>
      <c r="H9092" s="44"/>
      <c r="I9092" s="44"/>
      <c r="J9092" s="30"/>
      <c r="K9092" s="44"/>
    </row>
    <row r="9093" spans="1:11" s="45" customFormat="1" x14ac:dyDescent="0.25">
      <c r="A9093" s="42"/>
      <c r="B9093" s="48"/>
      <c r="C9093" s="43"/>
      <c r="D9093" s="43"/>
      <c r="E9093" s="43"/>
      <c r="F9093" s="27"/>
      <c r="G9093" s="44"/>
      <c r="H9093" s="44"/>
      <c r="I9093" s="44"/>
      <c r="J9093" s="30"/>
      <c r="K9093" s="44"/>
    </row>
    <row r="9094" spans="1:11" s="45" customFormat="1" x14ac:dyDescent="0.25">
      <c r="A9094" s="42"/>
      <c r="B9094" s="48"/>
      <c r="C9094" s="43"/>
      <c r="D9094" s="43"/>
      <c r="E9094" s="43"/>
      <c r="F9094" s="27"/>
      <c r="G9094" s="44"/>
      <c r="H9094" s="44"/>
      <c r="I9094" s="44"/>
      <c r="J9094" s="30"/>
      <c r="K9094" s="44"/>
    </row>
    <row r="9095" spans="1:11" s="45" customFormat="1" x14ac:dyDescent="0.25">
      <c r="A9095" s="42"/>
      <c r="B9095" s="48"/>
      <c r="C9095" s="43"/>
      <c r="D9095" s="43"/>
      <c r="E9095" s="43"/>
      <c r="F9095" s="27"/>
      <c r="G9095" s="44"/>
      <c r="H9095" s="44"/>
      <c r="I9095" s="44"/>
      <c r="J9095" s="30"/>
      <c r="K9095" s="44"/>
    </row>
    <row r="9096" spans="1:11" s="45" customFormat="1" x14ac:dyDescent="0.25">
      <c r="A9096" s="42"/>
      <c r="B9096" s="48"/>
      <c r="C9096" s="43"/>
      <c r="D9096" s="43"/>
      <c r="E9096" s="43"/>
      <c r="F9096" s="27"/>
      <c r="G9096" s="44"/>
      <c r="H9096" s="44"/>
      <c r="I9096" s="44"/>
      <c r="J9096" s="30"/>
      <c r="K9096" s="44"/>
    </row>
    <row r="9097" spans="1:11" s="45" customFormat="1" x14ac:dyDescent="0.25">
      <c r="A9097" s="42"/>
      <c r="B9097" s="48"/>
      <c r="C9097" s="43"/>
      <c r="D9097" s="43"/>
      <c r="E9097" s="43"/>
      <c r="F9097" s="27"/>
      <c r="G9097" s="44"/>
      <c r="H9097" s="44"/>
      <c r="I9097" s="44"/>
      <c r="J9097" s="30"/>
      <c r="K9097" s="44"/>
    </row>
    <row r="9098" spans="1:11" s="45" customFormat="1" x14ac:dyDescent="0.25">
      <c r="A9098" s="42"/>
      <c r="B9098" s="48"/>
      <c r="C9098" s="43"/>
      <c r="D9098" s="43"/>
      <c r="E9098" s="43"/>
      <c r="F9098" s="27"/>
      <c r="G9098" s="44"/>
      <c r="H9098" s="44"/>
      <c r="I9098" s="44"/>
      <c r="J9098" s="30"/>
      <c r="K9098" s="44"/>
    </row>
    <row r="9099" spans="1:11" s="45" customFormat="1" x14ac:dyDescent="0.25">
      <c r="A9099" s="42"/>
      <c r="B9099" s="48"/>
      <c r="C9099" s="43"/>
      <c r="D9099" s="43"/>
      <c r="E9099" s="43"/>
      <c r="F9099" s="27"/>
      <c r="G9099" s="44"/>
      <c r="H9099" s="44"/>
      <c r="I9099" s="44"/>
      <c r="J9099" s="30"/>
      <c r="K9099" s="44"/>
    </row>
    <row r="9100" spans="1:11" s="45" customFormat="1" x14ac:dyDescent="0.25">
      <c r="A9100" s="42"/>
      <c r="B9100" s="48"/>
      <c r="C9100" s="43"/>
      <c r="D9100" s="43"/>
      <c r="E9100" s="43"/>
      <c r="F9100" s="27"/>
      <c r="G9100" s="44"/>
      <c r="H9100" s="44"/>
      <c r="I9100" s="44"/>
      <c r="J9100" s="30"/>
      <c r="K9100" s="44"/>
    </row>
    <row r="9101" spans="1:11" s="45" customFormat="1" x14ac:dyDescent="0.25">
      <c r="A9101" s="42"/>
      <c r="B9101" s="48"/>
      <c r="C9101" s="43"/>
      <c r="D9101" s="43"/>
      <c r="E9101" s="43"/>
      <c r="F9101" s="27"/>
      <c r="G9101" s="44"/>
      <c r="H9101" s="44"/>
      <c r="I9101" s="44"/>
      <c r="J9101" s="30"/>
      <c r="K9101" s="44"/>
    </row>
    <row r="9102" spans="1:11" s="45" customFormat="1" x14ac:dyDescent="0.25">
      <c r="A9102" s="42"/>
      <c r="B9102" s="48"/>
      <c r="C9102" s="43"/>
      <c r="D9102" s="43"/>
      <c r="E9102" s="43"/>
      <c r="F9102" s="27"/>
      <c r="G9102" s="44"/>
      <c r="H9102" s="44"/>
      <c r="I9102" s="44"/>
      <c r="J9102" s="30"/>
      <c r="K9102" s="44"/>
    </row>
    <row r="9103" spans="1:11" s="45" customFormat="1" x14ac:dyDescent="0.25">
      <c r="A9103" s="42"/>
      <c r="B9103" s="48"/>
      <c r="C9103" s="43"/>
      <c r="D9103" s="43"/>
      <c r="E9103" s="43"/>
      <c r="F9103" s="27"/>
      <c r="G9103" s="44"/>
      <c r="H9103" s="44"/>
      <c r="I9103" s="44"/>
      <c r="J9103" s="30"/>
      <c r="K9103" s="44"/>
    </row>
    <row r="9104" spans="1:11" s="45" customFormat="1" x14ac:dyDescent="0.25">
      <c r="A9104" s="42"/>
      <c r="B9104" s="48"/>
      <c r="C9104" s="43"/>
      <c r="D9104" s="43"/>
      <c r="E9104" s="43"/>
      <c r="F9104" s="27"/>
      <c r="G9104" s="44"/>
      <c r="H9104" s="44"/>
      <c r="I9104" s="44"/>
      <c r="J9104" s="30"/>
      <c r="K9104" s="44"/>
    </row>
    <row r="9105" spans="1:11" s="45" customFormat="1" x14ac:dyDescent="0.25">
      <c r="A9105" s="42"/>
      <c r="B9105" s="48"/>
      <c r="C9105" s="43"/>
      <c r="D9105" s="43"/>
      <c r="E9105" s="43"/>
      <c r="F9105" s="27"/>
      <c r="G9105" s="44"/>
      <c r="H9105" s="44"/>
      <c r="I9105" s="44"/>
      <c r="J9105" s="30"/>
      <c r="K9105" s="44"/>
    </row>
    <row r="9106" spans="1:11" s="45" customFormat="1" x14ac:dyDescent="0.25">
      <c r="A9106" s="42"/>
      <c r="B9106" s="48"/>
      <c r="C9106" s="43"/>
      <c r="D9106" s="43"/>
      <c r="E9106" s="43"/>
      <c r="F9106" s="27"/>
      <c r="G9106" s="44"/>
      <c r="H9106" s="44"/>
      <c r="I9106" s="44"/>
      <c r="J9106" s="30"/>
      <c r="K9106" s="44"/>
    </row>
    <row r="9107" spans="1:11" s="45" customFormat="1" x14ac:dyDescent="0.25">
      <c r="A9107" s="42"/>
      <c r="B9107" s="48"/>
      <c r="C9107" s="43"/>
      <c r="D9107" s="43"/>
      <c r="E9107" s="43"/>
      <c r="F9107" s="27"/>
      <c r="G9107" s="44"/>
      <c r="H9107" s="44"/>
      <c r="I9107" s="44"/>
      <c r="J9107" s="30"/>
      <c r="K9107" s="44"/>
    </row>
    <row r="9108" spans="1:11" s="45" customFormat="1" x14ac:dyDescent="0.25">
      <c r="A9108" s="42"/>
      <c r="B9108" s="48"/>
      <c r="C9108" s="43"/>
      <c r="D9108" s="43"/>
      <c r="E9108" s="43"/>
      <c r="F9108" s="27"/>
      <c r="G9108" s="44"/>
      <c r="H9108" s="44"/>
      <c r="I9108" s="44"/>
      <c r="J9108" s="30"/>
      <c r="K9108" s="44"/>
    </row>
    <row r="9109" spans="1:11" s="45" customFormat="1" x14ac:dyDescent="0.25">
      <c r="A9109" s="42"/>
      <c r="B9109" s="48"/>
      <c r="C9109" s="43"/>
      <c r="D9109" s="43"/>
      <c r="E9109" s="43"/>
      <c r="F9109" s="27"/>
      <c r="G9109" s="44"/>
      <c r="H9109" s="44"/>
      <c r="I9109" s="44"/>
      <c r="J9109" s="30"/>
      <c r="K9109" s="44"/>
    </row>
    <row r="9110" spans="1:11" s="45" customFormat="1" x14ac:dyDescent="0.25">
      <c r="A9110" s="42"/>
      <c r="B9110" s="48"/>
      <c r="C9110" s="43"/>
      <c r="D9110" s="43"/>
      <c r="E9110" s="43"/>
      <c r="F9110" s="27"/>
      <c r="G9110" s="44"/>
      <c r="H9110" s="44"/>
      <c r="I9110" s="44"/>
      <c r="J9110" s="30"/>
      <c r="K9110" s="44"/>
    </row>
    <row r="9111" spans="1:11" s="45" customFormat="1" x14ac:dyDescent="0.25">
      <c r="A9111" s="42"/>
      <c r="B9111" s="48"/>
      <c r="C9111" s="43"/>
      <c r="D9111" s="43"/>
      <c r="E9111" s="43"/>
      <c r="F9111" s="27"/>
      <c r="G9111" s="44"/>
      <c r="H9111" s="44"/>
      <c r="I9111" s="44"/>
      <c r="J9111" s="30"/>
      <c r="K9111" s="44"/>
    </row>
    <row r="9112" spans="1:11" s="45" customFormat="1" x14ac:dyDescent="0.25">
      <c r="A9112" s="42"/>
      <c r="B9112" s="48"/>
      <c r="C9112" s="43"/>
      <c r="D9112" s="43"/>
      <c r="E9112" s="43"/>
      <c r="F9112" s="27"/>
      <c r="G9112" s="44"/>
      <c r="H9112" s="44"/>
      <c r="I9112" s="44"/>
      <c r="J9112" s="30"/>
      <c r="K9112" s="44"/>
    </row>
    <row r="9113" spans="1:11" s="45" customFormat="1" x14ac:dyDescent="0.25">
      <c r="A9113" s="42"/>
      <c r="B9113" s="48"/>
      <c r="C9113" s="43"/>
      <c r="D9113" s="43"/>
      <c r="E9113" s="43"/>
      <c r="F9113" s="27"/>
      <c r="G9113" s="44"/>
      <c r="H9113" s="44"/>
      <c r="I9113" s="44"/>
      <c r="J9113" s="30"/>
      <c r="K9113" s="44"/>
    </row>
    <row r="9114" spans="1:11" s="45" customFormat="1" x14ac:dyDescent="0.25">
      <c r="A9114" s="42"/>
      <c r="B9114" s="48"/>
      <c r="C9114" s="43"/>
      <c r="D9114" s="43"/>
      <c r="E9114" s="43"/>
      <c r="F9114" s="27"/>
      <c r="G9114" s="44"/>
      <c r="H9114" s="44"/>
      <c r="I9114" s="44"/>
      <c r="J9114" s="30"/>
      <c r="K9114" s="44"/>
    </row>
    <row r="9115" spans="1:11" s="45" customFormat="1" x14ac:dyDescent="0.25">
      <c r="A9115" s="42"/>
      <c r="B9115" s="48"/>
      <c r="C9115" s="43"/>
      <c r="D9115" s="43"/>
      <c r="E9115" s="43"/>
      <c r="F9115" s="27"/>
      <c r="G9115" s="44"/>
      <c r="H9115" s="44"/>
      <c r="I9115" s="44"/>
      <c r="J9115" s="30"/>
      <c r="K9115" s="44"/>
    </row>
    <row r="9116" spans="1:11" s="45" customFormat="1" x14ac:dyDescent="0.25">
      <c r="A9116" s="42"/>
      <c r="B9116" s="48"/>
      <c r="C9116" s="43"/>
      <c r="D9116" s="43"/>
      <c r="E9116" s="43"/>
      <c r="F9116" s="27"/>
      <c r="G9116" s="44"/>
      <c r="H9116" s="44"/>
      <c r="I9116" s="44"/>
      <c r="J9116" s="30"/>
      <c r="K9116" s="44"/>
    </row>
    <row r="9117" spans="1:11" s="45" customFormat="1" x14ac:dyDescent="0.25">
      <c r="A9117" s="42"/>
      <c r="B9117" s="48"/>
      <c r="C9117" s="43"/>
      <c r="D9117" s="43"/>
      <c r="E9117" s="43"/>
      <c r="F9117" s="27"/>
      <c r="G9117" s="44"/>
      <c r="H9117" s="44"/>
      <c r="I9117" s="44"/>
      <c r="J9117" s="30"/>
      <c r="K9117" s="44"/>
    </row>
    <row r="9118" spans="1:11" s="45" customFormat="1" x14ac:dyDescent="0.25">
      <c r="A9118" s="42"/>
      <c r="B9118" s="48"/>
      <c r="C9118" s="43"/>
      <c r="D9118" s="43"/>
      <c r="E9118" s="43"/>
      <c r="F9118" s="27"/>
      <c r="G9118" s="44"/>
      <c r="H9118" s="44"/>
      <c r="I9118" s="44"/>
      <c r="J9118" s="30"/>
      <c r="K9118" s="44"/>
    </row>
    <row r="9119" spans="1:11" s="45" customFormat="1" x14ac:dyDescent="0.25">
      <c r="A9119" s="42"/>
      <c r="B9119" s="48"/>
      <c r="C9119" s="43"/>
      <c r="D9119" s="43"/>
      <c r="E9119" s="43"/>
      <c r="F9119" s="27"/>
      <c r="G9119" s="44"/>
      <c r="H9119" s="44"/>
      <c r="I9119" s="44"/>
      <c r="J9119" s="30"/>
      <c r="K9119" s="44"/>
    </row>
    <row r="9120" spans="1:11" s="45" customFormat="1" x14ac:dyDescent="0.25">
      <c r="A9120" s="42"/>
      <c r="B9120" s="48"/>
      <c r="C9120" s="43"/>
      <c r="D9120" s="43"/>
      <c r="E9120" s="43"/>
      <c r="F9120" s="27"/>
      <c r="G9120" s="44"/>
      <c r="H9120" s="44"/>
      <c r="I9120" s="44"/>
      <c r="J9120" s="30"/>
      <c r="K9120" s="44"/>
    </row>
    <row r="9121" spans="1:11" s="45" customFormat="1" x14ac:dyDescent="0.25">
      <c r="A9121" s="42"/>
      <c r="B9121" s="48"/>
      <c r="C9121" s="43"/>
      <c r="D9121" s="43"/>
      <c r="E9121" s="43"/>
      <c r="F9121" s="27"/>
      <c r="G9121" s="44"/>
      <c r="H9121" s="44"/>
      <c r="I9121" s="44"/>
      <c r="J9121" s="30"/>
      <c r="K9121" s="44"/>
    </row>
    <row r="9122" spans="1:11" s="45" customFormat="1" x14ac:dyDescent="0.25">
      <c r="A9122" s="42"/>
      <c r="B9122" s="48"/>
      <c r="C9122" s="43"/>
      <c r="D9122" s="43"/>
      <c r="E9122" s="43"/>
      <c r="F9122" s="27"/>
      <c r="G9122" s="44"/>
      <c r="H9122" s="44"/>
      <c r="I9122" s="44"/>
      <c r="J9122" s="30"/>
      <c r="K9122" s="44"/>
    </row>
    <row r="9123" spans="1:11" s="45" customFormat="1" x14ac:dyDescent="0.25">
      <c r="A9123" s="42"/>
      <c r="B9123" s="48"/>
      <c r="C9123" s="43"/>
      <c r="D9123" s="43"/>
      <c r="E9123" s="43"/>
      <c r="F9123" s="27"/>
      <c r="G9123" s="44"/>
      <c r="H9123" s="44"/>
      <c r="I9123" s="44"/>
      <c r="J9123" s="30"/>
      <c r="K9123" s="44"/>
    </row>
    <row r="9124" spans="1:11" s="45" customFormat="1" x14ac:dyDescent="0.25">
      <c r="A9124" s="42"/>
      <c r="B9124" s="48"/>
      <c r="C9124" s="43"/>
      <c r="D9124" s="43"/>
      <c r="E9124" s="43"/>
      <c r="F9124" s="27"/>
      <c r="G9124" s="44"/>
      <c r="H9124" s="44"/>
      <c r="I9124" s="44"/>
      <c r="J9124" s="30"/>
      <c r="K9124" s="44"/>
    </row>
    <row r="9125" spans="1:11" s="45" customFormat="1" x14ac:dyDescent="0.25">
      <c r="A9125" s="42"/>
      <c r="B9125" s="48"/>
      <c r="C9125" s="43"/>
      <c r="D9125" s="43"/>
      <c r="E9125" s="43"/>
      <c r="F9125" s="27"/>
      <c r="G9125" s="44"/>
      <c r="H9125" s="44"/>
      <c r="I9125" s="44"/>
      <c r="J9125" s="30"/>
      <c r="K9125" s="44"/>
    </row>
    <row r="9126" spans="1:11" s="45" customFormat="1" x14ac:dyDescent="0.25">
      <c r="A9126" s="42"/>
      <c r="B9126" s="48"/>
      <c r="C9126" s="43"/>
      <c r="D9126" s="43"/>
      <c r="E9126" s="43"/>
      <c r="F9126" s="27"/>
      <c r="G9126" s="44"/>
      <c r="H9126" s="44"/>
      <c r="I9126" s="44"/>
      <c r="J9126" s="30"/>
      <c r="K9126" s="44"/>
    </row>
    <row r="9127" spans="1:11" s="45" customFormat="1" x14ac:dyDescent="0.25">
      <c r="A9127" s="42"/>
      <c r="B9127" s="48"/>
      <c r="C9127" s="43"/>
      <c r="D9127" s="43"/>
      <c r="E9127" s="43"/>
      <c r="F9127" s="27"/>
      <c r="G9127" s="44"/>
      <c r="H9127" s="44"/>
      <c r="I9127" s="44"/>
      <c r="J9127" s="30"/>
      <c r="K9127" s="44"/>
    </row>
    <row r="9128" spans="1:11" s="45" customFormat="1" x14ac:dyDescent="0.25">
      <c r="A9128" s="42"/>
      <c r="B9128" s="48"/>
      <c r="C9128" s="43"/>
      <c r="D9128" s="43"/>
      <c r="E9128" s="43"/>
      <c r="F9128" s="27"/>
      <c r="G9128" s="44"/>
      <c r="H9128" s="44"/>
      <c r="I9128" s="44"/>
      <c r="J9128" s="30"/>
      <c r="K9128" s="44"/>
    </row>
    <row r="9129" spans="1:11" s="45" customFormat="1" x14ac:dyDescent="0.25">
      <c r="A9129" s="42"/>
      <c r="B9129" s="48"/>
      <c r="C9129" s="43"/>
      <c r="D9129" s="43"/>
      <c r="E9129" s="43"/>
      <c r="F9129" s="27"/>
      <c r="G9129" s="44"/>
      <c r="H9129" s="44"/>
      <c r="I9129" s="44"/>
      <c r="J9129" s="30"/>
      <c r="K9129" s="44"/>
    </row>
    <row r="9130" spans="1:11" s="45" customFormat="1" x14ac:dyDescent="0.25">
      <c r="A9130" s="42"/>
      <c r="B9130" s="48"/>
      <c r="C9130" s="43"/>
      <c r="D9130" s="43"/>
      <c r="E9130" s="43"/>
      <c r="F9130" s="27"/>
      <c r="G9130" s="44"/>
      <c r="H9130" s="44"/>
      <c r="I9130" s="44"/>
      <c r="J9130" s="30"/>
      <c r="K9130" s="44"/>
    </row>
    <row r="9131" spans="1:11" s="45" customFormat="1" x14ac:dyDescent="0.25">
      <c r="A9131" s="42"/>
      <c r="B9131" s="48"/>
      <c r="C9131" s="43"/>
      <c r="D9131" s="43"/>
      <c r="E9131" s="43"/>
      <c r="F9131" s="27"/>
      <c r="G9131" s="44"/>
      <c r="H9131" s="44"/>
      <c r="I9131" s="44"/>
      <c r="J9131" s="30"/>
      <c r="K9131" s="44"/>
    </row>
    <row r="9132" spans="1:11" s="45" customFormat="1" x14ac:dyDescent="0.25">
      <c r="A9132" s="42"/>
      <c r="B9132" s="48"/>
      <c r="C9132" s="43"/>
      <c r="D9132" s="43"/>
      <c r="E9132" s="43"/>
      <c r="F9132" s="27"/>
      <c r="G9132" s="44"/>
      <c r="H9132" s="44"/>
      <c r="I9132" s="44"/>
      <c r="J9132" s="30"/>
      <c r="K9132" s="44"/>
    </row>
    <row r="9133" spans="1:11" s="45" customFormat="1" x14ac:dyDescent="0.25">
      <c r="A9133" s="42"/>
      <c r="B9133" s="48"/>
      <c r="C9133" s="43"/>
      <c r="D9133" s="43"/>
      <c r="E9133" s="43"/>
      <c r="F9133" s="27"/>
      <c r="G9133" s="44"/>
      <c r="H9133" s="44"/>
      <c r="I9133" s="44"/>
      <c r="J9133" s="30"/>
      <c r="K9133" s="44"/>
    </row>
    <row r="9134" spans="1:11" s="45" customFormat="1" x14ac:dyDescent="0.25">
      <c r="A9134" s="42"/>
      <c r="B9134" s="48"/>
      <c r="C9134" s="43"/>
      <c r="D9134" s="43"/>
      <c r="E9134" s="43"/>
      <c r="F9134" s="27"/>
      <c r="G9134" s="44"/>
      <c r="H9134" s="44"/>
      <c r="I9134" s="44"/>
      <c r="J9134" s="30"/>
      <c r="K9134" s="44"/>
    </row>
    <row r="9135" spans="1:11" s="45" customFormat="1" x14ac:dyDescent="0.25">
      <c r="A9135" s="42"/>
      <c r="B9135" s="48"/>
      <c r="C9135" s="43"/>
      <c r="D9135" s="43"/>
      <c r="E9135" s="43"/>
      <c r="F9135" s="27"/>
      <c r="G9135" s="44"/>
      <c r="H9135" s="44"/>
      <c r="I9135" s="44"/>
      <c r="J9135" s="30"/>
      <c r="K9135" s="44"/>
    </row>
    <row r="9136" spans="1:11" s="45" customFormat="1" x14ac:dyDescent="0.25">
      <c r="A9136" s="42"/>
      <c r="B9136" s="48"/>
      <c r="C9136" s="43"/>
      <c r="D9136" s="43"/>
      <c r="E9136" s="43"/>
      <c r="F9136" s="27"/>
      <c r="G9136" s="44"/>
      <c r="H9136" s="44"/>
      <c r="I9136" s="44"/>
      <c r="J9136" s="30"/>
      <c r="K9136" s="44"/>
    </row>
    <row r="9137" spans="1:11" s="45" customFormat="1" x14ac:dyDescent="0.25">
      <c r="A9137" s="42"/>
      <c r="B9137" s="48"/>
      <c r="C9137" s="43"/>
      <c r="D9137" s="43"/>
      <c r="E9137" s="43"/>
      <c r="F9137" s="27"/>
      <c r="G9137" s="44"/>
      <c r="H9137" s="44"/>
      <c r="I9137" s="44"/>
      <c r="J9137" s="30"/>
      <c r="K9137" s="44"/>
    </row>
    <row r="9138" spans="1:11" s="45" customFormat="1" x14ac:dyDescent="0.25">
      <c r="A9138" s="42"/>
      <c r="B9138" s="48"/>
      <c r="C9138" s="43"/>
      <c r="D9138" s="43"/>
      <c r="E9138" s="43"/>
      <c r="F9138" s="27"/>
      <c r="G9138" s="44"/>
      <c r="H9138" s="44"/>
      <c r="I9138" s="44"/>
      <c r="J9138" s="30"/>
      <c r="K9138" s="44"/>
    </row>
    <row r="9139" spans="1:11" s="45" customFormat="1" x14ac:dyDescent="0.25">
      <c r="A9139" s="42"/>
      <c r="B9139" s="48"/>
      <c r="C9139" s="43"/>
      <c r="D9139" s="43"/>
      <c r="E9139" s="43"/>
      <c r="F9139" s="27"/>
      <c r="G9139" s="44"/>
      <c r="H9139" s="44"/>
      <c r="I9139" s="44"/>
      <c r="J9139" s="30"/>
      <c r="K9139" s="44"/>
    </row>
    <row r="9140" spans="1:11" s="45" customFormat="1" x14ac:dyDescent="0.25">
      <c r="A9140" s="42"/>
      <c r="B9140" s="48"/>
      <c r="C9140" s="43"/>
      <c r="D9140" s="43"/>
      <c r="E9140" s="43"/>
      <c r="F9140" s="27"/>
      <c r="G9140" s="44"/>
      <c r="H9140" s="44"/>
      <c r="I9140" s="44"/>
      <c r="J9140" s="30"/>
      <c r="K9140" s="44"/>
    </row>
    <row r="9141" spans="1:11" s="45" customFormat="1" x14ac:dyDescent="0.25">
      <c r="A9141" s="42"/>
      <c r="B9141" s="48"/>
      <c r="C9141" s="43"/>
      <c r="D9141" s="43"/>
      <c r="E9141" s="43"/>
      <c r="F9141" s="27"/>
      <c r="G9141" s="44"/>
      <c r="H9141" s="44"/>
      <c r="I9141" s="44"/>
      <c r="J9141" s="30"/>
      <c r="K9141" s="44"/>
    </row>
    <row r="9142" spans="1:11" s="45" customFormat="1" x14ac:dyDescent="0.25">
      <c r="A9142" s="42"/>
      <c r="B9142" s="48"/>
      <c r="C9142" s="43"/>
      <c r="D9142" s="43"/>
      <c r="E9142" s="43"/>
      <c r="F9142" s="27"/>
      <c r="G9142" s="44"/>
      <c r="H9142" s="44"/>
      <c r="I9142" s="44"/>
      <c r="J9142" s="30"/>
      <c r="K9142" s="44"/>
    </row>
    <row r="9143" spans="1:11" s="45" customFormat="1" x14ac:dyDescent="0.25">
      <c r="A9143" s="42"/>
      <c r="B9143" s="48"/>
      <c r="C9143" s="43"/>
      <c r="D9143" s="43"/>
      <c r="E9143" s="43"/>
      <c r="F9143" s="27"/>
      <c r="G9143" s="44"/>
      <c r="H9143" s="44"/>
      <c r="I9143" s="44"/>
      <c r="J9143" s="30"/>
      <c r="K9143" s="44"/>
    </row>
    <row r="9144" spans="1:11" s="45" customFormat="1" x14ac:dyDescent="0.25">
      <c r="A9144" s="42"/>
      <c r="B9144" s="48"/>
      <c r="C9144" s="43"/>
      <c r="D9144" s="43"/>
      <c r="E9144" s="43"/>
      <c r="F9144" s="27"/>
      <c r="G9144" s="44"/>
      <c r="H9144" s="44"/>
      <c r="I9144" s="44"/>
      <c r="J9144" s="30"/>
      <c r="K9144" s="44"/>
    </row>
    <row r="9145" spans="1:11" s="45" customFormat="1" x14ac:dyDescent="0.25">
      <c r="A9145" s="42"/>
      <c r="B9145" s="48"/>
      <c r="C9145" s="43"/>
      <c r="D9145" s="43"/>
      <c r="E9145" s="43"/>
      <c r="F9145" s="27"/>
      <c r="G9145" s="44"/>
      <c r="H9145" s="44"/>
      <c r="I9145" s="44"/>
      <c r="J9145" s="30"/>
      <c r="K9145" s="44"/>
    </row>
    <row r="9146" spans="1:11" s="45" customFormat="1" x14ac:dyDescent="0.25">
      <c r="A9146" s="42"/>
      <c r="B9146" s="48"/>
      <c r="C9146" s="43"/>
      <c r="D9146" s="43"/>
      <c r="E9146" s="43"/>
      <c r="F9146" s="27"/>
      <c r="G9146" s="44"/>
      <c r="H9146" s="44"/>
      <c r="I9146" s="44"/>
      <c r="J9146" s="30"/>
      <c r="K9146" s="44"/>
    </row>
    <row r="9147" spans="1:11" s="45" customFormat="1" x14ac:dyDescent="0.25">
      <c r="A9147" s="42"/>
      <c r="B9147" s="48"/>
      <c r="C9147" s="43"/>
      <c r="D9147" s="43"/>
      <c r="E9147" s="43"/>
      <c r="F9147" s="27"/>
      <c r="G9147" s="44"/>
      <c r="H9147" s="44"/>
      <c r="I9147" s="44"/>
      <c r="J9147" s="30"/>
      <c r="K9147" s="44"/>
    </row>
    <row r="9148" spans="1:11" s="45" customFormat="1" x14ac:dyDescent="0.25">
      <c r="A9148" s="42"/>
      <c r="B9148" s="48"/>
      <c r="C9148" s="43"/>
      <c r="D9148" s="43"/>
      <c r="E9148" s="43"/>
      <c r="F9148" s="27"/>
      <c r="G9148" s="44"/>
      <c r="H9148" s="44"/>
      <c r="I9148" s="44"/>
      <c r="J9148" s="30"/>
      <c r="K9148" s="44"/>
    </row>
    <row r="9149" spans="1:11" s="45" customFormat="1" x14ac:dyDescent="0.25">
      <c r="A9149" s="42"/>
      <c r="B9149" s="48"/>
      <c r="C9149" s="43"/>
      <c r="D9149" s="43"/>
      <c r="E9149" s="43"/>
      <c r="F9149" s="27"/>
      <c r="G9149" s="44"/>
      <c r="H9149" s="44"/>
      <c r="I9149" s="44"/>
      <c r="J9149" s="30"/>
      <c r="K9149" s="44"/>
    </row>
    <row r="9150" spans="1:11" s="45" customFormat="1" x14ac:dyDescent="0.25">
      <c r="A9150" s="42"/>
      <c r="B9150" s="48"/>
      <c r="C9150" s="43"/>
      <c r="D9150" s="43"/>
      <c r="E9150" s="43"/>
      <c r="F9150" s="27"/>
      <c r="G9150" s="44"/>
      <c r="H9150" s="44"/>
      <c r="I9150" s="44"/>
      <c r="J9150" s="30"/>
      <c r="K9150" s="44"/>
    </row>
    <row r="9151" spans="1:11" s="45" customFormat="1" x14ac:dyDescent="0.25">
      <c r="A9151" s="42"/>
      <c r="B9151" s="48"/>
      <c r="C9151" s="43"/>
      <c r="D9151" s="43"/>
      <c r="E9151" s="43"/>
      <c r="F9151" s="27"/>
      <c r="G9151" s="44"/>
      <c r="H9151" s="44"/>
      <c r="I9151" s="44"/>
      <c r="J9151" s="30"/>
      <c r="K9151" s="44"/>
    </row>
    <row r="9152" spans="1:11" s="45" customFormat="1" x14ac:dyDescent="0.25">
      <c r="A9152" s="42"/>
      <c r="B9152" s="48"/>
      <c r="C9152" s="43"/>
      <c r="D9152" s="43"/>
      <c r="E9152" s="43"/>
      <c r="F9152" s="27"/>
      <c r="G9152" s="44"/>
      <c r="H9152" s="44"/>
      <c r="I9152" s="44"/>
      <c r="J9152" s="30"/>
      <c r="K9152" s="44"/>
    </row>
    <row r="9153" spans="1:11" s="45" customFormat="1" x14ac:dyDescent="0.25">
      <c r="A9153" s="42"/>
      <c r="B9153" s="48"/>
      <c r="C9153" s="43"/>
      <c r="D9153" s="43"/>
      <c r="E9153" s="43"/>
      <c r="F9153" s="27"/>
      <c r="G9153" s="44"/>
      <c r="H9153" s="44"/>
      <c r="I9153" s="44"/>
      <c r="J9153" s="30"/>
      <c r="K9153" s="44"/>
    </row>
    <row r="9154" spans="1:11" s="45" customFormat="1" x14ac:dyDescent="0.25">
      <c r="A9154" s="42"/>
      <c r="B9154" s="48"/>
      <c r="C9154" s="43"/>
      <c r="D9154" s="43"/>
      <c r="E9154" s="43"/>
      <c r="F9154" s="27"/>
      <c r="G9154" s="44"/>
      <c r="H9154" s="44"/>
      <c r="I9154" s="44"/>
      <c r="J9154" s="30"/>
      <c r="K9154" s="44"/>
    </row>
    <row r="9155" spans="1:11" s="45" customFormat="1" x14ac:dyDescent="0.25">
      <c r="A9155" s="42"/>
      <c r="B9155" s="48"/>
      <c r="C9155" s="43"/>
      <c r="D9155" s="43"/>
      <c r="E9155" s="43"/>
      <c r="F9155" s="27"/>
      <c r="G9155" s="44"/>
      <c r="H9155" s="44"/>
      <c r="I9155" s="44"/>
      <c r="J9155" s="30"/>
      <c r="K9155" s="44"/>
    </row>
    <row r="9156" spans="1:11" s="45" customFormat="1" x14ac:dyDescent="0.25">
      <c r="A9156" s="42"/>
      <c r="B9156" s="48"/>
      <c r="C9156" s="43"/>
      <c r="D9156" s="43"/>
      <c r="E9156" s="43"/>
      <c r="F9156" s="27"/>
      <c r="G9156" s="44"/>
      <c r="H9156" s="44"/>
      <c r="I9156" s="44"/>
      <c r="J9156" s="30"/>
      <c r="K9156" s="44"/>
    </row>
    <row r="9157" spans="1:11" s="45" customFormat="1" x14ac:dyDescent="0.25">
      <c r="A9157" s="42"/>
      <c r="B9157" s="48"/>
      <c r="C9157" s="43"/>
      <c r="D9157" s="43"/>
      <c r="E9157" s="43"/>
      <c r="F9157" s="27"/>
      <c r="G9157" s="44"/>
      <c r="H9157" s="44"/>
      <c r="I9157" s="44"/>
      <c r="J9157" s="30"/>
      <c r="K9157" s="44"/>
    </row>
    <row r="9158" spans="1:11" s="45" customFormat="1" x14ac:dyDescent="0.25">
      <c r="A9158" s="42"/>
      <c r="B9158" s="48"/>
      <c r="C9158" s="43"/>
      <c r="D9158" s="43"/>
      <c r="E9158" s="43"/>
      <c r="F9158" s="27"/>
      <c r="G9158" s="44"/>
      <c r="H9158" s="44"/>
      <c r="I9158" s="44"/>
      <c r="J9158" s="30"/>
      <c r="K9158" s="44"/>
    </row>
    <row r="9159" spans="1:11" s="45" customFormat="1" x14ac:dyDescent="0.25">
      <c r="A9159" s="42"/>
      <c r="B9159" s="48"/>
      <c r="C9159" s="43"/>
      <c r="D9159" s="43"/>
      <c r="E9159" s="43"/>
      <c r="F9159" s="27"/>
      <c r="G9159" s="44"/>
      <c r="H9159" s="44"/>
      <c r="I9159" s="44"/>
      <c r="J9159" s="30"/>
      <c r="K9159" s="44"/>
    </row>
    <row r="9160" spans="1:11" s="45" customFormat="1" x14ac:dyDescent="0.25">
      <c r="A9160" s="42"/>
      <c r="B9160" s="48"/>
      <c r="C9160" s="43"/>
      <c r="D9160" s="43"/>
      <c r="E9160" s="43"/>
      <c r="F9160" s="27"/>
      <c r="G9160" s="44"/>
      <c r="H9160" s="44"/>
      <c r="I9160" s="44"/>
      <c r="J9160" s="30"/>
      <c r="K9160" s="44"/>
    </row>
    <row r="9161" spans="1:11" s="45" customFormat="1" x14ac:dyDescent="0.25">
      <c r="A9161" s="42"/>
      <c r="B9161" s="48"/>
      <c r="C9161" s="43"/>
      <c r="D9161" s="43"/>
      <c r="E9161" s="43"/>
      <c r="F9161" s="27"/>
      <c r="G9161" s="44"/>
      <c r="H9161" s="44"/>
      <c r="I9161" s="44"/>
      <c r="J9161" s="30"/>
      <c r="K9161" s="44"/>
    </row>
    <row r="9162" spans="1:11" s="45" customFormat="1" x14ac:dyDescent="0.25">
      <c r="A9162" s="42"/>
      <c r="B9162" s="48"/>
      <c r="C9162" s="43"/>
      <c r="D9162" s="43"/>
      <c r="E9162" s="43"/>
      <c r="F9162" s="27"/>
      <c r="G9162" s="44"/>
      <c r="H9162" s="44"/>
      <c r="I9162" s="44"/>
      <c r="J9162" s="30"/>
      <c r="K9162" s="44"/>
    </row>
    <row r="9163" spans="1:11" s="45" customFormat="1" x14ac:dyDescent="0.25">
      <c r="A9163" s="42"/>
      <c r="B9163" s="48"/>
      <c r="C9163" s="43"/>
      <c r="D9163" s="43"/>
      <c r="E9163" s="43"/>
      <c r="F9163" s="27"/>
      <c r="G9163" s="44"/>
      <c r="H9163" s="44"/>
      <c r="I9163" s="44"/>
      <c r="J9163" s="30"/>
      <c r="K9163" s="44"/>
    </row>
    <row r="9164" spans="1:11" s="45" customFormat="1" x14ac:dyDescent="0.25">
      <c r="A9164" s="42"/>
      <c r="B9164" s="48"/>
      <c r="C9164" s="43"/>
      <c r="D9164" s="43"/>
      <c r="E9164" s="43"/>
      <c r="F9164" s="27"/>
      <c r="G9164" s="44"/>
      <c r="H9164" s="44"/>
      <c r="I9164" s="44"/>
      <c r="J9164" s="30"/>
      <c r="K9164" s="44"/>
    </row>
    <row r="9165" spans="1:11" s="45" customFormat="1" x14ac:dyDescent="0.25">
      <c r="A9165" s="42"/>
      <c r="B9165" s="48"/>
      <c r="C9165" s="43"/>
      <c r="D9165" s="43"/>
      <c r="E9165" s="43"/>
      <c r="F9165" s="27"/>
      <c r="G9165" s="44"/>
      <c r="H9165" s="44"/>
      <c r="I9165" s="44"/>
      <c r="J9165" s="30"/>
      <c r="K9165" s="44"/>
    </row>
    <row r="9166" spans="1:11" s="45" customFormat="1" x14ac:dyDescent="0.25">
      <c r="A9166" s="42"/>
      <c r="B9166" s="48"/>
      <c r="C9166" s="43"/>
      <c r="D9166" s="43"/>
      <c r="E9166" s="43"/>
      <c r="F9166" s="27"/>
      <c r="G9166" s="44"/>
      <c r="H9166" s="44"/>
      <c r="I9166" s="44"/>
      <c r="J9166" s="30"/>
      <c r="K9166" s="44"/>
    </row>
    <row r="9167" spans="1:11" s="45" customFormat="1" x14ac:dyDescent="0.25">
      <c r="A9167" s="42"/>
      <c r="B9167" s="48"/>
      <c r="C9167" s="43"/>
      <c r="D9167" s="43"/>
      <c r="E9167" s="43"/>
      <c r="F9167" s="27"/>
      <c r="G9167" s="44"/>
      <c r="H9167" s="44"/>
      <c r="I9167" s="44"/>
      <c r="J9167" s="30"/>
      <c r="K9167" s="44"/>
    </row>
    <row r="9168" spans="1:11" s="45" customFormat="1" x14ac:dyDescent="0.25">
      <c r="A9168" s="42"/>
      <c r="B9168" s="48"/>
      <c r="C9168" s="43"/>
      <c r="D9168" s="43"/>
      <c r="E9168" s="43"/>
      <c r="F9168" s="27"/>
      <c r="G9168" s="44"/>
      <c r="H9168" s="44"/>
      <c r="I9168" s="44"/>
      <c r="J9168" s="30"/>
      <c r="K9168" s="44"/>
    </row>
    <row r="9169" spans="1:11" s="45" customFormat="1" x14ac:dyDescent="0.25">
      <c r="A9169" s="42"/>
      <c r="B9169" s="48"/>
      <c r="C9169" s="43"/>
      <c r="D9169" s="43"/>
      <c r="E9169" s="43"/>
      <c r="F9169" s="27"/>
      <c r="G9169" s="44"/>
      <c r="H9169" s="44"/>
      <c r="I9169" s="44"/>
      <c r="J9169" s="30"/>
      <c r="K9169" s="44"/>
    </row>
    <row r="9170" spans="1:11" s="45" customFormat="1" x14ac:dyDescent="0.25">
      <c r="A9170" s="42"/>
      <c r="B9170" s="48"/>
      <c r="C9170" s="43"/>
      <c r="D9170" s="43"/>
      <c r="E9170" s="43"/>
      <c r="F9170" s="27"/>
      <c r="G9170" s="44"/>
      <c r="H9170" s="44"/>
      <c r="I9170" s="44"/>
      <c r="J9170" s="30"/>
      <c r="K9170" s="44"/>
    </row>
    <row r="9171" spans="1:11" s="45" customFormat="1" x14ac:dyDescent="0.25">
      <c r="A9171" s="42"/>
      <c r="B9171" s="48"/>
      <c r="C9171" s="43"/>
      <c r="D9171" s="43"/>
      <c r="E9171" s="43"/>
      <c r="F9171" s="27"/>
      <c r="G9171" s="44"/>
      <c r="H9171" s="44"/>
      <c r="I9171" s="44"/>
      <c r="J9171" s="30"/>
      <c r="K9171" s="44"/>
    </row>
    <row r="9172" spans="1:11" s="45" customFormat="1" x14ac:dyDescent="0.25">
      <c r="A9172" s="42"/>
      <c r="B9172" s="48"/>
      <c r="C9172" s="43"/>
      <c r="D9172" s="43"/>
      <c r="E9172" s="43"/>
      <c r="F9172" s="27"/>
      <c r="G9172" s="44"/>
      <c r="H9172" s="44"/>
      <c r="I9172" s="44"/>
      <c r="J9172" s="30"/>
      <c r="K9172" s="44"/>
    </row>
    <row r="9173" spans="1:11" s="45" customFormat="1" x14ac:dyDescent="0.25">
      <c r="A9173" s="42"/>
      <c r="B9173" s="48"/>
      <c r="C9173" s="43"/>
      <c r="D9173" s="43"/>
      <c r="E9173" s="43"/>
      <c r="F9173" s="27"/>
      <c r="G9173" s="44"/>
      <c r="H9173" s="44"/>
      <c r="I9173" s="44"/>
      <c r="J9173" s="30"/>
      <c r="K9173" s="44"/>
    </row>
    <row r="9174" spans="1:11" s="45" customFormat="1" x14ac:dyDescent="0.25">
      <c r="A9174" s="42"/>
      <c r="B9174" s="48"/>
      <c r="C9174" s="43"/>
      <c r="D9174" s="43"/>
      <c r="E9174" s="43"/>
      <c r="F9174" s="27"/>
      <c r="G9174" s="44"/>
      <c r="H9174" s="44"/>
      <c r="I9174" s="44"/>
      <c r="J9174" s="30"/>
      <c r="K9174" s="44"/>
    </row>
    <row r="9175" spans="1:11" s="45" customFormat="1" x14ac:dyDescent="0.25">
      <c r="A9175" s="42"/>
      <c r="B9175" s="48"/>
      <c r="C9175" s="43"/>
      <c r="D9175" s="43"/>
      <c r="E9175" s="43"/>
      <c r="F9175" s="27"/>
      <c r="G9175" s="44"/>
      <c r="H9175" s="44"/>
      <c r="I9175" s="44"/>
      <c r="J9175" s="30"/>
      <c r="K9175" s="44"/>
    </row>
    <row r="9176" spans="1:11" s="45" customFormat="1" x14ac:dyDescent="0.25">
      <c r="A9176" s="42"/>
      <c r="B9176" s="48"/>
      <c r="C9176" s="43"/>
      <c r="D9176" s="43"/>
      <c r="E9176" s="43"/>
      <c r="F9176" s="27"/>
      <c r="G9176" s="44"/>
      <c r="H9176" s="44"/>
      <c r="I9176" s="44"/>
      <c r="J9176" s="30"/>
      <c r="K9176" s="44"/>
    </row>
    <row r="9177" spans="1:11" s="45" customFormat="1" x14ac:dyDescent="0.25">
      <c r="A9177" s="42"/>
      <c r="B9177" s="48"/>
      <c r="C9177" s="43"/>
      <c r="D9177" s="43"/>
      <c r="E9177" s="43"/>
      <c r="F9177" s="27"/>
      <c r="G9177" s="44"/>
      <c r="H9177" s="44"/>
      <c r="I9177" s="44"/>
      <c r="J9177" s="30"/>
      <c r="K9177" s="44"/>
    </row>
    <row r="9178" spans="1:11" s="45" customFormat="1" x14ac:dyDescent="0.25">
      <c r="A9178" s="42"/>
      <c r="B9178" s="48"/>
      <c r="C9178" s="43"/>
      <c r="D9178" s="43"/>
      <c r="E9178" s="43"/>
      <c r="F9178" s="27"/>
      <c r="G9178" s="44"/>
      <c r="H9178" s="44"/>
      <c r="I9178" s="44"/>
      <c r="J9178" s="30"/>
      <c r="K9178" s="44"/>
    </row>
    <row r="9179" spans="1:11" s="45" customFormat="1" x14ac:dyDescent="0.25">
      <c r="A9179" s="42"/>
      <c r="B9179" s="48"/>
      <c r="C9179" s="43"/>
      <c r="D9179" s="43"/>
      <c r="E9179" s="43"/>
      <c r="F9179" s="27"/>
      <c r="G9179" s="44"/>
      <c r="H9179" s="44"/>
      <c r="I9179" s="44"/>
      <c r="J9179" s="30"/>
      <c r="K9179" s="44"/>
    </row>
    <row r="9180" spans="1:11" s="45" customFormat="1" x14ac:dyDescent="0.25">
      <c r="A9180" s="42"/>
      <c r="B9180" s="48"/>
      <c r="C9180" s="43"/>
      <c r="D9180" s="43"/>
      <c r="E9180" s="43"/>
      <c r="F9180" s="27"/>
      <c r="G9180" s="44"/>
      <c r="H9180" s="44"/>
      <c r="I9180" s="44"/>
      <c r="J9180" s="30"/>
      <c r="K9180" s="44"/>
    </row>
    <row r="9181" spans="1:11" s="45" customFormat="1" x14ac:dyDescent="0.25">
      <c r="A9181" s="42"/>
      <c r="B9181" s="48"/>
      <c r="C9181" s="43"/>
      <c r="D9181" s="43"/>
      <c r="E9181" s="43"/>
      <c r="F9181" s="27"/>
      <c r="G9181" s="44"/>
      <c r="H9181" s="44"/>
      <c r="I9181" s="44"/>
      <c r="J9181" s="30"/>
      <c r="K9181" s="44"/>
    </row>
    <row r="9182" spans="1:11" s="45" customFormat="1" x14ac:dyDescent="0.25">
      <c r="A9182" s="42"/>
      <c r="B9182" s="48"/>
      <c r="C9182" s="43"/>
      <c r="D9182" s="43"/>
      <c r="E9182" s="43"/>
      <c r="F9182" s="27"/>
      <c r="G9182" s="44"/>
      <c r="H9182" s="44"/>
      <c r="I9182" s="44"/>
      <c r="J9182" s="30"/>
      <c r="K9182" s="44"/>
    </row>
    <row r="9183" spans="1:11" s="45" customFormat="1" x14ac:dyDescent="0.25">
      <c r="A9183" s="42"/>
      <c r="B9183" s="48"/>
      <c r="C9183" s="43"/>
      <c r="D9183" s="43"/>
      <c r="E9183" s="43"/>
      <c r="F9183" s="27"/>
      <c r="G9183" s="44"/>
      <c r="H9183" s="44"/>
      <c r="I9183" s="44"/>
      <c r="J9183" s="30"/>
      <c r="K9183" s="44"/>
    </row>
    <row r="9184" spans="1:11" s="45" customFormat="1" x14ac:dyDescent="0.25">
      <c r="A9184" s="42"/>
      <c r="B9184" s="48"/>
      <c r="C9184" s="43"/>
      <c r="D9184" s="43"/>
      <c r="E9184" s="43"/>
      <c r="F9184" s="27"/>
      <c r="G9184" s="44"/>
      <c r="H9184" s="44"/>
      <c r="I9184" s="44"/>
      <c r="J9184" s="30"/>
      <c r="K9184" s="44"/>
    </row>
    <row r="9185" spans="1:11" s="45" customFormat="1" x14ac:dyDescent="0.25">
      <c r="A9185" s="42"/>
      <c r="B9185" s="48"/>
      <c r="C9185" s="43"/>
      <c r="D9185" s="43"/>
      <c r="E9185" s="43"/>
      <c r="F9185" s="27"/>
      <c r="G9185" s="44"/>
      <c r="H9185" s="44"/>
      <c r="I9185" s="44"/>
      <c r="J9185" s="30"/>
      <c r="K9185" s="44"/>
    </row>
    <row r="9186" spans="1:11" s="45" customFormat="1" x14ac:dyDescent="0.25">
      <c r="A9186" s="42"/>
      <c r="B9186" s="48"/>
      <c r="C9186" s="43"/>
      <c r="D9186" s="43"/>
      <c r="E9186" s="43"/>
      <c r="F9186" s="27"/>
      <c r="G9186" s="44"/>
      <c r="H9186" s="44"/>
      <c r="I9186" s="44"/>
      <c r="J9186" s="30"/>
      <c r="K9186" s="44"/>
    </row>
    <row r="9187" spans="1:11" s="45" customFormat="1" x14ac:dyDescent="0.25">
      <c r="A9187" s="42"/>
      <c r="B9187" s="48"/>
      <c r="C9187" s="43"/>
      <c r="D9187" s="43"/>
      <c r="E9187" s="43"/>
      <c r="F9187" s="27"/>
      <c r="G9187" s="44"/>
      <c r="H9187" s="44"/>
      <c r="I9187" s="44"/>
      <c r="J9187" s="30"/>
      <c r="K9187" s="44"/>
    </row>
    <row r="9188" spans="1:11" s="45" customFormat="1" x14ac:dyDescent="0.25">
      <c r="A9188" s="42"/>
      <c r="B9188" s="48"/>
      <c r="C9188" s="43"/>
      <c r="D9188" s="43"/>
      <c r="E9188" s="43"/>
      <c r="F9188" s="27"/>
      <c r="G9188" s="44"/>
      <c r="H9188" s="44"/>
      <c r="I9188" s="44"/>
      <c r="J9188" s="30"/>
      <c r="K9188" s="44"/>
    </row>
    <row r="9189" spans="1:11" s="45" customFormat="1" x14ac:dyDescent="0.25">
      <c r="A9189" s="42"/>
      <c r="B9189" s="48"/>
      <c r="C9189" s="43"/>
      <c r="D9189" s="43"/>
      <c r="E9189" s="43"/>
      <c r="F9189" s="27"/>
      <c r="G9189" s="44"/>
      <c r="H9189" s="44"/>
      <c r="I9189" s="44"/>
      <c r="J9189" s="30"/>
      <c r="K9189" s="44"/>
    </row>
    <row r="9190" spans="1:11" s="45" customFormat="1" x14ac:dyDescent="0.25">
      <c r="A9190" s="42"/>
      <c r="B9190" s="48"/>
      <c r="C9190" s="43"/>
      <c r="D9190" s="43"/>
      <c r="E9190" s="43"/>
      <c r="F9190" s="27"/>
      <c r="G9190" s="44"/>
      <c r="H9190" s="44"/>
      <c r="I9190" s="44"/>
      <c r="J9190" s="30"/>
      <c r="K9190" s="44"/>
    </row>
    <row r="9191" spans="1:11" s="45" customFormat="1" x14ac:dyDescent="0.25">
      <c r="A9191" s="42"/>
      <c r="B9191" s="48"/>
      <c r="C9191" s="43"/>
      <c r="D9191" s="43"/>
      <c r="E9191" s="43"/>
      <c r="F9191" s="27"/>
      <c r="G9191" s="44"/>
      <c r="H9191" s="44"/>
      <c r="I9191" s="44"/>
      <c r="J9191" s="30"/>
      <c r="K9191" s="44"/>
    </row>
    <row r="9192" spans="1:11" s="45" customFormat="1" x14ac:dyDescent="0.25">
      <c r="A9192" s="42"/>
      <c r="B9192" s="48"/>
      <c r="C9192" s="43"/>
      <c r="D9192" s="43"/>
      <c r="E9192" s="43"/>
      <c r="F9192" s="27"/>
      <c r="G9192" s="44"/>
      <c r="H9192" s="44"/>
      <c r="I9192" s="44"/>
      <c r="J9192" s="30"/>
      <c r="K9192" s="44"/>
    </row>
    <row r="9193" spans="1:11" s="45" customFormat="1" x14ac:dyDescent="0.25">
      <c r="A9193" s="42"/>
      <c r="B9193" s="48"/>
      <c r="C9193" s="43"/>
      <c r="D9193" s="43"/>
      <c r="E9193" s="43"/>
      <c r="F9193" s="27"/>
      <c r="G9193" s="44"/>
      <c r="H9193" s="44"/>
      <c r="I9193" s="44"/>
      <c r="J9193" s="30"/>
      <c r="K9193" s="44"/>
    </row>
    <row r="9194" spans="1:11" s="45" customFormat="1" x14ac:dyDescent="0.25">
      <c r="A9194" s="42"/>
      <c r="B9194" s="48"/>
      <c r="C9194" s="43"/>
      <c r="D9194" s="43"/>
      <c r="E9194" s="43"/>
      <c r="F9194" s="27"/>
      <c r="G9194" s="44"/>
      <c r="H9194" s="44"/>
      <c r="I9194" s="44"/>
      <c r="J9194" s="30"/>
      <c r="K9194" s="44"/>
    </row>
    <row r="9195" spans="1:11" s="45" customFormat="1" x14ac:dyDescent="0.25">
      <c r="A9195" s="42"/>
      <c r="B9195" s="48"/>
      <c r="C9195" s="43"/>
      <c r="D9195" s="43"/>
      <c r="E9195" s="43"/>
      <c r="F9195" s="27"/>
      <c r="G9195" s="44"/>
      <c r="H9195" s="44"/>
      <c r="I9195" s="44"/>
      <c r="J9195" s="30"/>
      <c r="K9195" s="44"/>
    </row>
    <row r="9196" spans="1:11" s="45" customFormat="1" x14ac:dyDescent="0.25">
      <c r="A9196" s="42"/>
      <c r="B9196" s="48"/>
      <c r="C9196" s="43"/>
      <c r="D9196" s="43"/>
      <c r="E9196" s="43"/>
      <c r="F9196" s="27"/>
      <c r="G9196" s="44"/>
      <c r="H9196" s="44"/>
      <c r="I9196" s="44"/>
      <c r="J9196" s="30"/>
      <c r="K9196" s="44"/>
    </row>
    <row r="9197" spans="1:11" s="45" customFormat="1" x14ac:dyDescent="0.25">
      <c r="A9197" s="42"/>
      <c r="B9197" s="48"/>
      <c r="C9197" s="43"/>
      <c r="D9197" s="43"/>
      <c r="E9197" s="43"/>
      <c r="F9197" s="27"/>
      <c r="G9197" s="44"/>
      <c r="H9197" s="44"/>
      <c r="I9197" s="44"/>
      <c r="J9197" s="30"/>
      <c r="K9197" s="44"/>
    </row>
    <row r="9198" spans="1:11" s="45" customFormat="1" x14ac:dyDescent="0.25">
      <c r="A9198" s="42"/>
      <c r="B9198" s="48"/>
      <c r="C9198" s="43"/>
      <c r="D9198" s="43"/>
      <c r="E9198" s="43"/>
      <c r="F9198" s="27"/>
      <c r="G9198" s="44"/>
      <c r="H9198" s="44"/>
      <c r="I9198" s="44"/>
      <c r="J9198" s="30"/>
      <c r="K9198" s="44"/>
    </row>
    <row r="9199" spans="1:11" s="45" customFormat="1" x14ac:dyDescent="0.25">
      <c r="A9199" s="42"/>
      <c r="B9199" s="48"/>
      <c r="C9199" s="43"/>
      <c r="D9199" s="43"/>
      <c r="E9199" s="43"/>
      <c r="F9199" s="27"/>
      <c r="G9199" s="44"/>
      <c r="H9199" s="44"/>
      <c r="I9199" s="44"/>
      <c r="J9199" s="30"/>
      <c r="K9199" s="44"/>
    </row>
    <row r="9200" spans="1:11" s="45" customFormat="1" x14ac:dyDescent="0.25">
      <c r="A9200" s="42"/>
      <c r="B9200" s="48"/>
      <c r="C9200" s="43"/>
      <c r="D9200" s="43"/>
      <c r="E9200" s="43"/>
      <c r="F9200" s="27"/>
      <c r="G9200" s="44"/>
      <c r="H9200" s="44"/>
      <c r="I9200" s="44"/>
      <c r="J9200" s="30"/>
      <c r="K9200" s="44"/>
    </row>
    <row r="9201" spans="1:11" s="45" customFormat="1" x14ac:dyDescent="0.25">
      <c r="A9201" s="42"/>
      <c r="B9201" s="48"/>
      <c r="C9201" s="43"/>
      <c r="D9201" s="43"/>
      <c r="E9201" s="43"/>
      <c r="F9201" s="27"/>
      <c r="G9201" s="44"/>
      <c r="H9201" s="44"/>
      <c r="I9201" s="44"/>
      <c r="J9201" s="30"/>
      <c r="K9201" s="44"/>
    </row>
    <row r="9202" spans="1:11" s="45" customFormat="1" x14ac:dyDescent="0.25">
      <c r="A9202" s="42"/>
      <c r="B9202" s="48"/>
      <c r="C9202" s="43"/>
      <c r="D9202" s="43"/>
      <c r="E9202" s="43"/>
      <c r="F9202" s="27"/>
      <c r="G9202" s="44"/>
      <c r="H9202" s="44"/>
      <c r="I9202" s="44"/>
      <c r="J9202" s="30"/>
      <c r="K9202" s="44"/>
    </row>
    <row r="9203" spans="1:11" s="45" customFormat="1" x14ac:dyDescent="0.25">
      <c r="A9203" s="42"/>
      <c r="B9203" s="48"/>
      <c r="C9203" s="43"/>
      <c r="D9203" s="43"/>
      <c r="E9203" s="43"/>
      <c r="F9203" s="27"/>
      <c r="G9203" s="44"/>
      <c r="H9203" s="44"/>
      <c r="I9203" s="44"/>
      <c r="J9203" s="30"/>
      <c r="K9203" s="44"/>
    </row>
    <row r="9204" spans="1:11" s="45" customFormat="1" x14ac:dyDescent="0.25">
      <c r="A9204" s="42"/>
      <c r="B9204" s="48"/>
      <c r="C9204" s="43"/>
      <c r="D9204" s="43"/>
      <c r="E9204" s="43"/>
      <c r="F9204" s="27"/>
      <c r="G9204" s="44"/>
      <c r="H9204" s="44"/>
      <c r="I9204" s="44"/>
      <c r="J9204" s="30"/>
      <c r="K9204" s="44"/>
    </row>
    <row r="9205" spans="1:11" s="45" customFormat="1" x14ac:dyDescent="0.25">
      <c r="A9205" s="42"/>
      <c r="B9205" s="48"/>
      <c r="C9205" s="43"/>
      <c r="D9205" s="43"/>
      <c r="E9205" s="43"/>
      <c r="F9205" s="27"/>
      <c r="G9205" s="44"/>
      <c r="H9205" s="44"/>
      <c r="I9205" s="44"/>
      <c r="J9205" s="30"/>
      <c r="K9205" s="44"/>
    </row>
    <row r="9206" spans="1:11" s="45" customFormat="1" x14ac:dyDescent="0.25">
      <c r="A9206" s="42"/>
      <c r="B9206" s="48"/>
      <c r="C9206" s="43"/>
      <c r="D9206" s="43"/>
      <c r="E9206" s="43"/>
      <c r="F9206" s="27"/>
      <c r="G9206" s="44"/>
      <c r="H9206" s="44"/>
      <c r="I9206" s="44"/>
      <c r="J9206" s="30"/>
      <c r="K9206" s="44"/>
    </row>
    <row r="9207" spans="1:11" s="45" customFormat="1" x14ac:dyDescent="0.25">
      <c r="A9207" s="42"/>
      <c r="B9207" s="48"/>
      <c r="C9207" s="43"/>
      <c r="D9207" s="43"/>
      <c r="E9207" s="43"/>
      <c r="F9207" s="27"/>
      <c r="G9207" s="44"/>
      <c r="H9207" s="44"/>
      <c r="I9207" s="44"/>
      <c r="J9207" s="30"/>
      <c r="K9207" s="44"/>
    </row>
    <row r="9208" spans="1:11" s="45" customFormat="1" x14ac:dyDescent="0.25">
      <c r="A9208" s="42"/>
      <c r="B9208" s="48"/>
      <c r="C9208" s="43"/>
      <c r="D9208" s="43"/>
      <c r="E9208" s="43"/>
      <c r="F9208" s="27"/>
      <c r="G9208" s="44"/>
      <c r="H9208" s="44"/>
      <c r="I9208" s="44"/>
      <c r="J9208" s="30"/>
      <c r="K9208" s="44"/>
    </row>
    <row r="9209" spans="1:11" s="45" customFormat="1" x14ac:dyDescent="0.25">
      <c r="A9209" s="42"/>
      <c r="B9209" s="48"/>
      <c r="C9209" s="43"/>
      <c r="D9209" s="43"/>
      <c r="E9209" s="43"/>
      <c r="F9209" s="27"/>
      <c r="G9209" s="44"/>
      <c r="H9209" s="44"/>
      <c r="I9209" s="44"/>
      <c r="J9209" s="30"/>
      <c r="K9209" s="44"/>
    </row>
    <row r="9210" spans="1:11" s="45" customFormat="1" x14ac:dyDescent="0.25">
      <c r="A9210" s="42"/>
      <c r="B9210" s="48"/>
      <c r="C9210" s="43"/>
      <c r="D9210" s="43"/>
      <c r="E9210" s="43"/>
      <c r="F9210" s="27"/>
      <c r="G9210" s="44"/>
      <c r="H9210" s="44"/>
      <c r="I9210" s="44"/>
      <c r="J9210" s="30"/>
      <c r="K9210" s="44"/>
    </row>
    <row r="9211" spans="1:11" s="45" customFormat="1" x14ac:dyDescent="0.25">
      <c r="A9211" s="42"/>
      <c r="B9211" s="48"/>
      <c r="C9211" s="43"/>
      <c r="D9211" s="43"/>
      <c r="E9211" s="43"/>
      <c r="F9211" s="27"/>
      <c r="G9211" s="44"/>
      <c r="H9211" s="44"/>
      <c r="I9211" s="44"/>
      <c r="J9211" s="30"/>
      <c r="K9211" s="44"/>
    </row>
    <row r="9212" spans="1:11" s="45" customFormat="1" x14ac:dyDescent="0.25">
      <c r="A9212" s="42"/>
      <c r="B9212" s="48"/>
      <c r="C9212" s="43"/>
      <c r="D9212" s="43"/>
      <c r="E9212" s="43"/>
      <c r="F9212" s="27"/>
      <c r="G9212" s="44"/>
      <c r="H9212" s="44"/>
      <c r="I9212" s="44"/>
      <c r="J9212" s="30"/>
      <c r="K9212" s="44"/>
    </row>
    <row r="9213" spans="1:11" s="45" customFormat="1" x14ac:dyDescent="0.25">
      <c r="A9213" s="42"/>
      <c r="B9213" s="48"/>
      <c r="C9213" s="43"/>
      <c r="D9213" s="43"/>
      <c r="E9213" s="43"/>
      <c r="F9213" s="27"/>
      <c r="G9213" s="44"/>
      <c r="H9213" s="44"/>
      <c r="I9213" s="44"/>
      <c r="J9213" s="30"/>
      <c r="K9213" s="44"/>
    </row>
    <row r="9214" spans="1:11" s="45" customFormat="1" x14ac:dyDescent="0.25">
      <c r="A9214" s="42"/>
      <c r="B9214" s="48"/>
      <c r="C9214" s="43"/>
      <c r="D9214" s="43"/>
      <c r="E9214" s="43"/>
      <c r="F9214" s="27"/>
      <c r="G9214" s="44"/>
      <c r="H9214" s="44"/>
      <c r="I9214" s="44"/>
      <c r="J9214" s="30"/>
      <c r="K9214" s="44"/>
    </row>
    <row r="9215" spans="1:11" s="45" customFormat="1" x14ac:dyDescent="0.25">
      <c r="A9215" s="42"/>
      <c r="B9215" s="48"/>
      <c r="C9215" s="43"/>
      <c r="D9215" s="43"/>
      <c r="E9215" s="43"/>
      <c r="F9215" s="27"/>
      <c r="G9215" s="44"/>
      <c r="H9215" s="44"/>
      <c r="I9215" s="44"/>
      <c r="J9215" s="30"/>
      <c r="K9215" s="44"/>
    </row>
    <row r="9216" spans="1:11" s="45" customFormat="1" x14ac:dyDescent="0.25">
      <c r="A9216" s="42"/>
      <c r="B9216" s="48"/>
      <c r="C9216" s="43"/>
      <c r="D9216" s="43"/>
      <c r="E9216" s="43"/>
      <c r="F9216" s="27"/>
      <c r="G9216" s="44"/>
      <c r="H9216" s="44"/>
      <c r="I9216" s="44"/>
      <c r="J9216" s="30"/>
      <c r="K9216" s="44"/>
    </row>
    <row r="9217" spans="1:11" s="45" customFormat="1" x14ac:dyDescent="0.25">
      <c r="A9217" s="42"/>
      <c r="B9217" s="48"/>
      <c r="C9217" s="43"/>
      <c r="D9217" s="43"/>
      <c r="E9217" s="43"/>
      <c r="F9217" s="27"/>
      <c r="G9217" s="44"/>
      <c r="H9217" s="44"/>
      <c r="I9217" s="44"/>
      <c r="J9217" s="30"/>
      <c r="K9217" s="44"/>
    </row>
    <row r="9218" spans="1:11" s="45" customFormat="1" x14ac:dyDescent="0.25">
      <c r="A9218" s="42"/>
      <c r="B9218" s="48"/>
      <c r="C9218" s="43"/>
      <c r="D9218" s="43"/>
      <c r="E9218" s="43"/>
      <c r="F9218" s="27"/>
      <c r="G9218" s="44"/>
      <c r="H9218" s="44"/>
      <c r="I9218" s="44"/>
      <c r="J9218" s="30"/>
      <c r="K9218" s="44"/>
    </row>
    <row r="9219" spans="1:11" s="45" customFormat="1" x14ac:dyDescent="0.25">
      <c r="A9219" s="42"/>
      <c r="B9219" s="48"/>
      <c r="C9219" s="43"/>
      <c r="D9219" s="43"/>
      <c r="E9219" s="43"/>
      <c r="F9219" s="27"/>
      <c r="G9219" s="44"/>
      <c r="H9219" s="44"/>
      <c r="I9219" s="44"/>
      <c r="J9219" s="30"/>
      <c r="K9219" s="44"/>
    </row>
    <row r="9220" spans="1:11" s="45" customFormat="1" x14ac:dyDescent="0.25">
      <c r="A9220" s="42"/>
      <c r="B9220" s="48"/>
      <c r="C9220" s="43"/>
      <c r="D9220" s="43"/>
      <c r="E9220" s="43"/>
      <c r="F9220" s="27"/>
      <c r="G9220" s="44"/>
      <c r="H9220" s="44"/>
      <c r="I9220" s="44"/>
      <c r="J9220" s="30"/>
      <c r="K9220" s="44"/>
    </row>
    <row r="9221" spans="1:11" s="45" customFormat="1" x14ac:dyDescent="0.25">
      <c r="A9221" s="42"/>
      <c r="B9221" s="48"/>
      <c r="C9221" s="43"/>
      <c r="D9221" s="43"/>
      <c r="E9221" s="43"/>
      <c r="F9221" s="27"/>
      <c r="G9221" s="44"/>
      <c r="H9221" s="44"/>
      <c r="I9221" s="44"/>
      <c r="J9221" s="30"/>
      <c r="K9221" s="44"/>
    </row>
    <row r="9222" spans="1:11" s="45" customFormat="1" x14ac:dyDescent="0.25">
      <c r="A9222" s="42"/>
      <c r="B9222" s="48"/>
      <c r="C9222" s="43"/>
      <c r="D9222" s="43"/>
      <c r="E9222" s="43"/>
      <c r="F9222" s="27"/>
      <c r="G9222" s="44"/>
      <c r="H9222" s="44"/>
      <c r="I9222" s="44"/>
      <c r="J9222" s="30"/>
      <c r="K9222" s="44"/>
    </row>
    <row r="9223" spans="1:11" s="45" customFormat="1" x14ac:dyDescent="0.25">
      <c r="A9223" s="42"/>
      <c r="B9223" s="48"/>
      <c r="C9223" s="43"/>
      <c r="D9223" s="43"/>
      <c r="E9223" s="43"/>
      <c r="F9223" s="27"/>
      <c r="G9223" s="44"/>
      <c r="H9223" s="44"/>
      <c r="I9223" s="44"/>
      <c r="J9223" s="30"/>
      <c r="K9223" s="44"/>
    </row>
    <row r="9224" spans="1:11" s="45" customFormat="1" x14ac:dyDescent="0.25">
      <c r="A9224" s="42"/>
      <c r="B9224" s="48"/>
      <c r="C9224" s="43"/>
      <c r="D9224" s="43"/>
      <c r="E9224" s="43"/>
      <c r="F9224" s="27"/>
      <c r="G9224" s="44"/>
      <c r="H9224" s="44"/>
      <c r="I9224" s="44"/>
      <c r="J9224" s="30"/>
      <c r="K9224" s="44"/>
    </row>
    <row r="9225" spans="1:11" s="45" customFormat="1" x14ac:dyDescent="0.25">
      <c r="A9225" s="42"/>
      <c r="B9225" s="48"/>
      <c r="C9225" s="43"/>
      <c r="D9225" s="43"/>
      <c r="E9225" s="43"/>
      <c r="F9225" s="27"/>
      <c r="G9225" s="44"/>
      <c r="H9225" s="44"/>
      <c r="I9225" s="44"/>
      <c r="J9225" s="30"/>
      <c r="K9225" s="44"/>
    </row>
    <row r="9226" spans="1:11" s="45" customFormat="1" x14ac:dyDescent="0.25">
      <c r="A9226" s="42"/>
      <c r="B9226" s="48"/>
      <c r="C9226" s="43"/>
      <c r="D9226" s="43"/>
      <c r="E9226" s="43"/>
      <c r="F9226" s="27"/>
      <c r="G9226" s="44"/>
      <c r="H9226" s="44"/>
      <c r="I9226" s="44"/>
      <c r="J9226" s="30"/>
      <c r="K9226" s="44"/>
    </row>
    <row r="9227" spans="1:11" s="45" customFormat="1" x14ac:dyDescent="0.25">
      <c r="A9227" s="42"/>
      <c r="B9227" s="48"/>
      <c r="C9227" s="43"/>
      <c r="D9227" s="43"/>
      <c r="E9227" s="43"/>
      <c r="F9227" s="27"/>
      <c r="G9227" s="44"/>
      <c r="H9227" s="44"/>
      <c r="I9227" s="44"/>
      <c r="J9227" s="30"/>
      <c r="K9227" s="44"/>
    </row>
    <row r="9228" spans="1:11" s="45" customFormat="1" x14ac:dyDescent="0.25">
      <c r="A9228" s="42"/>
      <c r="B9228" s="48"/>
      <c r="C9228" s="43"/>
      <c r="D9228" s="43"/>
      <c r="E9228" s="43"/>
      <c r="F9228" s="27"/>
      <c r="G9228" s="44"/>
      <c r="H9228" s="44"/>
      <c r="I9228" s="44"/>
      <c r="J9228" s="30"/>
      <c r="K9228" s="44"/>
    </row>
    <row r="9229" spans="1:11" s="45" customFormat="1" x14ac:dyDescent="0.25">
      <c r="A9229" s="42"/>
      <c r="B9229" s="48"/>
      <c r="C9229" s="43"/>
      <c r="D9229" s="43"/>
      <c r="E9229" s="43"/>
      <c r="F9229" s="27"/>
      <c r="G9229" s="44"/>
      <c r="H9229" s="44"/>
      <c r="I9229" s="44"/>
      <c r="J9229" s="30"/>
      <c r="K9229" s="44"/>
    </row>
    <row r="9230" spans="1:11" s="45" customFormat="1" x14ac:dyDescent="0.25">
      <c r="A9230" s="42"/>
      <c r="B9230" s="48"/>
      <c r="C9230" s="43"/>
      <c r="D9230" s="43"/>
      <c r="E9230" s="43"/>
      <c r="F9230" s="27"/>
      <c r="G9230" s="44"/>
      <c r="H9230" s="44"/>
      <c r="I9230" s="44"/>
      <c r="J9230" s="30"/>
      <c r="K9230" s="44"/>
    </row>
    <row r="9231" spans="1:11" s="45" customFormat="1" x14ac:dyDescent="0.25">
      <c r="A9231" s="42"/>
      <c r="B9231" s="48"/>
      <c r="C9231" s="43"/>
      <c r="D9231" s="43"/>
      <c r="E9231" s="43"/>
      <c r="F9231" s="27"/>
      <c r="G9231" s="44"/>
      <c r="H9231" s="44"/>
      <c r="I9231" s="44"/>
      <c r="J9231" s="30"/>
      <c r="K9231" s="44"/>
    </row>
    <row r="9232" spans="1:11" s="45" customFormat="1" x14ac:dyDescent="0.25">
      <c r="A9232" s="42"/>
      <c r="B9232" s="48"/>
      <c r="C9232" s="43"/>
      <c r="D9232" s="43"/>
      <c r="E9232" s="43"/>
      <c r="F9232" s="27"/>
      <c r="G9232" s="44"/>
      <c r="H9232" s="44"/>
      <c r="I9232" s="44"/>
      <c r="J9232" s="30"/>
      <c r="K9232" s="44"/>
    </row>
    <row r="9233" spans="1:11" s="45" customFormat="1" x14ac:dyDescent="0.25">
      <c r="A9233" s="42"/>
      <c r="B9233" s="48"/>
      <c r="C9233" s="43"/>
      <c r="D9233" s="43"/>
      <c r="E9233" s="43"/>
      <c r="F9233" s="27"/>
      <c r="G9233" s="44"/>
      <c r="H9233" s="44"/>
      <c r="I9233" s="44"/>
      <c r="J9233" s="30"/>
      <c r="K9233" s="44"/>
    </row>
    <row r="9234" spans="1:11" s="45" customFormat="1" x14ac:dyDescent="0.25">
      <c r="A9234" s="42"/>
      <c r="B9234" s="48"/>
      <c r="C9234" s="43"/>
      <c r="D9234" s="43"/>
      <c r="E9234" s="43"/>
      <c r="F9234" s="27"/>
      <c r="G9234" s="44"/>
      <c r="H9234" s="44"/>
      <c r="I9234" s="44"/>
      <c r="J9234" s="30"/>
      <c r="K9234" s="44"/>
    </row>
    <row r="9235" spans="1:11" s="45" customFormat="1" x14ac:dyDescent="0.25">
      <c r="A9235" s="42"/>
      <c r="B9235" s="48"/>
      <c r="C9235" s="43"/>
      <c r="D9235" s="43"/>
      <c r="E9235" s="43"/>
      <c r="F9235" s="27"/>
      <c r="G9235" s="44"/>
      <c r="H9235" s="44"/>
      <c r="I9235" s="44"/>
      <c r="J9235" s="30"/>
      <c r="K9235" s="44"/>
    </row>
    <row r="9236" spans="1:11" s="45" customFormat="1" x14ac:dyDescent="0.25">
      <c r="A9236" s="42"/>
      <c r="B9236" s="48"/>
      <c r="C9236" s="43"/>
      <c r="D9236" s="43"/>
      <c r="E9236" s="43"/>
      <c r="F9236" s="27"/>
      <c r="G9236" s="44"/>
      <c r="H9236" s="44"/>
      <c r="I9236" s="44"/>
      <c r="J9236" s="30"/>
      <c r="K9236" s="44"/>
    </row>
    <row r="9237" spans="1:11" s="45" customFormat="1" x14ac:dyDescent="0.25">
      <c r="A9237" s="42"/>
      <c r="B9237" s="48"/>
      <c r="C9237" s="43"/>
      <c r="D9237" s="43"/>
      <c r="E9237" s="43"/>
      <c r="F9237" s="27"/>
      <c r="G9237" s="44"/>
      <c r="H9237" s="44"/>
      <c r="I9237" s="44"/>
      <c r="J9237" s="30"/>
      <c r="K9237" s="44"/>
    </row>
    <row r="9238" spans="1:11" s="45" customFormat="1" x14ac:dyDescent="0.25">
      <c r="A9238" s="42"/>
      <c r="B9238" s="48"/>
      <c r="C9238" s="43"/>
      <c r="D9238" s="43"/>
      <c r="E9238" s="43"/>
      <c r="F9238" s="27"/>
      <c r="G9238" s="44"/>
      <c r="H9238" s="44"/>
      <c r="I9238" s="44"/>
      <c r="J9238" s="30"/>
      <c r="K9238" s="44"/>
    </row>
    <row r="9239" spans="1:11" s="45" customFormat="1" x14ac:dyDescent="0.25">
      <c r="A9239" s="42"/>
      <c r="B9239" s="48"/>
      <c r="C9239" s="43"/>
      <c r="D9239" s="43"/>
      <c r="E9239" s="43"/>
      <c r="F9239" s="27"/>
      <c r="G9239" s="44"/>
      <c r="H9239" s="44"/>
      <c r="I9239" s="44"/>
      <c r="J9239" s="30"/>
      <c r="K9239" s="44"/>
    </row>
    <row r="9240" spans="1:11" s="45" customFormat="1" x14ac:dyDescent="0.25">
      <c r="A9240" s="42"/>
      <c r="B9240" s="48"/>
      <c r="C9240" s="43"/>
      <c r="D9240" s="43"/>
      <c r="E9240" s="43"/>
      <c r="F9240" s="27"/>
      <c r="G9240" s="44"/>
      <c r="H9240" s="44"/>
      <c r="I9240" s="44"/>
      <c r="J9240" s="30"/>
      <c r="K9240" s="44"/>
    </row>
    <row r="9241" spans="1:11" s="45" customFormat="1" x14ac:dyDescent="0.25">
      <c r="A9241" s="42"/>
      <c r="B9241" s="48"/>
      <c r="C9241" s="43"/>
      <c r="D9241" s="43"/>
      <c r="E9241" s="43"/>
      <c r="F9241" s="27"/>
      <c r="G9241" s="44"/>
      <c r="H9241" s="44"/>
      <c r="I9241" s="44"/>
      <c r="J9241" s="30"/>
      <c r="K9241" s="44"/>
    </row>
    <row r="9242" spans="1:11" s="45" customFormat="1" x14ac:dyDescent="0.25">
      <c r="A9242" s="42"/>
      <c r="B9242" s="48"/>
      <c r="C9242" s="43"/>
      <c r="D9242" s="43"/>
      <c r="E9242" s="43"/>
      <c r="F9242" s="27"/>
      <c r="G9242" s="44"/>
      <c r="H9242" s="44"/>
      <c r="I9242" s="44"/>
      <c r="J9242" s="30"/>
      <c r="K9242" s="44"/>
    </row>
    <row r="9243" spans="1:11" s="45" customFormat="1" x14ac:dyDescent="0.25">
      <c r="A9243" s="42"/>
      <c r="B9243" s="48"/>
      <c r="C9243" s="43"/>
      <c r="D9243" s="43"/>
      <c r="E9243" s="43"/>
      <c r="F9243" s="27"/>
      <c r="G9243" s="44"/>
      <c r="H9243" s="44"/>
      <c r="I9243" s="44"/>
      <c r="J9243" s="30"/>
      <c r="K9243" s="44"/>
    </row>
    <row r="9244" spans="1:11" s="45" customFormat="1" x14ac:dyDescent="0.25">
      <c r="A9244" s="42"/>
      <c r="B9244" s="48"/>
      <c r="C9244" s="43"/>
      <c r="D9244" s="43"/>
      <c r="E9244" s="43"/>
      <c r="F9244" s="27"/>
      <c r="G9244" s="44"/>
      <c r="H9244" s="44"/>
      <c r="I9244" s="44"/>
      <c r="J9244" s="30"/>
      <c r="K9244" s="44"/>
    </row>
    <row r="9245" spans="1:11" s="45" customFormat="1" x14ac:dyDescent="0.25">
      <c r="A9245" s="42"/>
      <c r="B9245" s="48"/>
      <c r="C9245" s="43"/>
      <c r="D9245" s="43"/>
      <c r="E9245" s="43"/>
      <c r="F9245" s="27"/>
      <c r="G9245" s="44"/>
      <c r="H9245" s="44"/>
      <c r="I9245" s="44"/>
      <c r="J9245" s="30"/>
      <c r="K9245" s="44"/>
    </row>
    <row r="9246" spans="1:11" s="45" customFormat="1" x14ac:dyDescent="0.25">
      <c r="A9246" s="42"/>
      <c r="B9246" s="48"/>
      <c r="C9246" s="43"/>
      <c r="D9246" s="43"/>
      <c r="E9246" s="43"/>
      <c r="F9246" s="27"/>
      <c r="G9246" s="44"/>
      <c r="H9246" s="44"/>
      <c r="I9246" s="44"/>
      <c r="J9246" s="30"/>
      <c r="K9246" s="44"/>
    </row>
    <row r="9247" spans="1:11" s="45" customFormat="1" x14ac:dyDescent="0.25">
      <c r="A9247" s="42"/>
      <c r="B9247" s="48"/>
      <c r="C9247" s="43"/>
      <c r="D9247" s="43"/>
      <c r="E9247" s="43"/>
      <c r="F9247" s="27"/>
      <c r="G9247" s="44"/>
      <c r="H9247" s="44"/>
      <c r="I9247" s="44"/>
      <c r="J9247" s="30"/>
      <c r="K9247" s="44"/>
    </row>
    <row r="9248" spans="1:11" s="45" customFormat="1" x14ac:dyDescent="0.25">
      <c r="A9248" s="42"/>
      <c r="B9248" s="48"/>
      <c r="C9248" s="43"/>
      <c r="D9248" s="43"/>
      <c r="E9248" s="43"/>
      <c r="F9248" s="27"/>
      <c r="G9248" s="44"/>
      <c r="H9248" s="44"/>
      <c r="I9248" s="44"/>
      <c r="J9248" s="30"/>
      <c r="K9248" s="44"/>
    </row>
    <row r="9249" spans="1:11" s="45" customFormat="1" x14ac:dyDescent="0.25">
      <c r="A9249" s="42"/>
      <c r="B9249" s="48"/>
      <c r="C9249" s="43"/>
      <c r="D9249" s="43"/>
      <c r="E9249" s="43"/>
      <c r="F9249" s="27"/>
      <c r="G9249" s="44"/>
      <c r="H9249" s="44"/>
      <c r="I9249" s="44"/>
      <c r="J9249" s="30"/>
      <c r="K9249" s="44"/>
    </row>
    <row r="9250" spans="1:11" s="45" customFormat="1" x14ac:dyDescent="0.25">
      <c r="A9250" s="42"/>
      <c r="B9250" s="48"/>
      <c r="C9250" s="43"/>
      <c r="D9250" s="43"/>
      <c r="E9250" s="43"/>
      <c r="F9250" s="27"/>
      <c r="G9250" s="44"/>
      <c r="H9250" s="44"/>
      <c r="I9250" s="44"/>
      <c r="J9250" s="30"/>
      <c r="K9250" s="44"/>
    </row>
    <row r="9251" spans="1:11" s="45" customFormat="1" x14ac:dyDescent="0.25">
      <c r="A9251" s="42"/>
      <c r="B9251" s="48"/>
      <c r="C9251" s="43"/>
      <c r="D9251" s="43"/>
      <c r="E9251" s="43"/>
      <c r="F9251" s="27"/>
      <c r="G9251" s="44"/>
      <c r="H9251" s="44"/>
      <c r="I9251" s="44"/>
      <c r="J9251" s="30"/>
      <c r="K9251" s="44"/>
    </row>
    <row r="9252" spans="1:11" s="45" customFormat="1" x14ac:dyDescent="0.25">
      <c r="A9252" s="42"/>
      <c r="B9252" s="48"/>
      <c r="C9252" s="43"/>
      <c r="D9252" s="43"/>
      <c r="E9252" s="43"/>
      <c r="F9252" s="27"/>
      <c r="G9252" s="44"/>
      <c r="H9252" s="44"/>
      <c r="I9252" s="44"/>
      <c r="J9252" s="30"/>
      <c r="K9252" s="44"/>
    </row>
    <row r="9253" spans="1:11" s="45" customFormat="1" x14ac:dyDescent="0.25">
      <c r="A9253" s="42"/>
      <c r="B9253" s="48"/>
      <c r="C9253" s="43"/>
      <c r="D9253" s="43"/>
      <c r="E9253" s="43"/>
      <c r="F9253" s="27"/>
      <c r="G9253" s="44"/>
      <c r="H9253" s="44"/>
      <c r="I9253" s="44"/>
      <c r="J9253" s="30"/>
      <c r="K9253" s="44"/>
    </row>
    <row r="9254" spans="1:11" s="45" customFormat="1" x14ac:dyDescent="0.25">
      <c r="A9254" s="42"/>
      <c r="B9254" s="48"/>
      <c r="C9254" s="43"/>
      <c r="D9254" s="43"/>
      <c r="E9254" s="43"/>
      <c r="F9254" s="27"/>
      <c r="G9254" s="44"/>
      <c r="H9254" s="44"/>
      <c r="I9254" s="44"/>
      <c r="J9254" s="30"/>
      <c r="K9254" s="44"/>
    </row>
    <row r="9255" spans="1:11" s="45" customFormat="1" x14ac:dyDescent="0.25">
      <c r="A9255" s="42"/>
      <c r="B9255" s="48"/>
      <c r="C9255" s="43"/>
      <c r="D9255" s="43"/>
      <c r="E9255" s="43"/>
      <c r="F9255" s="27"/>
      <c r="G9255" s="44"/>
      <c r="H9255" s="44"/>
      <c r="I9255" s="44"/>
      <c r="J9255" s="30"/>
      <c r="K9255" s="44"/>
    </row>
    <row r="9256" spans="1:11" s="45" customFormat="1" x14ac:dyDescent="0.25">
      <c r="A9256" s="42"/>
      <c r="B9256" s="48"/>
      <c r="C9256" s="43"/>
      <c r="D9256" s="43"/>
      <c r="E9256" s="43"/>
      <c r="F9256" s="27"/>
      <c r="G9256" s="44"/>
      <c r="H9256" s="44"/>
      <c r="I9256" s="44"/>
      <c r="J9256" s="30"/>
      <c r="K9256" s="44"/>
    </row>
    <row r="9257" spans="1:11" s="45" customFormat="1" x14ac:dyDescent="0.25">
      <c r="A9257" s="42"/>
      <c r="B9257" s="48"/>
      <c r="C9257" s="43"/>
      <c r="D9257" s="43"/>
      <c r="E9257" s="43"/>
      <c r="F9257" s="27"/>
      <c r="G9257" s="44"/>
      <c r="H9257" s="44"/>
      <c r="I9257" s="44"/>
      <c r="J9257" s="30"/>
      <c r="K9257" s="44"/>
    </row>
    <row r="9258" spans="1:11" s="45" customFormat="1" x14ac:dyDescent="0.25">
      <c r="A9258" s="42"/>
      <c r="B9258" s="48"/>
      <c r="C9258" s="43"/>
      <c r="D9258" s="43"/>
      <c r="E9258" s="43"/>
      <c r="F9258" s="27"/>
      <c r="G9258" s="44"/>
      <c r="H9258" s="44"/>
      <c r="I9258" s="44"/>
      <c r="J9258" s="30"/>
      <c r="K9258" s="44"/>
    </row>
    <row r="9259" spans="1:11" s="45" customFormat="1" x14ac:dyDescent="0.25">
      <c r="A9259" s="42"/>
      <c r="B9259" s="48"/>
      <c r="C9259" s="43"/>
      <c r="D9259" s="43"/>
      <c r="E9259" s="43"/>
      <c r="F9259" s="27"/>
      <c r="G9259" s="44"/>
      <c r="H9259" s="44"/>
      <c r="I9259" s="44"/>
      <c r="J9259" s="30"/>
      <c r="K9259" s="44"/>
    </row>
    <row r="9260" spans="1:11" s="45" customFormat="1" x14ac:dyDescent="0.25">
      <c r="A9260" s="42"/>
      <c r="B9260" s="48"/>
      <c r="C9260" s="43"/>
      <c r="D9260" s="43"/>
      <c r="E9260" s="43"/>
      <c r="F9260" s="27"/>
      <c r="G9260" s="44"/>
      <c r="H9260" s="44"/>
      <c r="I9260" s="44"/>
      <c r="J9260" s="30"/>
      <c r="K9260" s="44"/>
    </row>
    <row r="9261" spans="1:11" s="45" customFormat="1" x14ac:dyDescent="0.25">
      <c r="A9261" s="42"/>
      <c r="B9261" s="48"/>
      <c r="C9261" s="43"/>
      <c r="D9261" s="43"/>
      <c r="E9261" s="43"/>
      <c r="F9261" s="27"/>
      <c r="G9261" s="44"/>
      <c r="H9261" s="44"/>
      <c r="I9261" s="44"/>
      <c r="J9261" s="30"/>
      <c r="K9261" s="44"/>
    </row>
    <row r="9262" spans="1:11" s="45" customFormat="1" x14ac:dyDescent="0.25">
      <c r="A9262" s="42"/>
      <c r="B9262" s="48"/>
      <c r="C9262" s="43"/>
      <c r="D9262" s="43"/>
      <c r="E9262" s="43"/>
      <c r="F9262" s="27"/>
      <c r="G9262" s="44"/>
      <c r="H9262" s="44"/>
      <c r="I9262" s="44"/>
      <c r="J9262" s="30"/>
      <c r="K9262" s="44"/>
    </row>
    <row r="9263" spans="1:11" s="45" customFormat="1" x14ac:dyDescent="0.25">
      <c r="A9263" s="42"/>
      <c r="B9263" s="48"/>
      <c r="C9263" s="43"/>
      <c r="D9263" s="43"/>
      <c r="E9263" s="43"/>
      <c r="F9263" s="27"/>
      <c r="G9263" s="44"/>
      <c r="H9263" s="44"/>
      <c r="I9263" s="44"/>
      <c r="J9263" s="30"/>
      <c r="K9263" s="44"/>
    </row>
    <row r="9264" spans="1:11" s="45" customFormat="1" x14ac:dyDescent="0.25">
      <c r="A9264" s="42"/>
      <c r="B9264" s="48"/>
      <c r="C9264" s="43"/>
      <c r="D9264" s="43"/>
      <c r="E9264" s="43"/>
      <c r="F9264" s="27"/>
      <c r="G9264" s="44"/>
      <c r="H9264" s="44"/>
      <c r="I9264" s="44"/>
      <c r="J9264" s="30"/>
      <c r="K9264" s="44"/>
    </row>
    <row r="9265" spans="1:11" s="45" customFormat="1" x14ac:dyDescent="0.25">
      <c r="A9265" s="42"/>
      <c r="B9265" s="48"/>
      <c r="C9265" s="43"/>
      <c r="D9265" s="43"/>
      <c r="E9265" s="43"/>
      <c r="F9265" s="27"/>
      <c r="G9265" s="44"/>
      <c r="H9265" s="44"/>
      <c r="I9265" s="44"/>
      <c r="J9265" s="30"/>
      <c r="K9265" s="44"/>
    </row>
    <row r="9266" spans="1:11" s="45" customFormat="1" x14ac:dyDescent="0.25">
      <c r="A9266" s="42"/>
      <c r="B9266" s="48"/>
      <c r="C9266" s="43"/>
      <c r="D9266" s="43"/>
      <c r="E9266" s="43"/>
      <c r="F9266" s="27"/>
      <c r="G9266" s="44"/>
      <c r="H9266" s="44"/>
      <c r="I9266" s="44"/>
      <c r="J9266" s="30"/>
      <c r="K9266" s="44"/>
    </row>
    <row r="9267" spans="1:11" s="45" customFormat="1" x14ac:dyDescent="0.25">
      <c r="A9267" s="42"/>
      <c r="B9267" s="48"/>
      <c r="C9267" s="43"/>
      <c r="D9267" s="43"/>
      <c r="E9267" s="43"/>
      <c r="F9267" s="27"/>
      <c r="G9267" s="44"/>
      <c r="H9267" s="44"/>
      <c r="I9267" s="44"/>
      <c r="J9267" s="30"/>
      <c r="K9267" s="44"/>
    </row>
    <row r="9268" spans="1:11" s="45" customFormat="1" x14ac:dyDescent="0.25">
      <c r="A9268" s="42"/>
      <c r="B9268" s="48"/>
      <c r="C9268" s="43"/>
      <c r="D9268" s="43"/>
      <c r="E9268" s="43"/>
      <c r="F9268" s="27"/>
      <c r="G9268" s="44"/>
      <c r="H9268" s="44"/>
      <c r="I9268" s="44"/>
      <c r="J9268" s="30"/>
      <c r="K9268" s="44"/>
    </row>
    <row r="9269" spans="1:11" s="45" customFormat="1" x14ac:dyDescent="0.25">
      <c r="A9269" s="42"/>
      <c r="B9269" s="48"/>
      <c r="C9269" s="43"/>
      <c r="D9269" s="43"/>
      <c r="E9269" s="43"/>
      <c r="F9269" s="27"/>
      <c r="G9269" s="44"/>
      <c r="H9269" s="44"/>
      <c r="I9269" s="44"/>
      <c r="J9269" s="30"/>
      <c r="K9269" s="44"/>
    </row>
    <row r="9270" spans="1:11" s="45" customFormat="1" x14ac:dyDescent="0.25">
      <c r="A9270" s="42"/>
      <c r="B9270" s="48"/>
      <c r="C9270" s="43"/>
      <c r="D9270" s="43"/>
      <c r="E9270" s="43"/>
      <c r="F9270" s="27"/>
      <c r="G9270" s="44"/>
      <c r="H9270" s="44"/>
      <c r="I9270" s="44"/>
      <c r="J9270" s="30"/>
      <c r="K9270" s="44"/>
    </row>
    <row r="9271" spans="1:11" s="45" customFormat="1" x14ac:dyDescent="0.25">
      <c r="A9271" s="42"/>
      <c r="B9271" s="48"/>
      <c r="C9271" s="43"/>
      <c r="D9271" s="43"/>
      <c r="E9271" s="43"/>
      <c r="F9271" s="27"/>
      <c r="G9271" s="44"/>
      <c r="H9271" s="44"/>
      <c r="I9271" s="44"/>
      <c r="J9271" s="30"/>
      <c r="K9271" s="44"/>
    </row>
    <row r="9272" spans="1:11" s="45" customFormat="1" x14ac:dyDescent="0.25">
      <c r="A9272" s="42"/>
      <c r="B9272" s="48"/>
      <c r="C9272" s="43"/>
      <c r="D9272" s="43"/>
      <c r="E9272" s="43"/>
      <c r="F9272" s="27"/>
      <c r="G9272" s="44"/>
      <c r="H9272" s="44"/>
      <c r="I9272" s="44"/>
      <c r="J9272" s="30"/>
      <c r="K9272" s="44"/>
    </row>
    <row r="9273" spans="1:11" s="45" customFormat="1" x14ac:dyDescent="0.25">
      <c r="A9273" s="42"/>
      <c r="B9273" s="48"/>
      <c r="C9273" s="43"/>
      <c r="D9273" s="43"/>
      <c r="E9273" s="43"/>
      <c r="F9273" s="27"/>
      <c r="G9273" s="44"/>
      <c r="H9273" s="44"/>
      <c r="I9273" s="44"/>
      <c r="J9273" s="30"/>
      <c r="K9273" s="44"/>
    </row>
    <row r="9274" spans="1:11" s="45" customFormat="1" x14ac:dyDescent="0.25">
      <c r="A9274" s="42"/>
      <c r="B9274" s="48"/>
      <c r="C9274" s="43"/>
      <c r="D9274" s="43"/>
      <c r="E9274" s="43"/>
      <c r="F9274" s="27"/>
      <c r="G9274" s="44"/>
      <c r="H9274" s="44"/>
      <c r="I9274" s="44"/>
      <c r="J9274" s="30"/>
      <c r="K9274" s="44"/>
    </row>
    <row r="9275" spans="1:11" s="45" customFormat="1" x14ac:dyDescent="0.25">
      <c r="A9275" s="42"/>
      <c r="B9275" s="48"/>
      <c r="C9275" s="43"/>
      <c r="D9275" s="43"/>
      <c r="E9275" s="43"/>
      <c r="F9275" s="27"/>
      <c r="G9275" s="44"/>
      <c r="H9275" s="44"/>
      <c r="I9275" s="44"/>
      <c r="J9275" s="30"/>
      <c r="K9275" s="44"/>
    </row>
    <row r="9276" spans="1:11" s="45" customFormat="1" x14ac:dyDescent="0.25">
      <c r="A9276" s="42"/>
      <c r="B9276" s="48"/>
      <c r="C9276" s="43"/>
      <c r="D9276" s="43"/>
      <c r="E9276" s="43"/>
      <c r="F9276" s="27"/>
      <c r="G9276" s="44"/>
      <c r="H9276" s="44"/>
      <c r="I9276" s="44"/>
      <c r="J9276" s="30"/>
      <c r="K9276" s="44"/>
    </row>
    <row r="9277" spans="1:11" s="45" customFormat="1" x14ac:dyDescent="0.25">
      <c r="A9277" s="42"/>
      <c r="B9277" s="48"/>
      <c r="C9277" s="43"/>
      <c r="D9277" s="43"/>
      <c r="E9277" s="43"/>
      <c r="F9277" s="27"/>
      <c r="G9277" s="44"/>
      <c r="H9277" s="44"/>
      <c r="I9277" s="44"/>
      <c r="J9277" s="30"/>
      <c r="K9277" s="44"/>
    </row>
    <row r="9278" spans="1:11" s="45" customFormat="1" x14ac:dyDescent="0.25">
      <c r="A9278" s="42"/>
      <c r="B9278" s="48"/>
      <c r="C9278" s="43"/>
      <c r="D9278" s="43"/>
      <c r="E9278" s="43"/>
      <c r="F9278" s="27"/>
      <c r="G9278" s="44"/>
      <c r="H9278" s="44"/>
      <c r="I9278" s="44"/>
      <c r="J9278" s="30"/>
      <c r="K9278" s="44"/>
    </row>
    <row r="9279" spans="1:11" s="45" customFormat="1" x14ac:dyDescent="0.25">
      <c r="A9279" s="42"/>
      <c r="B9279" s="48"/>
      <c r="C9279" s="43"/>
      <c r="D9279" s="43"/>
      <c r="E9279" s="43"/>
      <c r="F9279" s="27"/>
      <c r="G9279" s="44"/>
      <c r="H9279" s="44"/>
      <c r="I9279" s="44"/>
      <c r="J9279" s="30"/>
      <c r="K9279" s="44"/>
    </row>
    <row r="9280" spans="1:11" s="45" customFormat="1" x14ac:dyDescent="0.25">
      <c r="A9280" s="42"/>
      <c r="B9280" s="48"/>
      <c r="C9280" s="43"/>
      <c r="D9280" s="43"/>
      <c r="E9280" s="43"/>
      <c r="F9280" s="27"/>
      <c r="G9280" s="44"/>
      <c r="H9280" s="44"/>
      <c r="I9280" s="44"/>
      <c r="J9280" s="30"/>
      <c r="K9280" s="44"/>
    </row>
    <row r="9281" spans="1:11" s="45" customFormat="1" x14ac:dyDescent="0.25">
      <c r="A9281" s="42"/>
      <c r="B9281" s="48"/>
      <c r="C9281" s="43"/>
      <c r="D9281" s="43"/>
      <c r="E9281" s="43"/>
      <c r="F9281" s="27"/>
      <c r="G9281" s="44"/>
      <c r="H9281" s="44"/>
      <c r="I9281" s="44"/>
      <c r="J9281" s="30"/>
      <c r="K9281" s="44"/>
    </row>
    <row r="9282" spans="1:11" s="45" customFormat="1" x14ac:dyDescent="0.25">
      <c r="A9282" s="42"/>
      <c r="B9282" s="48"/>
      <c r="C9282" s="43"/>
      <c r="D9282" s="43"/>
      <c r="E9282" s="43"/>
      <c r="F9282" s="27"/>
      <c r="G9282" s="44"/>
      <c r="H9282" s="44"/>
      <c r="I9282" s="44"/>
      <c r="J9282" s="30"/>
      <c r="K9282" s="44"/>
    </row>
    <row r="9283" spans="1:11" s="45" customFormat="1" x14ac:dyDescent="0.25">
      <c r="A9283" s="42"/>
      <c r="B9283" s="48"/>
      <c r="C9283" s="43"/>
      <c r="D9283" s="43"/>
      <c r="E9283" s="43"/>
      <c r="F9283" s="27"/>
      <c r="G9283" s="44"/>
      <c r="H9283" s="44"/>
      <c r="I9283" s="44"/>
      <c r="J9283" s="30"/>
      <c r="K9283" s="44"/>
    </row>
    <row r="9284" spans="1:11" s="45" customFormat="1" x14ac:dyDescent="0.25">
      <c r="A9284" s="42"/>
      <c r="B9284" s="48"/>
      <c r="C9284" s="43"/>
      <c r="D9284" s="43"/>
      <c r="E9284" s="43"/>
      <c r="F9284" s="27"/>
      <c r="G9284" s="44"/>
      <c r="H9284" s="44"/>
      <c r="I9284" s="44"/>
      <c r="J9284" s="30"/>
      <c r="K9284" s="44"/>
    </row>
    <row r="9285" spans="1:11" s="45" customFormat="1" x14ac:dyDescent="0.25">
      <c r="A9285" s="42"/>
      <c r="B9285" s="48"/>
      <c r="C9285" s="43"/>
      <c r="D9285" s="43"/>
      <c r="E9285" s="43"/>
      <c r="F9285" s="27"/>
      <c r="G9285" s="44"/>
      <c r="H9285" s="44"/>
      <c r="I9285" s="44"/>
      <c r="J9285" s="30"/>
      <c r="K9285" s="44"/>
    </row>
    <row r="9286" spans="1:11" s="45" customFormat="1" x14ac:dyDescent="0.25">
      <c r="A9286" s="42"/>
      <c r="B9286" s="48"/>
      <c r="C9286" s="43"/>
      <c r="D9286" s="43"/>
      <c r="E9286" s="43"/>
      <c r="F9286" s="27"/>
      <c r="G9286" s="44"/>
      <c r="H9286" s="44"/>
      <c r="I9286" s="44"/>
      <c r="J9286" s="30"/>
      <c r="K9286" s="44"/>
    </row>
    <row r="9287" spans="1:11" s="45" customFormat="1" x14ac:dyDescent="0.25">
      <c r="A9287" s="42"/>
      <c r="B9287" s="48"/>
      <c r="C9287" s="43"/>
      <c r="D9287" s="43"/>
      <c r="E9287" s="43"/>
      <c r="F9287" s="27"/>
      <c r="G9287" s="44"/>
      <c r="H9287" s="44"/>
      <c r="I9287" s="44"/>
      <c r="J9287" s="30"/>
      <c r="K9287" s="44"/>
    </row>
    <row r="9288" spans="1:11" s="45" customFormat="1" x14ac:dyDescent="0.25">
      <c r="A9288" s="42"/>
      <c r="B9288" s="48"/>
      <c r="C9288" s="43"/>
      <c r="D9288" s="43"/>
      <c r="E9288" s="43"/>
      <c r="F9288" s="27"/>
      <c r="G9288" s="44"/>
      <c r="H9288" s="44"/>
      <c r="I9288" s="44"/>
      <c r="J9288" s="30"/>
      <c r="K9288" s="44"/>
    </row>
    <row r="9289" spans="1:11" s="45" customFormat="1" x14ac:dyDescent="0.25">
      <c r="A9289" s="42"/>
      <c r="B9289" s="48"/>
      <c r="C9289" s="43"/>
      <c r="D9289" s="43"/>
      <c r="E9289" s="43"/>
      <c r="F9289" s="27"/>
      <c r="G9289" s="44"/>
      <c r="H9289" s="44"/>
      <c r="I9289" s="44"/>
      <c r="J9289" s="30"/>
      <c r="K9289" s="44"/>
    </row>
    <row r="9290" spans="1:11" s="45" customFormat="1" x14ac:dyDescent="0.25">
      <c r="A9290" s="42"/>
      <c r="B9290" s="48"/>
      <c r="C9290" s="43"/>
      <c r="D9290" s="43"/>
      <c r="E9290" s="43"/>
      <c r="F9290" s="27"/>
      <c r="G9290" s="44"/>
      <c r="H9290" s="44"/>
      <c r="I9290" s="44"/>
      <c r="J9290" s="30"/>
      <c r="K9290" s="44"/>
    </row>
    <row r="9291" spans="1:11" s="45" customFormat="1" x14ac:dyDescent="0.25">
      <c r="A9291" s="42"/>
      <c r="B9291" s="48"/>
      <c r="C9291" s="43"/>
      <c r="D9291" s="43"/>
      <c r="E9291" s="43"/>
      <c r="F9291" s="27"/>
      <c r="G9291" s="44"/>
      <c r="H9291" s="44"/>
      <c r="I9291" s="44"/>
      <c r="J9291" s="30"/>
      <c r="K9291" s="44"/>
    </row>
    <row r="9292" spans="1:11" s="45" customFormat="1" x14ac:dyDescent="0.25">
      <c r="A9292" s="42"/>
      <c r="B9292" s="48"/>
      <c r="C9292" s="43"/>
      <c r="D9292" s="43"/>
      <c r="E9292" s="43"/>
      <c r="F9292" s="27"/>
      <c r="G9292" s="44"/>
      <c r="H9292" s="44"/>
      <c r="I9292" s="44"/>
      <c r="J9292" s="30"/>
      <c r="K9292" s="44"/>
    </row>
    <row r="9293" spans="1:11" s="45" customFormat="1" x14ac:dyDescent="0.25">
      <c r="A9293" s="42"/>
      <c r="B9293" s="48"/>
      <c r="C9293" s="43"/>
      <c r="D9293" s="43"/>
      <c r="E9293" s="43"/>
      <c r="F9293" s="27"/>
      <c r="G9293" s="44"/>
      <c r="H9293" s="44"/>
      <c r="I9293" s="44"/>
      <c r="J9293" s="30"/>
      <c r="K9293" s="44"/>
    </row>
    <row r="9294" spans="1:11" s="45" customFormat="1" x14ac:dyDescent="0.25">
      <c r="A9294" s="42"/>
      <c r="B9294" s="48"/>
      <c r="C9294" s="43"/>
      <c r="D9294" s="43"/>
      <c r="E9294" s="43"/>
      <c r="F9294" s="27"/>
      <c r="G9294" s="44"/>
      <c r="H9294" s="44"/>
      <c r="I9294" s="44"/>
      <c r="J9294" s="30"/>
      <c r="K9294" s="44"/>
    </row>
    <row r="9295" spans="1:11" s="45" customFormat="1" x14ac:dyDescent="0.25">
      <c r="A9295" s="42"/>
      <c r="B9295" s="48"/>
      <c r="C9295" s="43"/>
      <c r="D9295" s="43"/>
      <c r="E9295" s="43"/>
      <c r="F9295" s="27"/>
      <c r="G9295" s="44"/>
      <c r="H9295" s="44"/>
      <c r="I9295" s="44"/>
      <c r="J9295" s="30"/>
      <c r="K9295" s="44"/>
    </row>
    <row r="9296" spans="1:11" s="45" customFormat="1" x14ac:dyDescent="0.25">
      <c r="A9296" s="42"/>
      <c r="B9296" s="48"/>
      <c r="C9296" s="43"/>
      <c r="D9296" s="43"/>
      <c r="E9296" s="43"/>
      <c r="F9296" s="27"/>
      <c r="G9296" s="44"/>
      <c r="H9296" s="44"/>
      <c r="I9296" s="44"/>
      <c r="J9296" s="30"/>
      <c r="K9296" s="44"/>
    </row>
    <row r="9297" spans="1:11" s="45" customFormat="1" x14ac:dyDescent="0.25">
      <c r="A9297" s="42"/>
      <c r="B9297" s="48"/>
      <c r="C9297" s="43"/>
      <c r="D9297" s="43"/>
      <c r="E9297" s="43"/>
      <c r="F9297" s="27"/>
      <c r="G9297" s="44"/>
      <c r="H9297" s="44"/>
      <c r="I9297" s="44"/>
      <c r="J9297" s="30"/>
      <c r="K9297" s="44"/>
    </row>
    <row r="9298" spans="1:11" s="45" customFormat="1" x14ac:dyDescent="0.25">
      <c r="A9298" s="42"/>
      <c r="B9298" s="48"/>
      <c r="C9298" s="43"/>
      <c r="D9298" s="43"/>
      <c r="E9298" s="43"/>
      <c r="F9298" s="27"/>
      <c r="G9298" s="44"/>
      <c r="H9298" s="44"/>
      <c r="I9298" s="44"/>
      <c r="J9298" s="30"/>
      <c r="K9298" s="44"/>
    </row>
    <row r="9299" spans="1:11" s="45" customFormat="1" x14ac:dyDescent="0.25">
      <c r="A9299" s="42"/>
      <c r="B9299" s="48"/>
      <c r="C9299" s="43"/>
      <c r="D9299" s="43"/>
      <c r="E9299" s="43"/>
      <c r="F9299" s="27"/>
      <c r="G9299" s="44"/>
      <c r="H9299" s="44"/>
      <c r="I9299" s="44"/>
      <c r="J9299" s="30"/>
      <c r="K9299" s="44"/>
    </row>
    <row r="9300" spans="1:11" s="45" customFormat="1" x14ac:dyDescent="0.25">
      <c r="A9300" s="42"/>
      <c r="B9300" s="48"/>
      <c r="C9300" s="43"/>
      <c r="D9300" s="43"/>
      <c r="E9300" s="43"/>
      <c r="F9300" s="27"/>
      <c r="G9300" s="44"/>
      <c r="H9300" s="44"/>
      <c r="I9300" s="44"/>
      <c r="J9300" s="30"/>
      <c r="K9300" s="44"/>
    </row>
    <row r="9301" spans="1:11" s="45" customFormat="1" x14ac:dyDescent="0.25">
      <c r="A9301" s="42"/>
      <c r="B9301" s="48"/>
      <c r="C9301" s="43"/>
      <c r="D9301" s="43"/>
      <c r="E9301" s="43"/>
      <c r="F9301" s="27"/>
      <c r="G9301" s="44"/>
      <c r="H9301" s="44"/>
      <c r="I9301" s="44"/>
      <c r="J9301" s="30"/>
      <c r="K9301" s="44"/>
    </row>
    <row r="9302" spans="1:11" s="45" customFormat="1" x14ac:dyDescent="0.25">
      <c r="A9302" s="42"/>
      <c r="B9302" s="48"/>
      <c r="C9302" s="43"/>
      <c r="D9302" s="43"/>
      <c r="E9302" s="43"/>
      <c r="F9302" s="27"/>
      <c r="G9302" s="44"/>
      <c r="H9302" s="44"/>
      <c r="I9302" s="44"/>
      <c r="J9302" s="30"/>
      <c r="K9302" s="44"/>
    </row>
    <row r="9303" spans="1:11" s="45" customFormat="1" x14ac:dyDescent="0.25">
      <c r="A9303" s="42"/>
      <c r="B9303" s="48"/>
      <c r="C9303" s="43"/>
      <c r="D9303" s="43"/>
      <c r="E9303" s="43"/>
      <c r="F9303" s="27"/>
      <c r="G9303" s="44"/>
      <c r="H9303" s="44"/>
      <c r="I9303" s="44"/>
      <c r="J9303" s="30"/>
      <c r="K9303" s="44"/>
    </row>
    <row r="9304" spans="1:11" s="45" customFormat="1" x14ac:dyDescent="0.25">
      <c r="A9304" s="42"/>
      <c r="B9304" s="48"/>
      <c r="C9304" s="43"/>
      <c r="D9304" s="43"/>
      <c r="E9304" s="43"/>
      <c r="F9304" s="27"/>
      <c r="G9304" s="44"/>
      <c r="H9304" s="44"/>
      <c r="I9304" s="44"/>
      <c r="J9304" s="30"/>
      <c r="K9304" s="44"/>
    </row>
    <row r="9305" spans="1:11" s="45" customFormat="1" x14ac:dyDescent="0.25">
      <c r="A9305" s="42"/>
      <c r="B9305" s="48"/>
      <c r="C9305" s="43"/>
      <c r="D9305" s="43"/>
      <c r="E9305" s="43"/>
      <c r="F9305" s="27"/>
      <c r="G9305" s="44"/>
      <c r="H9305" s="44"/>
      <c r="I9305" s="44"/>
      <c r="J9305" s="30"/>
      <c r="K9305" s="44"/>
    </row>
    <row r="9306" spans="1:11" s="45" customFormat="1" x14ac:dyDescent="0.25">
      <c r="A9306" s="42"/>
      <c r="B9306" s="48"/>
      <c r="C9306" s="43"/>
      <c r="D9306" s="43"/>
      <c r="E9306" s="43"/>
      <c r="F9306" s="27"/>
      <c r="G9306" s="44"/>
      <c r="H9306" s="44"/>
      <c r="I9306" s="44"/>
      <c r="J9306" s="30"/>
      <c r="K9306" s="44"/>
    </row>
    <row r="9307" spans="1:11" s="45" customFormat="1" x14ac:dyDescent="0.25">
      <c r="A9307" s="42"/>
      <c r="B9307" s="48"/>
      <c r="C9307" s="43"/>
      <c r="D9307" s="43"/>
      <c r="E9307" s="43"/>
      <c r="F9307" s="27"/>
      <c r="G9307" s="44"/>
      <c r="H9307" s="44"/>
      <c r="I9307" s="44"/>
      <c r="J9307" s="30"/>
      <c r="K9307" s="44"/>
    </row>
    <row r="9308" spans="1:11" s="45" customFormat="1" x14ac:dyDescent="0.25">
      <c r="A9308" s="42"/>
      <c r="B9308" s="48"/>
      <c r="C9308" s="43"/>
      <c r="D9308" s="43"/>
      <c r="E9308" s="43"/>
      <c r="F9308" s="27"/>
      <c r="G9308" s="44"/>
      <c r="H9308" s="44"/>
      <c r="I9308" s="44"/>
      <c r="J9308" s="30"/>
      <c r="K9308" s="44"/>
    </row>
    <row r="9309" spans="1:11" s="45" customFormat="1" x14ac:dyDescent="0.25">
      <c r="A9309" s="42"/>
      <c r="B9309" s="48"/>
      <c r="C9309" s="43"/>
      <c r="D9309" s="43"/>
      <c r="E9309" s="43"/>
      <c r="F9309" s="27"/>
      <c r="G9309" s="44"/>
      <c r="H9309" s="44"/>
      <c r="I9309" s="44"/>
      <c r="J9309" s="30"/>
      <c r="K9309" s="44"/>
    </row>
    <row r="9310" spans="1:11" s="45" customFormat="1" x14ac:dyDescent="0.25">
      <c r="A9310" s="42"/>
      <c r="B9310" s="48"/>
      <c r="C9310" s="43"/>
      <c r="D9310" s="43"/>
      <c r="E9310" s="43"/>
      <c r="F9310" s="27"/>
      <c r="G9310" s="44"/>
      <c r="H9310" s="44"/>
      <c r="I9310" s="44"/>
      <c r="J9310" s="30"/>
      <c r="K9310" s="44"/>
    </row>
    <row r="9311" spans="1:11" s="45" customFormat="1" x14ac:dyDescent="0.25">
      <c r="A9311" s="42"/>
      <c r="B9311" s="48"/>
      <c r="C9311" s="43"/>
      <c r="D9311" s="43"/>
      <c r="E9311" s="43"/>
      <c r="F9311" s="27"/>
      <c r="G9311" s="44"/>
      <c r="H9311" s="44"/>
      <c r="I9311" s="44"/>
      <c r="J9311" s="30"/>
      <c r="K9311" s="44"/>
    </row>
    <row r="9312" spans="1:11" s="45" customFormat="1" x14ac:dyDescent="0.25">
      <c r="A9312" s="42"/>
      <c r="B9312" s="48"/>
      <c r="C9312" s="43"/>
      <c r="D9312" s="43"/>
      <c r="E9312" s="43"/>
      <c r="F9312" s="27"/>
      <c r="G9312" s="44"/>
      <c r="H9312" s="44"/>
      <c r="I9312" s="44"/>
      <c r="J9312" s="30"/>
      <c r="K9312" s="44"/>
    </row>
    <row r="9313" spans="1:11" s="45" customFormat="1" x14ac:dyDescent="0.25">
      <c r="A9313" s="42"/>
      <c r="B9313" s="48"/>
      <c r="C9313" s="43"/>
      <c r="D9313" s="43"/>
      <c r="E9313" s="43"/>
      <c r="F9313" s="27"/>
      <c r="G9313" s="44"/>
      <c r="H9313" s="44"/>
      <c r="I9313" s="44"/>
      <c r="J9313" s="30"/>
      <c r="K9313" s="44"/>
    </row>
    <row r="9314" spans="1:11" s="45" customFormat="1" x14ac:dyDescent="0.25">
      <c r="A9314" s="42"/>
      <c r="B9314" s="48"/>
      <c r="C9314" s="43"/>
      <c r="D9314" s="43"/>
      <c r="E9314" s="43"/>
      <c r="F9314" s="27"/>
      <c r="G9314" s="44"/>
      <c r="H9314" s="44"/>
      <c r="I9314" s="44"/>
      <c r="J9314" s="30"/>
      <c r="K9314" s="44"/>
    </row>
    <row r="9315" spans="1:11" s="45" customFormat="1" x14ac:dyDescent="0.25">
      <c r="A9315" s="42"/>
      <c r="B9315" s="48"/>
      <c r="C9315" s="43"/>
      <c r="D9315" s="43"/>
      <c r="E9315" s="43"/>
      <c r="F9315" s="27"/>
      <c r="G9315" s="44"/>
      <c r="H9315" s="44"/>
      <c r="I9315" s="44"/>
      <c r="J9315" s="30"/>
      <c r="K9315" s="44"/>
    </row>
    <row r="9316" spans="1:11" s="45" customFormat="1" x14ac:dyDescent="0.25">
      <c r="A9316" s="42"/>
      <c r="B9316" s="48"/>
      <c r="C9316" s="43"/>
      <c r="D9316" s="43"/>
      <c r="E9316" s="43"/>
      <c r="F9316" s="27"/>
      <c r="G9316" s="44"/>
      <c r="H9316" s="44"/>
      <c r="I9316" s="44"/>
      <c r="J9316" s="30"/>
      <c r="K9316" s="44"/>
    </row>
    <row r="9317" spans="1:11" s="45" customFormat="1" x14ac:dyDescent="0.25">
      <c r="A9317" s="42"/>
      <c r="B9317" s="48"/>
      <c r="C9317" s="43"/>
      <c r="D9317" s="43"/>
      <c r="E9317" s="43"/>
      <c r="F9317" s="27"/>
      <c r="G9317" s="44"/>
      <c r="H9317" s="44"/>
      <c r="I9317" s="44"/>
      <c r="J9317" s="30"/>
      <c r="K9317" s="44"/>
    </row>
    <row r="9318" spans="1:11" s="45" customFormat="1" x14ac:dyDescent="0.25">
      <c r="A9318" s="42"/>
      <c r="B9318" s="48"/>
      <c r="C9318" s="43"/>
      <c r="D9318" s="43"/>
      <c r="E9318" s="43"/>
      <c r="F9318" s="27"/>
      <c r="G9318" s="44"/>
      <c r="H9318" s="44"/>
      <c r="I9318" s="44"/>
      <c r="J9318" s="30"/>
      <c r="K9318" s="44"/>
    </row>
    <row r="9319" spans="1:11" s="45" customFormat="1" x14ac:dyDescent="0.25">
      <c r="A9319" s="42"/>
      <c r="B9319" s="48"/>
      <c r="C9319" s="43"/>
      <c r="D9319" s="43"/>
      <c r="E9319" s="43"/>
      <c r="F9319" s="27"/>
      <c r="G9319" s="44"/>
      <c r="H9319" s="44"/>
      <c r="I9319" s="44"/>
      <c r="J9319" s="30"/>
      <c r="K9319" s="44"/>
    </row>
    <row r="9320" spans="1:11" s="45" customFormat="1" x14ac:dyDescent="0.25">
      <c r="A9320" s="42"/>
      <c r="B9320" s="48"/>
      <c r="C9320" s="43"/>
      <c r="D9320" s="43"/>
      <c r="E9320" s="43"/>
      <c r="F9320" s="27"/>
      <c r="G9320" s="44"/>
      <c r="H9320" s="44"/>
      <c r="I9320" s="44"/>
      <c r="J9320" s="30"/>
      <c r="K9320" s="44"/>
    </row>
    <row r="9321" spans="1:11" s="45" customFormat="1" x14ac:dyDescent="0.25">
      <c r="A9321" s="42"/>
      <c r="B9321" s="48"/>
      <c r="C9321" s="43"/>
      <c r="D9321" s="43"/>
      <c r="E9321" s="43"/>
      <c r="F9321" s="27"/>
      <c r="G9321" s="44"/>
      <c r="H9321" s="44"/>
      <c r="I9321" s="44"/>
      <c r="J9321" s="30"/>
      <c r="K9321" s="44"/>
    </row>
    <row r="9322" spans="1:11" s="45" customFormat="1" x14ac:dyDescent="0.25">
      <c r="A9322" s="42"/>
      <c r="B9322" s="48"/>
      <c r="C9322" s="43"/>
      <c r="D9322" s="43"/>
      <c r="E9322" s="43"/>
      <c r="F9322" s="27"/>
      <c r="G9322" s="44"/>
      <c r="H9322" s="44"/>
      <c r="I9322" s="44"/>
      <c r="J9322" s="30"/>
      <c r="K9322" s="44"/>
    </row>
    <row r="9323" spans="1:11" s="45" customFormat="1" x14ac:dyDescent="0.25">
      <c r="A9323" s="42"/>
      <c r="B9323" s="48"/>
      <c r="C9323" s="43"/>
      <c r="D9323" s="43"/>
      <c r="E9323" s="43"/>
      <c r="F9323" s="27"/>
      <c r="G9323" s="44"/>
      <c r="H9323" s="44"/>
      <c r="I9323" s="44"/>
      <c r="J9323" s="30"/>
      <c r="K9323" s="44"/>
    </row>
    <row r="9324" spans="1:11" s="45" customFormat="1" x14ac:dyDescent="0.25">
      <c r="A9324" s="42"/>
      <c r="B9324" s="48"/>
      <c r="C9324" s="43"/>
      <c r="D9324" s="43"/>
      <c r="E9324" s="43"/>
      <c r="F9324" s="27"/>
      <c r="G9324" s="44"/>
      <c r="H9324" s="44"/>
      <c r="I9324" s="44"/>
      <c r="J9324" s="30"/>
      <c r="K9324" s="27"/>
    </row>
    <row r="9325" spans="1:11" s="45" customFormat="1" x14ac:dyDescent="0.25">
      <c r="A9325" s="42"/>
      <c r="B9325" s="48"/>
      <c r="C9325" s="43"/>
      <c r="D9325" s="43"/>
      <c r="E9325" s="43"/>
      <c r="F9325" s="27"/>
      <c r="G9325" s="44"/>
      <c r="H9325" s="44"/>
      <c r="I9325" s="44"/>
      <c r="J9325" s="30"/>
      <c r="K9325" s="27"/>
    </row>
    <row r="9326" spans="1:11" s="45" customFormat="1" x14ac:dyDescent="0.25">
      <c r="A9326" s="42"/>
      <c r="B9326" s="48"/>
      <c r="C9326" s="43"/>
      <c r="D9326" s="43"/>
      <c r="E9326" s="39"/>
      <c r="F9326" s="27"/>
      <c r="G9326" s="44"/>
      <c r="H9326" s="44"/>
      <c r="I9326" s="44"/>
      <c r="J9326" s="30"/>
      <c r="K9326" s="27"/>
    </row>
    <row r="9327" spans="1:11" x14ac:dyDescent="0.25">
      <c r="A9327" s="42"/>
      <c r="B9327" s="48"/>
      <c r="C9327" s="43"/>
      <c r="J9327" s="30"/>
    </row>
    <row r="9328" spans="1:11" x14ac:dyDescent="0.25">
      <c r="A9328" s="42"/>
      <c r="B9328" s="48"/>
      <c r="C9328" s="43"/>
      <c r="J9328" s="30"/>
    </row>
    <row r="9329" spans="1:10" x14ac:dyDescent="0.25">
      <c r="A9329" s="42"/>
      <c r="B9329" s="48"/>
      <c r="C9329" s="43"/>
      <c r="J9329" s="30"/>
    </row>
    <row r="9330" spans="1:10" x14ac:dyDescent="0.25">
      <c r="A9330" s="42"/>
      <c r="B9330" s="48"/>
      <c r="C9330" s="43"/>
      <c r="J9330" s="30"/>
    </row>
    <row r="9331" spans="1:10" x14ac:dyDescent="0.25">
      <c r="A9331" s="42"/>
      <c r="B9331" s="48"/>
      <c r="C9331" s="43"/>
      <c r="J9331" s="30"/>
    </row>
    <row r="9332" spans="1:10" x14ac:dyDescent="0.25">
      <c r="A9332" s="42"/>
      <c r="C9332" s="43"/>
      <c r="J9332" s="30"/>
    </row>
    <row r="9333" spans="1:10" x14ac:dyDescent="0.25">
      <c r="J9333" s="30"/>
    </row>
    <row r="9334" spans="1:10" x14ac:dyDescent="0.25">
      <c r="J9334" s="30"/>
    </row>
    <row r="9335" spans="1:10" x14ac:dyDescent="0.25">
      <c r="J9335" s="30"/>
    </row>
    <row r="9336" spans="1:10" x14ac:dyDescent="0.25">
      <c r="J9336" s="30"/>
    </row>
    <row r="9337" spans="1:10" x14ac:dyDescent="0.25">
      <c r="J9337" s="30"/>
    </row>
    <row r="9338" spans="1:10" x14ac:dyDescent="0.25">
      <c r="J9338" s="30"/>
    </row>
    <row r="9339" spans="1:10" x14ac:dyDescent="0.25">
      <c r="J9339" s="30"/>
    </row>
    <row r="9340" spans="1:10" x14ac:dyDescent="0.25">
      <c r="J9340" s="30"/>
    </row>
    <row r="9341" spans="1:10" x14ac:dyDescent="0.25">
      <c r="J9341" s="30"/>
    </row>
    <row r="9342" spans="1:10" x14ac:dyDescent="0.25">
      <c r="J9342" s="30"/>
    </row>
    <row r="9343" spans="1:10" x14ac:dyDescent="0.25">
      <c r="J9343" s="30"/>
    </row>
    <row r="9344" spans="1:10" x14ac:dyDescent="0.25">
      <c r="J9344" s="30"/>
    </row>
    <row r="9345" spans="10:10" x14ac:dyDescent="0.25">
      <c r="J9345" s="30"/>
    </row>
    <row r="9346" spans="10:10" x14ac:dyDescent="0.25">
      <c r="J9346" s="30"/>
    </row>
    <row r="9347" spans="10:10" x14ac:dyDescent="0.25">
      <c r="J9347" s="30"/>
    </row>
    <row r="9348" spans="10:10" x14ac:dyDescent="0.25">
      <c r="J9348" s="30"/>
    </row>
    <row r="9349" spans="10:10" x14ac:dyDescent="0.25">
      <c r="J9349" s="30"/>
    </row>
    <row r="9350" spans="10:10" x14ac:dyDescent="0.25">
      <c r="J9350" s="30"/>
    </row>
    <row r="9351" spans="10:10" x14ac:dyDescent="0.25">
      <c r="J9351" s="30"/>
    </row>
    <row r="9352" spans="10:10" x14ac:dyDescent="0.25">
      <c r="J9352" s="30"/>
    </row>
    <row r="9353" spans="10:10" x14ac:dyDescent="0.25">
      <c r="J9353" s="30"/>
    </row>
    <row r="9354" spans="10:10" x14ac:dyDescent="0.25">
      <c r="J9354" s="30"/>
    </row>
    <row r="9355" spans="10:10" x14ac:dyDescent="0.25">
      <c r="J9355" s="30"/>
    </row>
    <row r="9356" spans="10:10" x14ac:dyDescent="0.25">
      <c r="J9356" s="30"/>
    </row>
    <row r="9357" spans="10:10" x14ac:dyDescent="0.25">
      <c r="J9357" s="30"/>
    </row>
    <row r="9358" spans="10:10" x14ac:dyDescent="0.25">
      <c r="J9358" s="30"/>
    </row>
    <row r="9359" spans="10:10" x14ac:dyDescent="0.25">
      <c r="J9359" s="30"/>
    </row>
    <row r="9360" spans="10:10" x14ac:dyDescent="0.25">
      <c r="J9360" s="30"/>
    </row>
    <row r="9361" spans="10:10" x14ac:dyDescent="0.25">
      <c r="J9361" s="30"/>
    </row>
    <row r="9362" spans="10:10" x14ac:dyDescent="0.25">
      <c r="J9362" s="30"/>
    </row>
    <row r="9363" spans="10:10" x14ac:dyDescent="0.25">
      <c r="J9363" s="30"/>
    </row>
    <row r="9364" spans="10:10" x14ac:dyDescent="0.25">
      <c r="J9364" s="30"/>
    </row>
    <row r="9365" spans="10:10" x14ac:dyDescent="0.25">
      <c r="J9365" s="30"/>
    </row>
    <row r="9366" spans="10:10" x14ac:dyDescent="0.25">
      <c r="J9366" s="30"/>
    </row>
    <row r="9367" spans="10:10" x14ac:dyDescent="0.25">
      <c r="J9367" s="30"/>
    </row>
    <row r="9368" spans="10:10" x14ac:dyDescent="0.25">
      <c r="J9368" s="30"/>
    </row>
    <row r="9369" spans="10:10" x14ac:dyDescent="0.25">
      <c r="J9369" s="30"/>
    </row>
    <row r="9370" spans="10:10" x14ac:dyDescent="0.25">
      <c r="J9370" s="30"/>
    </row>
    <row r="9371" spans="10:10" x14ac:dyDescent="0.25">
      <c r="J9371" s="30"/>
    </row>
    <row r="9372" spans="10:10" x14ac:dyDescent="0.25">
      <c r="J9372" s="30"/>
    </row>
    <row r="9373" spans="10:10" x14ac:dyDescent="0.25">
      <c r="J9373" s="30"/>
    </row>
    <row r="9374" spans="10:10" x14ac:dyDescent="0.25">
      <c r="J9374" s="30"/>
    </row>
    <row r="9375" spans="10:10" x14ac:dyDescent="0.25">
      <c r="J9375" s="30"/>
    </row>
    <row r="9376" spans="10:10" x14ac:dyDescent="0.25">
      <c r="J9376" s="30"/>
    </row>
    <row r="9377" spans="10:10" x14ac:dyDescent="0.25">
      <c r="J9377" s="30"/>
    </row>
    <row r="9378" spans="10:10" x14ac:dyDescent="0.25">
      <c r="J9378" s="30"/>
    </row>
    <row r="9379" spans="10:10" x14ac:dyDescent="0.25">
      <c r="J9379" s="30"/>
    </row>
    <row r="9380" spans="10:10" x14ac:dyDescent="0.25">
      <c r="J9380" s="30"/>
    </row>
    <row r="9381" spans="10:10" x14ac:dyDescent="0.25">
      <c r="J9381" s="30"/>
    </row>
    <row r="9382" spans="10:10" x14ac:dyDescent="0.25">
      <c r="J9382" s="30"/>
    </row>
    <row r="9383" spans="10:10" x14ac:dyDescent="0.25">
      <c r="J9383" s="30"/>
    </row>
    <row r="9384" spans="10:10" x14ac:dyDescent="0.25">
      <c r="J9384" s="30"/>
    </row>
    <row r="9385" spans="10:10" x14ac:dyDescent="0.25">
      <c r="J9385" s="30"/>
    </row>
    <row r="9386" spans="10:10" x14ac:dyDescent="0.25">
      <c r="J9386" s="30"/>
    </row>
    <row r="9387" spans="10:10" x14ac:dyDescent="0.25">
      <c r="J9387" s="30"/>
    </row>
    <row r="9388" spans="10:10" x14ac:dyDescent="0.25">
      <c r="J9388" s="30"/>
    </row>
    <row r="9389" spans="10:10" x14ac:dyDescent="0.25">
      <c r="J9389" s="30"/>
    </row>
    <row r="9390" spans="10:10" x14ac:dyDescent="0.25">
      <c r="J9390" s="30"/>
    </row>
    <row r="9391" spans="10:10" x14ac:dyDescent="0.25">
      <c r="J9391" s="30"/>
    </row>
    <row r="9392" spans="10:10" x14ac:dyDescent="0.25">
      <c r="J9392" s="30"/>
    </row>
    <row r="9393" spans="10:10" x14ac:dyDescent="0.25">
      <c r="J9393" s="30"/>
    </row>
    <row r="9394" spans="10:10" x14ac:dyDescent="0.25">
      <c r="J9394" s="30"/>
    </row>
    <row r="9395" spans="10:10" x14ac:dyDescent="0.25">
      <c r="J9395" s="30"/>
    </row>
    <row r="9396" spans="10:10" x14ac:dyDescent="0.25">
      <c r="J9396" s="30"/>
    </row>
    <row r="9397" spans="10:10" x14ac:dyDescent="0.25">
      <c r="J9397" s="30"/>
    </row>
    <row r="9398" spans="10:10" x14ac:dyDescent="0.25">
      <c r="J9398" s="30"/>
    </row>
    <row r="9399" spans="10:10" x14ac:dyDescent="0.25">
      <c r="J9399" s="30"/>
    </row>
    <row r="9400" spans="10:10" x14ac:dyDescent="0.25">
      <c r="J9400" s="30"/>
    </row>
    <row r="9401" spans="10:10" x14ac:dyDescent="0.25">
      <c r="J9401" s="30"/>
    </row>
    <row r="9402" spans="10:10" x14ac:dyDescent="0.25">
      <c r="J9402" s="30"/>
    </row>
    <row r="9403" spans="10:10" x14ac:dyDescent="0.25">
      <c r="J9403" s="30"/>
    </row>
    <row r="9404" spans="10:10" x14ac:dyDescent="0.25">
      <c r="J9404" s="30"/>
    </row>
    <row r="9405" spans="10:10" x14ac:dyDescent="0.25">
      <c r="J9405" s="30"/>
    </row>
    <row r="9406" spans="10:10" x14ac:dyDescent="0.25">
      <c r="J9406" s="30"/>
    </row>
    <row r="9407" spans="10:10" x14ac:dyDescent="0.25">
      <c r="J9407" s="30"/>
    </row>
    <row r="9408" spans="10:10" x14ac:dyDescent="0.25">
      <c r="J9408" s="30"/>
    </row>
    <row r="9409" spans="10:10" x14ac:dyDescent="0.25">
      <c r="J9409" s="30"/>
    </row>
    <row r="9410" spans="10:10" x14ac:dyDescent="0.25">
      <c r="J9410" s="30"/>
    </row>
    <row r="9411" spans="10:10" x14ac:dyDescent="0.25">
      <c r="J9411" s="30"/>
    </row>
    <row r="9412" spans="10:10" x14ac:dyDescent="0.25">
      <c r="J9412" s="30"/>
    </row>
    <row r="9413" spans="10:10" x14ac:dyDescent="0.25">
      <c r="J9413" s="30"/>
    </row>
    <row r="9414" spans="10:10" x14ac:dyDescent="0.25">
      <c r="J9414" s="30"/>
    </row>
    <row r="9415" spans="10:10" x14ac:dyDescent="0.25">
      <c r="J9415" s="30"/>
    </row>
    <row r="9416" spans="10:10" x14ac:dyDescent="0.25">
      <c r="J9416" s="30"/>
    </row>
    <row r="9417" spans="10:10" x14ac:dyDescent="0.25">
      <c r="J9417" s="30"/>
    </row>
    <row r="9418" spans="10:10" x14ac:dyDescent="0.25">
      <c r="J9418" s="30"/>
    </row>
    <row r="9419" spans="10:10" x14ac:dyDescent="0.25">
      <c r="J9419" s="30"/>
    </row>
    <row r="9420" spans="10:10" x14ac:dyDescent="0.25">
      <c r="J9420" s="30"/>
    </row>
    <row r="9421" spans="10:10" x14ac:dyDescent="0.25">
      <c r="J9421" s="30"/>
    </row>
    <row r="9422" spans="10:10" x14ac:dyDescent="0.25">
      <c r="J9422" s="30"/>
    </row>
    <row r="9423" spans="10:10" x14ac:dyDescent="0.25">
      <c r="J9423" s="30"/>
    </row>
    <row r="9424" spans="10:10" x14ac:dyDescent="0.25">
      <c r="J9424" s="30"/>
    </row>
    <row r="9425" spans="10:10" x14ac:dyDescent="0.25">
      <c r="J9425" s="30"/>
    </row>
    <row r="9426" spans="10:10" x14ac:dyDescent="0.25">
      <c r="J9426" s="30"/>
    </row>
    <row r="9427" spans="10:10" x14ac:dyDescent="0.25">
      <c r="J9427" s="30"/>
    </row>
    <row r="9428" spans="10:10" x14ac:dyDescent="0.25">
      <c r="J9428" s="30"/>
    </row>
    <row r="9429" spans="10:10" x14ac:dyDescent="0.25">
      <c r="J9429" s="30"/>
    </row>
    <row r="9430" spans="10:10" x14ac:dyDescent="0.25">
      <c r="J9430" s="30"/>
    </row>
    <row r="9431" spans="10:10" x14ac:dyDescent="0.25">
      <c r="J9431" s="30"/>
    </row>
    <row r="9432" spans="10:10" x14ac:dyDescent="0.25">
      <c r="J9432" s="30"/>
    </row>
    <row r="9433" spans="10:10" x14ac:dyDescent="0.25">
      <c r="J9433" s="30"/>
    </row>
    <row r="9434" spans="10:10" x14ac:dyDescent="0.25">
      <c r="J9434" s="30"/>
    </row>
    <row r="9435" spans="10:10" x14ac:dyDescent="0.25">
      <c r="J9435" s="30"/>
    </row>
    <row r="9436" spans="10:10" x14ac:dyDescent="0.25">
      <c r="J9436" s="30"/>
    </row>
    <row r="9437" spans="10:10" x14ac:dyDescent="0.25">
      <c r="J9437" s="30"/>
    </row>
    <row r="9438" spans="10:10" x14ac:dyDescent="0.25">
      <c r="J9438" s="30"/>
    </row>
    <row r="9439" spans="10:10" x14ac:dyDescent="0.25">
      <c r="J9439" s="30"/>
    </row>
    <row r="9440" spans="10:10" x14ac:dyDescent="0.25">
      <c r="J9440" s="30"/>
    </row>
    <row r="9441" spans="10:10" x14ac:dyDescent="0.25">
      <c r="J9441" s="30"/>
    </row>
    <row r="9442" spans="10:10" x14ac:dyDescent="0.25">
      <c r="J9442" s="30"/>
    </row>
    <row r="9443" spans="10:10" x14ac:dyDescent="0.25">
      <c r="J9443" s="30"/>
    </row>
    <row r="9444" spans="10:10" x14ac:dyDescent="0.25">
      <c r="J9444" s="30"/>
    </row>
    <row r="9445" spans="10:10" x14ac:dyDescent="0.25">
      <c r="J9445" s="30"/>
    </row>
    <row r="9446" spans="10:10" x14ac:dyDescent="0.25">
      <c r="J9446" s="30"/>
    </row>
    <row r="9447" spans="10:10" x14ac:dyDescent="0.25">
      <c r="J9447" s="30"/>
    </row>
    <row r="9448" spans="10:10" x14ac:dyDescent="0.25">
      <c r="J9448" s="30"/>
    </row>
    <row r="9449" spans="10:10" x14ac:dyDescent="0.25">
      <c r="J9449" s="30"/>
    </row>
    <row r="9450" spans="10:10" x14ac:dyDescent="0.25">
      <c r="J9450" s="30"/>
    </row>
    <row r="9451" spans="10:10" x14ac:dyDescent="0.25">
      <c r="J9451" s="30"/>
    </row>
    <row r="9452" spans="10:10" x14ac:dyDescent="0.25">
      <c r="J9452" s="30"/>
    </row>
    <row r="9453" spans="10:10" x14ac:dyDescent="0.25">
      <c r="J9453" s="30"/>
    </row>
    <row r="9454" spans="10:10" x14ac:dyDescent="0.25">
      <c r="J9454" s="30"/>
    </row>
    <row r="9455" spans="10:10" x14ac:dyDescent="0.25">
      <c r="J9455" s="30"/>
    </row>
    <row r="9456" spans="10:10" x14ac:dyDescent="0.25">
      <c r="J9456" s="30"/>
    </row>
    <row r="9457" spans="10:10" x14ac:dyDescent="0.25">
      <c r="J9457" s="30"/>
    </row>
    <row r="9458" spans="10:10" x14ac:dyDescent="0.25">
      <c r="J9458" s="30"/>
    </row>
    <row r="9459" spans="10:10" x14ac:dyDescent="0.25">
      <c r="J9459" s="30"/>
    </row>
    <row r="9460" spans="10:10" x14ac:dyDescent="0.25">
      <c r="J9460" s="30"/>
    </row>
    <row r="9461" spans="10:10" x14ac:dyDescent="0.25">
      <c r="J9461" s="30"/>
    </row>
    <row r="9462" spans="10:10" x14ac:dyDescent="0.25">
      <c r="J9462" s="30"/>
    </row>
    <row r="9463" spans="10:10" x14ac:dyDescent="0.25">
      <c r="J9463" s="30"/>
    </row>
    <row r="9464" spans="10:10" x14ac:dyDescent="0.25">
      <c r="J9464" s="30"/>
    </row>
    <row r="9465" spans="10:10" x14ac:dyDescent="0.25">
      <c r="J9465" s="30"/>
    </row>
    <row r="9466" spans="10:10" x14ac:dyDescent="0.25">
      <c r="J9466" s="30"/>
    </row>
    <row r="9467" spans="10:10" x14ac:dyDescent="0.25">
      <c r="J9467" s="30"/>
    </row>
    <row r="9468" spans="10:10" x14ac:dyDescent="0.25">
      <c r="J9468" s="30"/>
    </row>
    <row r="9469" spans="10:10" x14ac:dyDescent="0.25">
      <c r="J9469" s="30"/>
    </row>
    <row r="9470" spans="10:10" x14ac:dyDescent="0.25">
      <c r="J9470" s="30"/>
    </row>
    <row r="9471" spans="10:10" x14ac:dyDescent="0.25">
      <c r="J9471" s="30"/>
    </row>
    <row r="9472" spans="10:10" x14ac:dyDescent="0.25">
      <c r="J9472" s="30"/>
    </row>
    <row r="9473" spans="10:10" x14ac:dyDescent="0.25">
      <c r="J9473" s="30"/>
    </row>
    <row r="9474" spans="10:10" x14ac:dyDescent="0.25">
      <c r="J9474" s="30"/>
    </row>
    <row r="9475" spans="10:10" x14ac:dyDescent="0.25">
      <c r="J9475" s="30"/>
    </row>
    <row r="9476" spans="10:10" x14ac:dyDescent="0.25">
      <c r="J9476" s="30"/>
    </row>
    <row r="9477" spans="10:10" x14ac:dyDescent="0.25">
      <c r="J9477" s="30"/>
    </row>
    <row r="9478" spans="10:10" x14ac:dyDescent="0.25">
      <c r="J9478" s="30"/>
    </row>
    <row r="9479" spans="10:10" x14ac:dyDescent="0.25">
      <c r="J9479" s="30"/>
    </row>
    <row r="9480" spans="10:10" x14ac:dyDescent="0.25">
      <c r="J9480" s="30"/>
    </row>
    <row r="9481" spans="10:10" x14ac:dyDescent="0.25">
      <c r="J9481" s="30"/>
    </row>
    <row r="9482" spans="10:10" x14ac:dyDescent="0.25">
      <c r="J9482" s="30"/>
    </row>
    <row r="9483" spans="10:10" x14ac:dyDescent="0.25">
      <c r="J9483" s="30"/>
    </row>
    <row r="9484" spans="10:10" x14ac:dyDescent="0.25">
      <c r="J9484" s="30"/>
    </row>
    <row r="9485" spans="10:10" x14ac:dyDescent="0.25">
      <c r="J9485" s="30"/>
    </row>
    <row r="9486" spans="10:10" x14ac:dyDescent="0.25">
      <c r="J9486" s="30"/>
    </row>
    <row r="9487" spans="10:10" x14ac:dyDescent="0.25">
      <c r="J9487" s="30"/>
    </row>
    <row r="9488" spans="10:10" x14ac:dyDescent="0.25">
      <c r="J9488" s="30"/>
    </row>
    <row r="9489" spans="10:10" x14ac:dyDescent="0.25">
      <c r="J9489" s="30"/>
    </row>
    <row r="9490" spans="10:10" x14ac:dyDescent="0.25">
      <c r="J9490" s="30"/>
    </row>
    <row r="9491" spans="10:10" x14ac:dyDescent="0.25">
      <c r="J9491" s="30"/>
    </row>
    <row r="9492" spans="10:10" x14ac:dyDescent="0.25">
      <c r="J9492" s="30"/>
    </row>
    <row r="9493" spans="10:10" x14ac:dyDescent="0.25">
      <c r="J9493" s="30"/>
    </row>
    <row r="9494" spans="10:10" x14ac:dyDescent="0.25">
      <c r="J9494" s="30"/>
    </row>
    <row r="9495" spans="10:10" x14ac:dyDescent="0.25">
      <c r="J9495" s="30"/>
    </row>
    <row r="9496" spans="10:10" x14ac:dyDescent="0.25">
      <c r="J9496" s="30"/>
    </row>
    <row r="9497" spans="10:10" x14ac:dyDescent="0.25">
      <c r="J9497" s="30"/>
    </row>
    <row r="9498" spans="10:10" x14ac:dyDescent="0.25">
      <c r="J9498" s="30"/>
    </row>
    <row r="9499" spans="10:10" x14ac:dyDescent="0.25">
      <c r="J9499" s="30"/>
    </row>
    <row r="9500" spans="10:10" x14ac:dyDescent="0.25">
      <c r="J9500" s="30"/>
    </row>
    <row r="9501" spans="10:10" x14ac:dyDescent="0.25">
      <c r="J9501" s="30"/>
    </row>
    <row r="9502" spans="10:10" x14ac:dyDescent="0.25">
      <c r="J9502" s="30"/>
    </row>
    <row r="9503" spans="10:10" x14ac:dyDescent="0.25">
      <c r="J9503" s="30"/>
    </row>
    <row r="9504" spans="10:10" x14ac:dyDescent="0.25">
      <c r="J9504" s="30"/>
    </row>
    <row r="9505" spans="10:10" x14ac:dyDescent="0.25">
      <c r="J9505" s="30"/>
    </row>
    <row r="9506" spans="10:10" x14ac:dyDescent="0.25">
      <c r="J9506" s="30"/>
    </row>
    <row r="9507" spans="10:10" x14ac:dyDescent="0.25">
      <c r="J9507" s="30"/>
    </row>
    <row r="9508" spans="10:10" x14ac:dyDescent="0.25">
      <c r="J9508" s="30"/>
    </row>
    <row r="9509" spans="10:10" x14ac:dyDescent="0.25">
      <c r="J9509" s="30"/>
    </row>
    <row r="9510" spans="10:10" x14ac:dyDescent="0.25">
      <c r="J9510" s="30"/>
    </row>
    <row r="9511" spans="10:10" x14ac:dyDescent="0.25">
      <c r="J9511" s="30"/>
    </row>
    <row r="9512" spans="10:10" x14ac:dyDescent="0.25">
      <c r="J9512" s="30"/>
    </row>
    <row r="9513" spans="10:10" x14ac:dyDescent="0.25">
      <c r="J9513" s="30"/>
    </row>
    <row r="9514" spans="10:10" x14ac:dyDescent="0.25">
      <c r="J9514" s="30"/>
    </row>
    <row r="9515" spans="10:10" x14ac:dyDescent="0.25">
      <c r="J9515" s="30"/>
    </row>
    <row r="9516" spans="10:10" x14ac:dyDescent="0.25">
      <c r="J9516" s="30"/>
    </row>
    <row r="9517" spans="10:10" x14ac:dyDescent="0.25">
      <c r="J9517" s="30"/>
    </row>
    <row r="9518" spans="10:10" x14ac:dyDescent="0.25">
      <c r="J9518" s="30"/>
    </row>
    <row r="9519" spans="10:10" x14ac:dyDescent="0.25">
      <c r="J9519" s="30"/>
    </row>
    <row r="9520" spans="10:10" x14ac:dyDescent="0.25">
      <c r="J9520" s="30"/>
    </row>
    <row r="9521" spans="10:10" x14ac:dyDescent="0.25">
      <c r="J9521" s="30"/>
    </row>
    <row r="9522" spans="10:10" x14ac:dyDescent="0.25">
      <c r="J9522" s="30"/>
    </row>
    <row r="9523" spans="10:10" x14ac:dyDescent="0.25">
      <c r="J9523" s="30"/>
    </row>
    <row r="9524" spans="10:10" x14ac:dyDescent="0.25">
      <c r="J9524" s="30"/>
    </row>
    <row r="9525" spans="10:10" x14ac:dyDescent="0.25">
      <c r="J9525" s="30"/>
    </row>
    <row r="9526" spans="10:10" x14ac:dyDescent="0.25">
      <c r="J9526" s="30"/>
    </row>
    <row r="9527" spans="10:10" x14ac:dyDescent="0.25">
      <c r="J9527" s="30"/>
    </row>
    <row r="9528" spans="10:10" x14ac:dyDescent="0.25">
      <c r="J9528" s="30"/>
    </row>
    <row r="9529" spans="10:10" x14ac:dyDescent="0.25">
      <c r="J9529" s="30"/>
    </row>
    <row r="9530" spans="10:10" x14ac:dyDescent="0.25">
      <c r="J9530" s="30"/>
    </row>
    <row r="9531" spans="10:10" x14ac:dyDescent="0.25">
      <c r="J9531" s="30"/>
    </row>
    <row r="9532" spans="10:10" x14ac:dyDescent="0.25">
      <c r="J9532" s="30"/>
    </row>
    <row r="9533" spans="10:10" x14ac:dyDescent="0.25">
      <c r="J9533" s="30"/>
    </row>
    <row r="9534" spans="10:10" x14ac:dyDescent="0.25">
      <c r="J9534" s="30"/>
    </row>
    <row r="9535" spans="10:10" x14ac:dyDescent="0.25">
      <c r="J9535" s="30"/>
    </row>
    <row r="9536" spans="10:10" x14ac:dyDescent="0.25">
      <c r="J9536" s="30"/>
    </row>
    <row r="9537" spans="10:10" x14ac:dyDescent="0.25">
      <c r="J9537" s="30"/>
    </row>
    <row r="9538" spans="10:10" x14ac:dyDescent="0.25">
      <c r="J9538" s="30"/>
    </row>
    <row r="9539" spans="10:10" x14ac:dyDescent="0.25">
      <c r="J9539" s="30"/>
    </row>
    <row r="9540" spans="10:10" x14ac:dyDescent="0.25">
      <c r="J9540" s="30"/>
    </row>
    <row r="9541" spans="10:10" x14ac:dyDescent="0.25">
      <c r="J9541" s="30"/>
    </row>
    <row r="9542" spans="10:10" x14ac:dyDescent="0.25">
      <c r="J9542" s="30"/>
    </row>
    <row r="9543" spans="10:10" x14ac:dyDescent="0.25">
      <c r="J9543" s="30"/>
    </row>
    <row r="9544" spans="10:10" x14ac:dyDescent="0.25">
      <c r="J9544" s="30"/>
    </row>
  </sheetData>
  <autoFilter ref="A7:EP3959"/>
  <mergeCells count="12">
    <mergeCell ref="J1:K1"/>
    <mergeCell ref="E5:E6"/>
    <mergeCell ref="A3:K3"/>
    <mergeCell ref="D4:I4"/>
    <mergeCell ref="F5:I5"/>
    <mergeCell ref="D5:D6"/>
    <mergeCell ref="J4:J6"/>
    <mergeCell ref="K4:K6"/>
    <mergeCell ref="A4:A6"/>
    <mergeCell ref="C4:C6"/>
    <mergeCell ref="A2:L2"/>
    <mergeCell ref="B4:B6"/>
  </mergeCells>
  <pageMargins left="0.27559055118110237" right="0.15748031496062992" top="0.35433070866141736" bottom="0.27559055118110237" header="0.15748031496062992" footer="0.15748031496062992"/>
  <pageSetup paperSize="9" scale="10" orientation="landscape" r:id="rId1"/>
  <rowBreaks count="42" manualBreakCount="42">
    <brk id="82" max="16383" man="1"/>
    <brk id="165" max="16383" man="1"/>
    <brk id="242" max="16383" man="1"/>
    <brk id="332" max="16383" man="1"/>
    <brk id="421" max="16383" man="1"/>
    <brk id="503" max="16383" man="1"/>
    <brk id="589" max="16383" man="1"/>
    <brk id="660" max="16383" man="1"/>
    <brk id="742" max="16383" man="1"/>
    <brk id="803" max="16383" man="1"/>
    <brk id="876" max="16383" man="1"/>
    <brk id="948" max="16383" man="1"/>
    <brk id="1017" max="16383" man="1"/>
    <brk id="1079" max="16383" man="1"/>
    <brk id="1199" max="16383" man="1"/>
    <brk id="1253" max="16383" man="1"/>
    <brk id="1343" max="16383" man="1"/>
    <brk id="1421" max="16383" man="1"/>
    <brk id="1488" max="16383" man="1"/>
    <brk id="1559" max="16383" man="1"/>
    <brk id="1680" max="16383" man="1"/>
    <brk id="1757" max="16383" man="1"/>
    <brk id="1828" max="16383" man="1"/>
    <brk id="1895" max="16383" man="1"/>
    <brk id="1973" max="16383" man="1"/>
    <brk id="2042" max="16383" man="1"/>
    <brk id="2111" max="16383" man="1"/>
    <brk id="2186" max="16383" man="1"/>
    <brk id="2274" max="16383" man="1"/>
    <brk id="2354" max="16383" man="1"/>
    <brk id="2438" max="16383" man="1"/>
    <brk id="2520" max="16383" man="1"/>
    <brk id="2612" max="16383" man="1"/>
    <brk id="2664" max="16383" man="1"/>
    <brk id="2745" max="16383" man="1"/>
    <brk id="2904" max="16383" man="1"/>
    <brk id="2968" max="16383" man="1"/>
    <brk id="3680" max="16383" man="1"/>
    <brk id="3705" max="16383" man="1"/>
    <brk id="3740" max="16383" man="1"/>
    <brk id="3803" max="16383" man="1"/>
    <brk id="3866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2"/>
  <sheetViews>
    <sheetView topLeftCell="A73" zoomScale="93" zoomScaleNormal="93" workbookViewId="0">
      <selection activeCell="C16" sqref="C16"/>
    </sheetView>
  </sheetViews>
  <sheetFormatPr defaultRowHeight="15" x14ac:dyDescent="0.25"/>
  <cols>
    <col min="1" max="1" width="41.42578125" customWidth="1"/>
    <col min="2" max="2" width="42.85546875" customWidth="1"/>
    <col min="3" max="3" width="26.42578125" customWidth="1"/>
    <col min="4" max="4" width="18.85546875" customWidth="1"/>
    <col min="5" max="5" width="19" customWidth="1"/>
    <col min="6" max="6" width="14.28515625" customWidth="1"/>
    <col min="7" max="7" width="18" customWidth="1"/>
    <col min="8" max="8" width="18.5703125" customWidth="1"/>
    <col min="9" max="9" width="12.28515625" customWidth="1"/>
    <col min="10" max="10" width="14.85546875" customWidth="1"/>
    <col min="11" max="11" width="15.7109375" customWidth="1"/>
  </cols>
  <sheetData>
    <row r="1" spans="1:15" x14ac:dyDescent="0.25">
      <c r="A1" s="256" t="s">
        <v>4002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x14ac:dyDescent="0.2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1:15" x14ac:dyDescent="0.25">
      <c r="A3" s="258" t="s">
        <v>52</v>
      </c>
      <c r="B3" s="259" t="s">
        <v>13</v>
      </c>
      <c r="C3" s="260" t="s">
        <v>4003</v>
      </c>
      <c r="D3" s="261" t="s">
        <v>14</v>
      </c>
      <c r="E3" s="261"/>
      <c r="F3" s="261"/>
      <c r="G3" s="261"/>
      <c r="H3" s="261"/>
      <c r="I3" s="261"/>
      <c r="J3" s="261"/>
      <c r="K3" s="261"/>
      <c r="L3" s="262" t="s">
        <v>15</v>
      </c>
      <c r="M3" s="262" t="s">
        <v>16</v>
      </c>
      <c r="N3" s="262"/>
      <c r="O3" s="262"/>
    </row>
    <row r="4" spans="1:15" ht="75.75" customHeight="1" x14ac:dyDescent="0.25">
      <c r="A4" s="258"/>
      <c r="B4" s="259"/>
      <c r="C4" s="260"/>
      <c r="D4" s="89" t="s">
        <v>54</v>
      </c>
      <c r="E4" s="239" t="s">
        <v>55</v>
      </c>
      <c r="F4" s="239" t="s">
        <v>17</v>
      </c>
      <c r="G4" s="239" t="s">
        <v>18</v>
      </c>
      <c r="H4" s="239" t="s">
        <v>19</v>
      </c>
      <c r="I4" s="239" t="s">
        <v>20</v>
      </c>
      <c r="J4" s="239" t="s">
        <v>21</v>
      </c>
      <c r="K4" s="239" t="s">
        <v>22</v>
      </c>
      <c r="L4" s="262"/>
      <c r="M4" s="88" t="s">
        <v>23</v>
      </c>
      <c r="N4" s="87" t="s">
        <v>56</v>
      </c>
      <c r="O4" s="87" t="s">
        <v>57</v>
      </c>
    </row>
    <row r="5" spans="1:15" x14ac:dyDescent="0.25">
      <c r="A5" s="65">
        <v>1</v>
      </c>
      <c r="B5" s="47">
        <v>2</v>
      </c>
      <c r="C5" s="83">
        <v>3</v>
      </c>
      <c r="D5" s="83">
        <v>4</v>
      </c>
      <c r="E5" s="83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t="15" customHeight="1" x14ac:dyDescent="0.25">
      <c r="A6" s="203" t="s">
        <v>3926</v>
      </c>
      <c r="B6" s="211" t="s">
        <v>59</v>
      </c>
      <c r="C6" s="217">
        <v>1820081</v>
      </c>
      <c r="D6" s="217">
        <v>1820081</v>
      </c>
      <c r="E6" s="170"/>
      <c r="F6" s="116">
        <v>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  <c r="L6" s="116">
        <v>0</v>
      </c>
      <c r="M6" s="116"/>
      <c r="N6" s="116"/>
      <c r="O6" s="116"/>
    </row>
    <row r="7" spans="1:15" ht="15" customHeight="1" x14ac:dyDescent="0.25">
      <c r="A7" s="203" t="s">
        <v>3925</v>
      </c>
      <c r="B7" s="211" t="s">
        <v>59</v>
      </c>
      <c r="C7" s="217">
        <v>1863342</v>
      </c>
      <c r="D7" s="217">
        <v>1863342</v>
      </c>
      <c r="E7" s="170"/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/>
      <c r="N7" s="116"/>
      <c r="O7" s="116"/>
    </row>
    <row r="8" spans="1:15" ht="15" customHeight="1" x14ac:dyDescent="0.25">
      <c r="A8" s="203" t="s">
        <v>3605</v>
      </c>
      <c r="B8" s="211" t="s">
        <v>62</v>
      </c>
      <c r="C8" s="218">
        <v>568221</v>
      </c>
      <c r="D8" s="218">
        <v>568221</v>
      </c>
      <c r="E8" s="171"/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/>
      <c r="N8" s="116"/>
      <c r="O8" s="116"/>
    </row>
    <row r="9" spans="1:15" ht="15" customHeight="1" x14ac:dyDescent="0.25">
      <c r="A9" s="203" t="s">
        <v>3959</v>
      </c>
      <c r="B9" s="212" t="s">
        <v>3987</v>
      </c>
      <c r="C9" s="219">
        <v>5073542</v>
      </c>
      <c r="D9" s="219">
        <v>5073542</v>
      </c>
      <c r="E9" s="219">
        <v>1522062.6</v>
      </c>
      <c r="F9" s="116">
        <v>0</v>
      </c>
      <c r="G9" s="219">
        <v>3551479.4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/>
      <c r="N9" s="116"/>
      <c r="O9" s="116"/>
    </row>
    <row r="10" spans="1:15" ht="15" customHeight="1" x14ac:dyDescent="0.25">
      <c r="A10" s="204" t="s">
        <v>3960</v>
      </c>
      <c r="B10" s="211" t="s">
        <v>3987</v>
      </c>
      <c r="C10" s="220">
        <v>14938506</v>
      </c>
      <c r="D10" s="220">
        <v>14938506</v>
      </c>
      <c r="E10" s="220">
        <v>4481551.8</v>
      </c>
      <c r="F10" s="116">
        <v>0</v>
      </c>
      <c r="G10" s="220">
        <v>10456954.199999999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/>
      <c r="N10" s="116"/>
      <c r="O10" s="116"/>
    </row>
    <row r="11" spans="1:15" ht="15" customHeight="1" x14ac:dyDescent="0.25">
      <c r="A11" s="205" t="s">
        <v>3961</v>
      </c>
      <c r="B11" s="213" t="s">
        <v>59</v>
      </c>
      <c r="C11" s="221">
        <v>5908365.5999999996</v>
      </c>
      <c r="D11" s="221">
        <v>5908365.5999999996</v>
      </c>
      <c r="E11" s="170"/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/>
      <c r="N11" s="116"/>
      <c r="O11" s="116"/>
    </row>
    <row r="12" spans="1:15" ht="15" customHeight="1" x14ac:dyDescent="0.25">
      <c r="A12" s="203" t="s">
        <v>3962</v>
      </c>
      <c r="B12" s="213" t="s">
        <v>60</v>
      </c>
      <c r="C12" s="222">
        <v>6549595.2000000002</v>
      </c>
      <c r="D12" s="222">
        <v>6549595.2000000002</v>
      </c>
      <c r="E12" s="170"/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/>
      <c r="N12" s="116"/>
      <c r="O12" s="116"/>
    </row>
    <row r="13" spans="1:15" ht="15" customHeight="1" x14ac:dyDescent="0.25">
      <c r="A13" s="203" t="s">
        <v>3962</v>
      </c>
      <c r="B13" s="213" t="s">
        <v>63</v>
      </c>
      <c r="C13" s="222">
        <v>5676795.5999999996</v>
      </c>
      <c r="D13" s="222">
        <v>5676795.5999999996</v>
      </c>
      <c r="E13" s="170"/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/>
      <c r="N13" s="116"/>
      <c r="O13" s="116"/>
    </row>
    <row r="14" spans="1:15" ht="15" customHeight="1" x14ac:dyDescent="0.25">
      <c r="A14" s="206" t="s">
        <v>3962</v>
      </c>
      <c r="B14" s="214" t="s">
        <v>61</v>
      </c>
      <c r="C14" s="222">
        <v>1525022.4</v>
      </c>
      <c r="D14" s="222">
        <v>1525022.4</v>
      </c>
      <c r="E14" s="170"/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/>
      <c r="N14" s="116"/>
      <c r="O14" s="116"/>
    </row>
    <row r="15" spans="1:15" ht="15" customHeight="1" x14ac:dyDescent="0.25">
      <c r="A15" s="203" t="s">
        <v>3962</v>
      </c>
      <c r="B15" s="213" t="s">
        <v>3988</v>
      </c>
      <c r="C15" s="222">
        <v>46875.6</v>
      </c>
      <c r="D15" s="222">
        <v>46875.6</v>
      </c>
      <c r="E15" s="170"/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/>
      <c r="N15" s="116"/>
      <c r="O15" s="116"/>
    </row>
    <row r="16" spans="1:15" ht="15" customHeight="1" x14ac:dyDescent="0.25">
      <c r="A16" s="207" t="s">
        <v>3963</v>
      </c>
      <c r="B16" s="214" t="s">
        <v>60</v>
      </c>
      <c r="C16" s="218">
        <v>1665097.42</v>
      </c>
      <c r="D16" s="218">
        <v>1665097.42</v>
      </c>
      <c r="E16" s="170"/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/>
      <c r="N16" s="116"/>
      <c r="O16" s="116"/>
    </row>
    <row r="17" spans="1:15" ht="15" customHeight="1" x14ac:dyDescent="0.25">
      <c r="A17" s="203" t="s">
        <v>3964</v>
      </c>
      <c r="B17" s="213" t="s">
        <v>65</v>
      </c>
      <c r="C17" s="222">
        <v>2262512.4</v>
      </c>
      <c r="D17" s="222">
        <v>2262512.4</v>
      </c>
      <c r="E17" s="172"/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/>
      <c r="N17" s="116"/>
      <c r="O17" s="116"/>
    </row>
    <row r="18" spans="1:15" ht="15" customHeight="1" x14ac:dyDescent="0.25">
      <c r="A18" s="205" t="s">
        <v>3965</v>
      </c>
      <c r="B18" s="213" t="s">
        <v>58</v>
      </c>
      <c r="C18" s="222">
        <v>1120919</v>
      </c>
      <c r="D18" s="222">
        <v>1120919</v>
      </c>
      <c r="E18" s="170"/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/>
      <c r="N18" s="116"/>
      <c r="O18" s="116"/>
    </row>
    <row r="19" spans="1:15" ht="15" customHeight="1" x14ac:dyDescent="0.25">
      <c r="A19" s="205" t="s">
        <v>3924</v>
      </c>
      <c r="B19" s="213" t="s">
        <v>62</v>
      </c>
      <c r="C19" s="223">
        <v>314905.2</v>
      </c>
      <c r="D19" s="223">
        <v>314905.2</v>
      </c>
      <c r="E19" s="170"/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/>
      <c r="N19" s="116"/>
      <c r="O19" s="116"/>
    </row>
    <row r="20" spans="1:15" ht="15" customHeight="1" x14ac:dyDescent="0.25">
      <c r="A20" s="204" t="s">
        <v>3966</v>
      </c>
      <c r="B20" s="211" t="s">
        <v>3987</v>
      </c>
      <c r="C20" s="220">
        <v>5367975.99</v>
      </c>
      <c r="D20" s="220">
        <v>5367975.99</v>
      </c>
      <c r="E20" s="220">
        <v>1610392.79</v>
      </c>
      <c r="F20" s="116">
        <v>0</v>
      </c>
      <c r="G20" s="220">
        <v>3757583.2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/>
      <c r="N20" s="116"/>
      <c r="O20" s="116"/>
    </row>
    <row r="21" spans="1:15" ht="15" customHeight="1" x14ac:dyDescent="0.25">
      <c r="A21" s="203" t="s">
        <v>3967</v>
      </c>
      <c r="B21" s="211" t="s">
        <v>3987</v>
      </c>
      <c r="C21" s="220">
        <v>1691500</v>
      </c>
      <c r="D21" s="220">
        <v>1691500</v>
      </c>
      <c r="E21" s="220">
        <v>507450</v>
      </c>
      <c r="F21" s="116">
        <v>0</v>
      </c>
      <c r="G21" s="220">
        <v>1184050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/>
      <c r="N21" s="116"/>
      <c r="O21" s="116"/>
    </row>
    <row r="22" spans="1:15" ht="15" customHeight="1" x14ac:dyDescent="0.25">
      <c r="A22" s="203" t="s">
        <v>3968</v>
      </c>
      <c r="B22" s="211" t="s">
        <v>3987</v>
      </c>
      <c r="C22" s="220">
        <v>1691500</v>
      </c>
      <c r="D22" s="220">
        <v>1691500</v>
      </c>
      <c r="E22" s="220">
        <v>507450</v>
      </c>
      <c r="F22" s="116">
        <v>0</v>
      </c>
      <c r="G22" s="220">
        <v>1184050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/>
      <c r="N22" s="116"/>
      <c r="O22" s="116"/>
    </row>
    <row r="23" spans="1:15" ht="15" customHeight="1" x14ac:dyDescent="0.25">
      <c r="A23" s="203" t="s">
        <v>3615</v>
      </c>
      <c r="B23" s="213" t="s">
        <v>58</v>
      </c>
      <c r="C23" s="222">
        <v>2562217.2000000002</v>
      </c>
      <c r="D23" s="222">
        <v>2562217.2000000002</v>
      </c>
      <c r="E23" s="173"/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/>
      <c r="N23" s="116"/>
      <c r="O23" s="116"/>
    </row>
    <row r="24" spans="1:15" ht="15" customHeight="1" x14ac:dyDescent="0.25">
      <c r="A24" s="204" t="s">
        <v>3969</v>
      </c>
      <c r="B24" s="215" t="s">
        <v>3987</v>
      </c>
      <c r="C24" s="220">
        <v>8680808.6100000013</v>
      </c>
      <c r="D24" s="220">
        <v>8680808.6100000013</v>
      </c>
      <c r="E24" s="220">
        <v>2604242.58</v>
      </c>
      <c r="F24" s="116">
        <v>0</v>
      </c>
      <c r="G24" s="220">
        <v>6076566.0300000003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/>
      <c r="N24" s="116"/>
      <c r="O24" s="116"/>
    </row>
    <row r="25" spans="1:15" ht="15" customHeight="1" x14ac:dyDescent="0.25">
      <c r="A25" s="205" t="s">
        <v>3923</v>
      </c>
      <c r="B25" s="211" t="s">
        <v>59</v>
      </c>
      <c r="C25" s="224">
        <v>1667547.6</v>
      </c>
      <c r="D25" s="224">
        <v>1667547.6</v>
      </c>
      <c r="E25" s="174"/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/>
      <c r="N25" s="116"/>
      <c r="O25" s="116"/>
    </row>
    <row r="26" spans="1:15" ht="15" customHeight="1" x14ac:dyDescent="0.25">
      <c r="A26" s="205" t="s">
        <v>3621</v>
      </c>
      <c r="B26" s="211" t="s">
        <v>59</v>
      </c>
      <c r="C26" s="224">
        <v>2749515.6</v>
      </c>
      <c r="D26" s="224">
        <v>2749515.6</v>
      </c>
      <c r="E26" s="175"/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/>
      <c r="N26" s="116"/>
      <c r="O26" s="116"/>
    </row>
    <row r="27" spans="1:15" ht="15" customHeight="1" x14ac:dyDescent="0.25">
      <c r="A27" s="204" t="s">
        <v>3620</v>
      </c>
      <c r="B27" s="213" t="s">
        <v>58</v>
      </c>
      <c r="C27" s="222">
        <v>840284.4</v>
      </c>
      <c r="D27" s="222">
        <v>840284.4</v>
      </c>
      <c r="E27" s="176"/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/>
      <c r="N27" s="116"/>
      <c r="O27" s="116"/>
    </row>
    <row r="28" spans="1:15" ht="15" customHeight="1" x14ac:dyDescent="0.25">
      <c r="A28" s="204" t="s">
        <v>3922</v>
      </c>
      <c r="B28" s="213" t="s">
        <v>63</v>
      </c>
      <c r="C28" s="222">
        <v>77565.600000000006</v>
      </c>
      <c r="D28" s="222">
        <v>77565.600000000006</v>
      </c>
      <c r="E28" s="176"/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/>
      <c r="N28" s="116"/>
      <c r="O28" s="116"/>
    </row>
    <row r="29" spans="1:15" ht="15" customHeight="1" x14ac:dyDescent="0.25">
      <c r="A29" s="204" t="s">
        <v>3922</v>
      </c>
      <c r="B29" s="213" t="s">
        <v>60</v>
      </c>
      <c r="C29" s="222">
        <v>869614.8</v>
      </c>
      <c r="D29" s="222">
        <v>869614.8</v>
      </c>
      <c r="E29" s="177"/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/>
      <c r="N29" s="116"/>
      <c r="O29" s="116"/>
    </row>
    <row r="30" spans="1:15" ht="15" customHeight="1" x14ac:dyDescent="0.25">
      <c r="A30" s="204" t="s">
        <v>3921</v>
      </c>
      <c r="B30" s="213" t="s">
        <v>58</v>
      </c>
      <c r="C30" s="222">
        <v>3988932</v>
      </c>
      <c r="D30" s="222">
        <v>3988932</v>
      </c>
      <c r="E30" s="177"/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/>
      <c r="N30" s="116"/>
      <c r="O30" s="116"/>
    </row>
    <row r="31" spans="1:15" ht="15" customHeight="1" x14ac:dyDescent="0.25">
      <c r="A31" s="204" t="s">
        <v>3619</v>
      </c>
      <c r="B31" s="213" t="s">
        <v>58</v>
      </c>
      <c r="C31" s="222">
        <v>1062583.2</v>
      </c>
      <c r="D31" s="222">
        <v>1062583.2</v>
      </c>
      <c r="E31" s="177"/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/>
      <c r="N31" s="116"/>
      <c r="O31" s="116"/>
    </row>
    <row r="32" spans="1:15" ht="15" customHeight="1" x14ac:dyDescent="0.25">
      <c r="A32" s="205" t="s">
        <v>3970</v>
      </c>
      <c r="B32" s="213" t="s">
        <v>58</v>
      </c>
      <c r="C32" s="222">
        <v>1771168</v>
      </c>
      <c r="D32" s="222">
        <v>1771168</v>
      </c>
      <c r="E32" s="178"/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/>
      <c r="N32" s="116"/>
      <c r="O32" s="116"/>
    </row>
    <row r="33" spans="1:15" ht="15" customHeight="1" x14ac:dyDescent="0.25">
      <c r="A33" s="208" t="s">
        <v>3970</v>
      </c>
      <c r="B33" s="214" t="s">
        <v>59</v>
      </c>
      <c r="C33" s="221">
        <v>2125884</v>
      </c>
      <c r="D33" s="221">
        <v>2125884</v>
      </c>
      <c r="E33" s="178"/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/>
      <c r="N33" s="116"/>
      <c r="O33" s="116"/>
    </row>
    <row r="34" spans="1:15" ht="15" customHeight="1" x14ac:dyDescent="0.25">
      <c r="A34" s="205" t="s">
        <v>3970</v>
      </c>
      <c r="B34" s="213" t="s">
        <v>60</v>
      </c>
      <c r="C34" s="222">
        <v>1962466</v>
      </c>
      <c r="D34" s="222">
        <v>1962466</v>
      </c>
      <c r="E34" s="179"/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/>
      <c r="N34" s="116"/>
      <c r="O34" s="116"/>
    </row>
    <row r="35" spans="1:15" ht="15" customHeight="1" x14ac:dyDescent="0.25">
      <c r="A35" s="204" t="s">
        <v>3971</v>
      </c>
      <c r="B35" s="211" t="s">
        <v>3987</v>
      </c>
      <c r="C35" s="220">
        <v>8731699.5899999999</v>
      </c>
      <c r="D35" s="220">
        <v>8731699.5899999999</v>
      </c>
      <c r="E35" s="220">
        <v>2619509.88</v>
      </c>
      <c r="F35" s="116">
        <v>0</v>
      </c>
      <c r="G35" s="220">
        <v>6112189.71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/>
      <c r="N35" s="116"/>
      <c r="O35" s="116"/>
    </row>
    <row r="36" spans="1:15" ht="15" customHeight="1" x14ac:dyDescent="0.25">
      <c r="A36" s="204" t="s">
        <v>3972</v>
      </c>
      <c r="B36" s="211" t="s">
        <v>3987</v>
      </c>
      <c r="C36" s="220">
        <v>4013260.73</v>
      </c>
      <c r="D36" s="220">
        <v>4013260.73</v>
      </c>
      <c r="E36" s="220">
        <v>1203978.22</v>
      </c>
      <c r="F36" s="116">
        <v>0</v>
      </c>
      <c r="G36" s="220">
        <v>2809282.51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/>
      <c r="N36" s="116"/>
      <c r="O36" s="116"/>
    </row>
    <row r="37" spans="1:15" ht="15" customHeight="1" x14ac:dyDescent="0.25">
      <c r="A37" s="204" t="s">
        <v>3973</v>
      </c>
      <c r="B37" s="211" t="s">
        <v>3987</v>
      </c>
      <c r="C37" s="220">
        <v>12348602.039999999</v>
      </c>
      <c r="D37" s="220">
        <v>12348602.039999999</v>
      </c>
      <c r="E37" s="178">
        <v>3704580.6</v>
      </c>
      <c r="F37" s="116">
        <v>0</v>
      </c>
      <c r="G37" s="178">
        <v>8644021.4399999995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/>
      <c r="N37" s="116"/>
      <c r="O37" s="116"/>
    </row>
    <row r="38" spans="1:15" ht="15" customHeight="1" x14ac:dyDescent="0.25">
      <c r="A38" s="208" t="s">
        <v>3618</v>
      </c>
      <c r="B38" s="214" t="s">
        <v>65</v>
      </c>
      <c r="C38" s="225">
        <v>1864590</v>
      </c>
      <c r="D38" s="225">
        <v>1864590</v>
      </c>
      <c r="E38" s="180"/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/>
      <c r="N38" s="116"/>
      <c r="O38" s="116"/>
    </row>
    <row r="39" spans="1:15" ht="15" customHeight="1" x14ac:dyDescent="0.25">
      <c r="A39" s="203" t="s">
        <v>3974</v>
      </c>
      <c r="B39" s="211" t="s">
        <v>3987</v>
      </c>
      <c r="C39" s="220">
        <v>1955094.69</v>
      </c>
      <c r="D39" s="220">
        <v>1955094.69</v>
      </c>
      <c r="E39" s="220">
        <v>586528.41</v>
      </c>
      <c r="F39" s="116"/>
      <c r="G39" s="220">
        <v>1368566.28</v>
      </c>
      <c r="H39" s="116"/>
      <c r="I39" s="116"/>
      <c r="J39" s="116"/>
      <c r="K39" s="116"/>
      <c r="L39" s="116"/>
      <c r="M39" s="116"/>
      <c r="N39" s="116"/>
      <c r="O39" s="116"/>
    </row>
    <row r="40" spans="1:15" ht="15" customHeight="1" x14ac:dyDescent="0.25">
      <c r="A40" s="203" t="s">
        <v>3975</v>
      </c>
      <c r="B40" s="211" t="s">
        <v>3987</v>
      </c>
      <c r="C40" s="220">
        <v>1955094.69</v>
      </c>
      <c r="D40" s="220">
        <v>1955094.69</v>
      </c>
      <c r="E40" s="220">
        <v>586528.41</v>
      </c>
      <c r="F40" s="116"/>
      <c r="G40" s="220">
        <v>1368566.28</v>
      </c>
      <c r="H40" s="116"/>
      <c r="I40" s="116"/>
      <c r="J40" s="116"/>
      <c r="K40" s="116"/>
      <c r="L40" s="116"/>
      <c r="M40" s="116"/>
      <c r="N40" s="116"/>
      <c r="O40" s="116"/>
    </row>
    <row r="41" spans="1:15" ht="15" customHeight="1" x14ac:dyDescent="0.25">
      <c r="A41" s="205" t="s">
        <v>3920</v>
      </c>
      <c r="B41" s="213" t="s">
        <v>63</v>
      </c>
      <c r="C41" s="222">
        <v>757164</v>
      </c>
      <c r="D41" s="222">
        <v>757164</v>
      </c>
      <c r="E41" s="133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 ht="15" customHeight="1" x14ac:dyDescent="0.25">
      <c r="A42" s="205" t="s">
        <v>3976</v>
      </c>
      <c r="B42" s="213" t="s">
        <v>60</v>
      </c>
      <c r="C42" s="222">
        <v>1511144.18</v>
      </c>
      <c r="D42" s="222">
        <v>1511144.18</v>
      </c>
      <c r="E42" s="133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15" ht="15" customHeight="1" x14ac:dyDescent="0.25">
      <c r="A43" s="204" t="s">
        <v>3977</v>
      </c>
      <c r="B43" s="211" t="s">
        <v>3987</v>
      </c>
      <c r="C43" s="220">
        <v>8753276.3000000007</v>
      </c>
      <c r="D43" s="220">
        <v>8753276.3000000007</v>
      </c>
      <c r="E43" s="220">
        <v>2625982.89</v>
      </c>
      <c r="F43" s="116"/>
      <c r="G43" s="220">
        <v>6127293.4100000001</v>
      </c>
      <c r="H43" s="116"/>
      <c r="I43" s="116"/>
      <c r="J43" s="116"/>
      <c r="K43" s="116"/>
      <c r="L43" s="116"/>
      <c r="M43" s="116"/>
      <c r="N43" s="116"/>
      <c r="O43" s="116"/>
    </row>
    <row r="44" spans="1:15" ht="15" customHeight="1" x14ac:dyDescent="0.25">
      <c r="A44" s="204" t="s">
        <v>3978</v>
      </c>
      <c r="B44" s="211" t="s">
        <v>3987</v>
      </c>
      <c r="C44" s="220">
        <v>10518132</v>
      </c>
      <c r="D44" s="220">
        <v>10518132</v>
      </c>
      <c r="E44" s="220">
        <v>3155439.6</v>
      </c>
      <c r="F44" s="116"/>
      <c r="G44" s="220">
        <v>7362692.4000000004</v>
      </c>
      <c r="H44" s="116"/>
      <c r="I44" s="116"/>
      <c r="J44" s="116"/>
      <c r="K44" s="116"/>
      <c r="L44" s="116"/>
      <c r="M44" s="116"/>
      <c r="N44" s="116"/>
      <c r="O44" s="116"/>
    </row>
    <row r="45" spans="1:15" ht="15" customHeight="1" x14ac:dyDescent="0.25">
      <c r="A45" s="204" t="s">
        <v>3919</v>
      </c>
      <c r="B45" s="213" t="s">
        <v>58</v>
      </c>
      <c r="C45" s="222">
        <v>3410606.4</v>
      </c>
      <c r="D45" s="222">
        <v>3410606.4</v>
      </c>
      <c r="E45" s="133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1:15" ht="15" customHeight="1" x14ac:dyDescent="0.25">
      <c r="A46" s="203" t="s">
        <v>3617</v>
      </c>
      <c r="B46" s="213" t="s">
        <v>60</v>
      </c>
      <c r="C46" s="222">
        <v>1881633.6</v>
      </c>
      <c r="D46" s="222">
        <v>1881633.6</v>
      </c>
      <c r="E46" s="133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 ht="15" customHeight="1" x14ac:dyDescent="0.25">
      <c r="A47" s="209" t="s">
        <v>3979</v>
      </c>
      <c r="B47" s="216" t="s">
        <v>3987</v>
      </c>
      <c r="C47" s="226">
        <v>3583745.55</v>
      </c>
      <c r="D47" s="226">
        <v>3583745.55</v>
      </c>
      <c r="E47" s="226">
        <v>1075123.6599999999</v>
      </c>
      <c r="F47" s="116"/>
      <c r="G47" s="226">
        <v>2508621.89</v>
      </c>
      <c r="H47" s="116"/>
      <c r="I47" s="116"/>
      <c r="J47" s="116"/>
      <c r="K47" s="116"/>
      <c r="L47" s="116"/>
      <c r="M47" s="116"/>
      <c r="N47" s="116"/>
      <c r="O47" s="116"/>
    </row>
    <row r="48" spans="1:15" ht="15" customHeight="1" x14ac:dyDescent="0.25">
      <c r="A48" s="204" t="s">
        <v>3980</v>
      </c>
      <c r="B48" s="211" t="s">
        <v>3987</v>
      </c>
      <c r="C48" s="220">
        <v>7722556.4500000002</v>
      </c>
      <c r="D48" s="220">
        <v>7722556.4500000002</v>
      </c>
      <c r="E48" s="220">
        <v>2316766.94</v>
      </c>
      <c r="F48" s="116"/>
      <c r="G48" s="220">
        <v>5405789.5099999998</v>
      </c>
      <c r="H48" s="116"/>
      <c r="I48" s="116"/>
      <c r="J48" s="116"/>
      <c r="K48" s="116"/>
      <c r="L48" s="116"/>
      <c r="M48" s="116"/>
      <c r="N48" s="116"/>
      <c r="O48" s="116"/>
    </row>
    <row r="49" spans="1:15" ht="15" customHeight="1" x14ac:dyDescent="0.25">
      <c r="A49" s="204" t="s">
        <v>3918</v>
      </c>
      <c r="B49" s="213" t="s">
        <v>61</v>
      </c>
      <c r="C49" s="222">
        <v>655281.6</v>
      </c>
      <c r="D49" s="222">
        <v>655281.6</v>
      </c>
      <c r="E49" s="133"/>
      <c r="F49" s="116"/>
      <c r="G49" s="116"/>
      <c r="H49" s="116"/>
      <c r="I49" s="116"/>
      <c r="J49" s="116"/>
      <c r="K49" s="116"/>
      <c r="L49" s="116"/>
      <c r="M49" s="116"/>
      <c r="N49" s="116"/>
      <c r="O49" s="116"/>
    </row>
    <row r="50" spans="1:15" ht="15" customHeight="1" x14ac:dyDescent="0.25">
      <c r="A50" s="204" t="s">
        <v>3918</v>
      </c>
      <c r="B50" s="213" t="s">
        <v>60</v>
      </c>
      <c r="C50" s="222">
        <v>1123346.3999999999</v>
      </c>
      <c r="D50" s="222">
        <v>1123346.3999999999</v>
      </c>
      <c r="E50" s="133"/>
      <c r="F50" s="116"/>
      <c r="G50" s="116"/>
      <c r="H50" s="116"/>
      <c r="I50" s="116"/>
      <c r="J50" s="116"/>
      <c r="K50" s="116"/>
      <c r="L50" s="116"/>
      <c r="M50" s="116"/>
      <c r="N50" s="116"/>
      <c r="O50" s="116"/>
    </row>
    <row r="51" spans="1:15" ht="15" customHeight="1" x14ac:dyDescent="0.25">
      <c r="A51" s="203" t="s">
        <v>3917</v>
      </c>
      <c r="B51" s="213" t="s">
        <v>65</v>
      </c>
      <c r="C51" s="222">
        <v>369378</v>
      </c>
      <c r="D51" s="222">
        <v>369378</v>
      </c>
      <c r="E51" s="133"/>
      <c r="F51" s="116"/>
      <c r="G51" s="116"/>
      <c r="H51" s="116"/>
      <c r="I51" s="116"/>
      <c r="J51" s="116"/>
      <c r="K51" s="116"/>
      <c r="L51" s="116"/>
      <c r="M51" s="116"/>
      <c r="N51" s="116"/>
      <c r="O51" s="116"/>
    </row>
    <row r="52" spans="1:15" ht="15" customHeight="1" x14ac:dyDescent="0.25">
      <c r="A52" s="204" t="s">
        <v>3916</v>
      </c>
      <c r="B52" s="213" t="s">
        <v>65</v>
      </c>
      <c r="C52" s="222">
        <v>954885.94</v>
      </c>
      <c r="D52" s="222">
        <v>954885.94</v>
      </c>
      <c r="E52" s="133"/>
      <c r="F52" s="116"/>
      <c r="G52" s="116"/>
      <c r="H52" s="116"/>
      <c r="I52" s="116"/>
      <c r="J52" s="116"/>
      <c r="K52" s="116"/>
      <c r="L52" s="116"/>
      <c r="M52" s="116"/>
      <c r="N52" s="116"/>
      <c r="O52" s="116"/>
    </row>
    <row r="53" spans="1:15" ht="15" customHeight="1" x14ac:dyDescent="0.25">
      <c r="A53" s="205" t="s">
        <v>3915</v>
      </c>
      <c r="B53" s="213" t="s">
        <v>58</v>
      </c>
      <c r="C53" s="227">
        <v>899179.2</v>
      </c>
      <c r="D53" s="227">
        <v>899179.2</v>
      </c>
      <c r="E53" s="133"/>
      <c r="F53" s="116"/>
      <c r="G53" s="116"/>
      <c r="H53" s="116"/>
      <c r="I53" s="116"/>
      <c r="J53" s="116"/>
      <c r="K53" s="116"/>
      <c r="L53" s="116"/>
      <c r="M53" s="116"/>
      <c r="N53" s="116"/>
      <c r="O53" s="116"/>
    </row>
    <row r="54" spans="1:15" ht="15" customHeight="1" x14ac:dyDescent="0.25">
      <c r="A54" s="208" t="s">
        <v>3915</v>
      </c>
      <c r="B54" s="214" t="s">
        <v>60</v>
      </c>
      <c r="C54" s="227">
        <v>741290.4</v>
      </c>
      <c r="D54" s="227">
        <v>741290.4</v>
      </c>
      <c r="E54" s="133"/>
      <c r="F54" s="116"/>
      <c r="G54" s="116"/>
      <c r="H54" s="116"/>
      <c r="I54" s="116"/>
      <c r="J54" s="116"/>
      <c r="K54" s="116"/>
      <c r="L54" s="116"/>
      <c r="M54" s="116"/>
      <c r="N54" s="116"/>
      <c r="O54" s="116"/>
    </row>
    <row r="55" spans="1:15" ht="15" customHeight="1" x14ac:dyDescent="0.25">
      <c r="A55" s="204" t="s">
        <v>3981</v>
      </c>
      <c r="B55" s="212" t="s">
        <v>3989</v>
      </c>
      <c r="C55" s="219">
        <v>1881570</v>
      </c>
      <c r="D55" s="219">
        <v>1881570</v>
      </c>
      <c r="E55" s="133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56" spans="1:15" ht="15" customHeight="1" x14ac:dyDescent="0.25">
      <c r="A56" s="203" t="s">
        <v>3604</v>
      </c>
      <c r="B56" s="213" t="s">
        <v>58</v>
      </c>
      <c r="C56" s="222">
        <v>950245.2</v>
      </c>
      <c r="D56" s="222">
        <v>950245.2</v>
      </c>
      <c r="E56" s="133"/>
      <c r="F56" s="116"/>
      <c r="G56" s="116"/>
      <c r="H56" s="116"/>
      <c r="I56" s="116"/>
      <c r="J56" s="116"/>
      <c r="K56" s="116"/>
      <c r="L56" s="116"/>
      <c r="M56" s="116"/>
      <c r="N56" s="116"/>
      <c r="O56" s="116"/>
    </row>
    <row r="57" spans="1:15" ht="15" customHeight="1" x14ac:dyDescent="0.25">
      <c r="A57" s="210" t="s">
        <v>3982</v>
      </c>
      <c r="B57" s="213" t="s">
        <v>60</v>
      </c>
      <c r="C57" s="218">
        <v>2359852.8199999998</v>
      </c>
      <c r="D57" s="218">
        <v>2359852.8199999998</v>
      </c>
      <c r="E57" s="133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15" ht="15" customHeight="1" x14ac:dyDescent="0.25">
      <c r="A58" s="206" t="s">
        <v>3616</v>
      </c>
      <c r="B58" s="214" t="s">
        <v>58</v>
      </c>
      <c r="C58" s="222">
        <v>3458811.6</v>
      </c>
      <c r="D58" s="222">
        <v>3458811.6</v>
      </c>
      <c r="E58" s="133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15" ht="15" customHeight="1" x14ac:dyDescent="0.25">
      <c r="A59" s="203" t="s">
        <v>3983</v>
      </c>
      <c r="B59" s="213" t="s">
        <v>59</v>
      </c>
      <c r="C59" s="228">
        <v>1311968.3999999999</v>
      </c>
      <c r="D59" s="228">
        <v>1311968.3999999999</v>
      </c>
      <c r="E59" s="133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ht="15" customHeight="1" x14ac:dyDescent="0.25">
      <c r="A60" s="203" t="s">
        <v>3984</v>
      </c>
      <c r="B60" s="213" t="s">
        <v>59</v>
      </c>
      <c r="C60" s="222">
        <v>1461270</v>
      </c>
      <c r="D60" s="222">
        <v>1461270</v>
      </c>
      <c r="E60" s="133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ht="15" customHeight="1" x14ac:dyDescent="0.25">
      <c r="A61" s="203" t="s">
        <v>3985</v>
      </c>
      <c r="B61" s="213" t="s">
        <v>59</v>
      </c>
      <c r="C61" s="222">
        <v>1513446</v>
      </c>
      <c r="D61" s="222">
        <v>1513446</v>
      </c>
      <c r="E61" s="133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ht="15" customHeight="1" x14ac:dyDescent="0.25">
      <c r="A62" s="203" t="s">
        <v>3986</v>
      </c>
      <c r="B62" s="213" t="s">
        <v>59</v>
      </c>
      <c r="C62" s="222">
        <v>765578.4</v>
      </c>
      <c r="D62" s="222">
        <v>765578.4</v>
      </c>
      <c r="E62" s="133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1:15" ht="15" customHeight="1" x14ac:dyDescent="0.25">
      <c r="A63" s="84" t="s">
        <v>3990</v>
      </c>
      <c r="B63" s="103" t="s">
        <v>3999</v>
      </c>
      <c r="C63" s="232">
        <v>761951</v>
      </c>
      <c r="D63" s="232">
        <v>761951</v>
      </c>
      <c r="E63" s="133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4" spans="1:15" ht="15" customHeight="1" x14ac:dyDescent="0.25">
      <c r="A64" s="84" t="s">
        <v>3927</v>
      </c>
      <c r="B64" s="103" t="s">
        <v>64</v>
      </c>
      <c r="C64" s="233">
        <v>1200019.71</v>
      </c>
      <c r="D64" s="233">
        <v>1200019.71</v>
      </c>
      <c r="E64" s="133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  <row r="65" spans="1:15" ht="15" customHeight="1" x14ac:dyDescent="0.25">
      <c r="A65" s="84" t="s">
        <v>3991</v>
      </c>
      <c r="B65" s="103" t="s">
        <v>4000</v>
      </c>
      <c r="C65" s="233">
        <v>644059</v>
      </c>
      <c r="D65" s="233">
        <v>644059</v>
      </c>
      <c r="E65" s="133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ht="15" customHeight="1" x14ac:dyDescent="0.25">
      <c r="A66" s="84" t="s">
        <v>3603</v>
      </c>
      <c r="B66" s="103" t="s">
        <v>60</v>
      </c>
      <c r="C66" s="233">
        <v>1344015</v>
      </c>
      <c r="D66" s="233">
        <v>1344015</v>
      </c>
      <c r="E66" s="133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ht="15" customHeight="1" x14ac:dyDescent="0.25">
      <c r="A67" s="84" t="s">
        <v>3928</v>
      </c>
      <c r="B67" s="103" t="s">
        <v>58</v>
      </c>
      <c r="C67" s="233">
        <v>1128242</v>
      </c>
      <c r="D67" s="233">
        <v>1128242</v>
      </c>
      <c r="E67" s="133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t="15" customHeight="1" x14ac:dyDescent="0.25">
      <c r="A68" s="229" t="s">
        <v>3929</v>
      </c>
      <c r="B68" s="103" t="s">
        <v>59</v>
      </c>
      <c r="C68" s="234">
        <v>2326104.1</v>
      </c>
      <c r="D68" s="234">
        <v>2326104.1</v>
      </c>
      <c r="E68" s="133"/>
      <c r="F68" s="116"/>
      <c r="G68" s="116"/>
      <c r="H68" s="116"/>
      <c r="I68" s="116"/>
      <c r="J68" s="116"/>
      <c r="K68" s="116"/>
      <c r="L68" s="116"/>
      <c r="M68" s="116"/>
      <c r="N68" s="116"/>
      <c r="O68" s="116"/>
    </row>
    <row r="69" spans="1:15" ht="15" customHeight="1" x14ac:dyDescent="0.25">
      <c r="A69" s="229" t="s">
        <v>3930</v>
      </c>
      <c r="B69" s="103" t="s">
        <v>64</v>
      </c>
      <c r="C69" s="234">
        <v>621677</v>
      </c>
      <c r="D69" s="234">
        <v>621677</v>
      </c>
      <c r="E69" s="133"/>
      <c r="F69" s="116"/>
      <c r="G69" s="116"/>
      <c r="H69" s="116"/>
      <c r="I69" s="116"/>
      <c r="J69" s="116"/>
      <c r="K69" s="116"/>
      <c r="L69" s="116"/>
      <c r="M69" s="116"/>
      <c r="N69" s="116"/>
      <c r="O69" s="116"/>
    </row>
    <row r="70" spans="1:15" ht="15" customHeight="1" x14ac:dyDescent="0.25">
      <c r="A70" s="229" t="s">
        <v>3931</v>
      </c>
      <c r="B70" s="103" t="s">
        <v>63</v>
      </c>
      <c r="C70" s="232">
        <v>231400</v>
      </c>
      <c r="D70" s="232">
        <v>231400</v>
      </c>
      <c r="E70" s="133"/>
      <c r="F70" s="116"/>
      <c r="G70" s="116"/>
      <c r="H70" s="116"/>
      <c r="I70" s="116"/>
      <c r="J70" s="116"/>
      <c r="K70" s="116"/>
      <c r="L70" s="116"/>
      <c r="M70" s="116"/>
      <c r="N70" s="116"/>
      <c r="O70" s="116"/>
    </row>
    <row r="71" spans="1:15" ht="15" customHeight="1" x14ac:dyDescent="0.25">
      <c r="A71" s="229" t="s">
        <v>3931</v>
      </c>
      <c r="B71" s="103" t="s">
        <v>61</v>
      </c>
      <c r="C71" s="232">
        <v>63600</v>
      </c>
      <c r="D71" s="232">
        <v>63600</v>
      </c>
      <c r="E71" s="133"/>
      <c r="F71" s="116"/>
      <c r="G71" s="116"/>
      <c r="H71" s="116"/>
      <c r="I71" s="116"/>
      <c r="J71" s="116"/>
      <c r="K71" s="116"/>
      <c r="L71" s="116"/>
      <c r="M71" s="116"/>
      <c r="N71" s="116"/>
      <c r="O71" s="116"/>
    </row>
    <row r="72" spans="1:15" ht="15" customHeight="1" x14ac:dyDescent="0.25">
      <c r="A72" s="84" t="s">
        <v>3992</v>
      </c>
      <c r="B72" s="230" t="s">
        <v>58</v>
      </c>
      <c r="C72" s="234">
        <v>636808</v>
      </c>
      <c r="D72" s="234">
        <v>636808</v>
      </c>
      <c r="E72" s="133"/>
      <c r="F72" s="116"/>
      <c r="G72" s="116"/>
      <c r="H72" s="116"/>
      <c r="I72" s="116"/>
      <c r="J72" s="116"/>
      <c r="K72" s="116"/>
      <c r="L72" s="116"/>
      <c r="M72" s="116"/>
      <c r="N72" s="116"/>
      <c r="O72" s="116"/>
    </row>
    <row r="73" spans="1:15" ht="15" customHeight="1" x14ac:dyDescent="0.25">
      <c r="A73" s="229" t="s">
        <v>3932</v>
      </c>
      <c r="B73" s="103" t="s">
        <v>3606</v>
      </c>
      <c r="C73" s="234">
        <v>219840</v>
      </c>
      <c r="D73" s="234">
        <v>219840</v>
      </c>
      <c r="E73" s="133"/>
      <c r="F73" s="116"/>
      <c r="G73" s="116"/>
      <c r="H73" s="116"/>
      <c r="I73" s="116"/>
      <c r="J73" s="116"/>
      <c r="K73" s="116"/>
      <c r="L73" s="116"/>
      <c r="M73" s="116"/>
      <c r="N73" s="116"/>
      <c r="O73" s="116"/>
    </row>
    <row r="74" spans="1:15" ht="15" customHeight="1" x14ac:dyDescent="0.25">
      <c r="A74" s="229" t="s">
        <v>3993</v>
      </c>
      <c r="B74" s="103" t="s">
        <v>3606</v>
      </c>
      <c r="C74" s="232">
        <v>496070.51</v>
      </c>
      <c r="D74" s="232">
        <v>496070.51</v>
      </c>
      <c r="E74" s="133"/>
      <c r="F74" s="116"/>
      <c r="G74" s="116"/>
      <c r="H74" s="116"/>
      <c r="I74" s="116"/>
      <c r="J74" s="116"/>
      <c r="K74" s="116"/>
      <c r="L74" s="116"/>
      <c r="M74" s="116"/>
      <c r="N74" s="116"/>
      <c r="O74" s="116"/>
    </row>
    <row r="75" spans="1:15" ht="15" customHeight="1" x14ac:dyDescent="0.25">
      <c r="A75" s="229" t="s">
        <v>3994</v>
      </c>
      <c r="B75" s="103" t="s">
        <v>4001</v>
      </c>
      <c r="C75" s="234">
        <v>340110</v>
      </c>
      <c r="D75" s="234">
        <v>340110</v>
      </c>
      <c r="E75" s="133"/>
      <c r="F75" s="116"/>
      <c r="G75" s="116"/>
      <c r="H75" s="116"/>
      <c r="I75" s="116"/>
      <c r="J75" s="116"/>
      <c r="K75" s="116"/>
      <c r="L75" s="116"/>
      <c r="M75" s="116"/>
      <c r="N75" s="116"/>
      <c r="O75" s="116"/>
    </row>
    <row r="76" spans="1:15" ht="15" customHeight="1" x14ac:dyDescent="0.25">
      <c r="A76" s="229" t="s">
        <v>3933</v>
      </c>
      <c r="B76" s="103" t="s">
        <v>59</v>
      </c>
      <c r="C76" s="234">
        <v>476658.4</v>
      </c>
      <c r="D76" s="234">
        <v>476658.4</v>
      </c>
      <c r="E76" s="133"/>
      <c r="F76" s="116"/>
      <c r="G76" s="116"/>
      <c r="H76" s="116"/>
      <c r="I76" s="116"/>
      <c r="J76" s="116"/>
      <c r="K76" s="116"/>
      <c r="L76" s="116"/>
      <c r="M76" s="116"/>
      <c r="N76" s="116"/>
      <c r="O76" s="116"/>
    </row>
    <row r="77" spans="1:15" ht="15" customHeight="1" x14ac:dyDescent="0.25">
      <c r="A77" s="229" t="s">
        <v>3995</v>
      </c>
      <c r="B77" s="103" t="s">
        <v>59</v>
      </c>
      <c r="C77" s="234">
        <v>1048405.92</v>
      </c>
      <c r="D77" s="234">
        <v>1048405.92</v>
      </c>
      <c r="E77" s="133"/>
      <c r="F77" s="116"/>
      <c r="G77" s="116"/>
      <c r="H77" s="116"/>
      <c r="I77" s="116"/>
      <c r="J77" s="116"/>
      <c r="K77" s="116"/>
      <c r="L77" s="116"/>
      <c r="M77" s="116"/>
      <c r="N77" s="116"/>
      <c r="O77" s="116"/>
    </row>
    <row r="78" spans="1:15" ht="15" customHeight="1" x14ac:dyDescent="0.25">
      <c r="A78" s="229" t="s">
        <v>3934</v>
      </c>
      <c r="B78" s="103" t="s">
        <v>3935</v>
      </c>
      <c r="C78" s="235">
        <v>256000</v>
      </c>
      <c r="D78" s="235">
        <v>256000</v>
      </c>
      <c r="E78" s="133"/>
      <c r="F78" s="116"/>
      <c r="G78" s="116"/>
      <c r="H78" s="116"/>
      <c r="I78" s="116"/>
      <c r="J78" s="116"/>
      <c r="K78" s="116"/>
      <c r="L78" s="116"/>
      <c r="M78" s="116"/>
      <c r="N78" s="116"/>
      <c r="O78" s="116"/>
    </row>
    <row r="79" spans="1:15" ht="15" customHeight="1" x14ac:dyDescent="0.25">
      <c r="A79" s="229" t="s">
        <v>3996</v>
      </c>
      <c r="B79" s="231" t="s">
        <v>58</v>
      </c>
      <c r="C79" s="232">
        <v>756949</v>
      </c>
      <c r="D79" s="232">
        <v>756949</v>
      </c>
      <c r="E79" s="133"/>
      <c r="F79" s="116"/>
      <c r="G79" s="116"/>
      <c r="H79" s="116"/>
      <c r="I79" s="116"/>
      <c r="J79" s="116"/>
      <c r="K79" s="116"/>
      <c r="L79" s="116"/>
      <c r="M79" s="116"/>
      <c r="N79" s="116"/>
      <c r="O79" s="116"/>
    </row>
    <row r="80" spans="1:15" ht="15" customHeight="1" x14ac:dyDescent="0.25">
      <c r="A80" s="84" t="s">
        <v>3997</v>
      </c>
      <c r="B80" s="103" t="s">
        <v>59</v>
      </c>
      <c r="C80" s="232">
        <v>1054321</v>
      </c>
      <c r="D80" s="232">
        <v>1054321</v>
      </c>
      <c r="E80" s="134"/>
      <c r="F80" s="116"/>
      <c r="G80" s="116"/>
      <c r="H80" s="116"/>
      <c r="I80" s="116"/>
      <c r="J80" s="116"/>
      <c r="K80" s="116"/>
      <c r="L80" s="116"/>
      <c r="M80" s="116"/>
      <c r="N80" s="116"/>
      <c r="O80" s="116"/>
    </row>
    <row r="81" spans="1:15" ht="15" customHeight="1" x14ac:dyDescent="0.25">
      <c r="A81" s="229" t="s">
        <v>3998</v>
      </c>
      <c r="B81" s="103" t="s">
        <v>63</v>
      </c>
      <c r="C81" s="236">
        <v>565301.47</v>
      </c>
      <c r="D81" s="236">
        <v>565301.47</v>
      </c>
      <c r="E81" s="133"/>
      <c r="F81" s="116"/>
      <c r="G81" s="116"/>
      <c r="H81" s="116"/>
      <c r="I81" s="116"/>
      <c r="J81" s="116"/>
      <c r="K81" s="116"/>
      <c r="L81" s="116"/>
      <c r="M81" s="116"/>
      <c r="N81" s="116"/>
      <c r="O81" s="116"/>
    </row>
    <row r="82" spans="1:15" ht="15" customHeight="1" x14ac:dyDescent="0.25">
      <c r="A82" s="229" t="s">
        <v>3998</v>
      </c>
      <c r="B82" s="103" t="s">
        <v>61</v>
      </c>
      <c r="C82" s="232">
        <v>158597.53</v>
      </c>
      <c r="D82" s="232">
        <v>158597.53</v>
      </c>
      <c r="E82" s="133"/>
      <c r="F82" s="116"/>
      <c r="G82" s="116"/>
      <c r="H82" s="116"/>
      <c r="I82" s="116"/>
      <c r="J82" s="116"/>
      <c r="K82" s="116"/>
      <c r="L82" s="116"/>
      <c r="M82" s="116"/>
      <c r="N82" s="116"/>
      <c r="O82" s="116"/>
    </row>
    <row r="83" spans="1:15" ht="15" customHeight="1" x14ac:dyDescent="0.25">
      <c r="A83" s="85" t="s">
        <v>4005</v>
      </c>
      <c r="B83" s="85" t="s">
        <v>3987</v>
      </c>
      <c r="C83" s="80">
        <f>SUM(D83)</f>
        <v>6742874.4000000004</v>
      </c>
      <c r="D83" s="119">
        <f>SUM(E83+G83)</f>
        <v>6742874.4000000004</v>
      </c>
      <c r="E83" s="133">
        <v>2022862.32</v>
      </c>
      <c r="F83" s="116"/>
      <c r="G83" s="242">
        <v>4720012.08</v>
      </c>
      <c r="H83" s="116"/>
      <c r="I83" s="116"/>
      <c r="J83" s="116"/>
      <c r="K83" s="116"/>
      <c r="L83" s="116"/>
      <c r="M83" s="116"/>
      <c r="N83" s="116"/>
      <c r="O83" s="116"/>
    </row>
    <row r="84" spans="1:15" ht="15" customHeight="1" x14ac:dyDescent="0.25">
      <c r="A84" s="85" t="s">
        <v>4007</v>
      </c>
      <c r="B84" s="85" t="s">
        <v>3987</v>
      </c>
      <c r="C84" s="80">
        <f>SUM(E84+G84)</f>
        <v>1402500</v>
      </c>
      <c r="D84" s="119">
        <f t="shared" ref="D84:D86" si="0">SUM(E84+G84)</f>
        <v>1402500</v>
      </c>
      <c r="E84" s="133">
        <v>420750</v>
      </c>
      <c r="F84" s="116"/>
      <c r="G84" s="242">
        <v>981750</v>
      </c>
      <c r="H84" s="116"/>
      <c r="I84" s="116"/>
      <c r="J84" s="116"/>
      <c r="K84" s="116"/>
      <c r="L84" s="116"/>
      <c r="M84" s="116"/>
      <c r="N84" s="116"/>
      <c r="O84" s="116"/>
    </row>
    <row r="85" spans="1:15" ht="21" customHeight="1" x14ac:dyDescent="0.25">
      <c r="A85" s="85" t="s">
        <v>4006</v>
      </c>
      <c r="B85" s="85" t="s">
        <v>3987</v>
      </c>
      <c r="C85" s="80">
        <f>SUM(D85:E85)</f>
        <v>1823078.3999999999</v>
      </c>
      <c r="D85" s="119">
        <f t="shared" si="0"/>
        <v>1402368</v>
      </c>
      <c r="E85" s="133">
        <v>420710.40000000002</v>
      </c>
      <c r="F85" s="116"/>
      <c r="G85" s="242">
        <v>981657.59999999998</v>
      </c>
      <c r="H85" s="116"/>
      <c r="I85" s="116"/>
      <c r="J85" s="116"/>
      <c r="K85" s="116"/>
      <c r="L85" s="116"/>
      <c r="M85" s="116"/>
      <c r="N85" s="116"/>
      <c r="O85" s="116"/>
    </row>
    <row r="86" spans="1:15" ht="15" customHeight="1" x14ac:dyDescent="0.25">
      <c r="A86" s="85" t="s">
        <v>4008</v>
      </c>
      <c r="B86" s="85" t="s">
        <v>3987</v>
      </c>
      <c r="C86" s="80">
        <f>SUM(D86:E86)</f>
        <v>1803754.6800000002</v>
      </c>
      <c r="D86" s="119">
        <f t="shared" si="0"/>
        <v>1387503.6</v>
      </c>
      <c r="E86" s="133">
        <v>416251.08</v>
      </c>
      <c r="F86" s="116"/>
      <c r="G86" s="242">
        <v>971252.52</v>
      </c>
      <c r="H86" s="116"/>
      <c r="I86" s="116"/>
      <c r="J86" s="116"/>
      <c r="K86" s="116"/>
      <c r="L86" s="116"/>
      <c r="M86" s="116"/>
      <c r="N86" s="116"/>
      <c r="O86" s="116"/>
    </row>
    <row r="87" spans="1:15" ht="21" customHeight="1" x14ac:dyDescent="0.25">
      <c r="A87" s="85"/>
      <c r="B87" s="75"/>
      <c r="C87" s="80"/>
      <c r="D87" s="119"/>
      <c r="E87" s="133"/>
      <c r="F87" s="116"/>
      <c r="G87" s="116"/>
      <c r="H87" s="116"/>
      <c r="I87" s="116"/>
      <c r="J87" s="116"/>
      <c r="K87" s="116"/>
      <c r="L87" s="116"/>
      <c r="M87" s="116"/>
      <c r="N87" s="116"/>
      <c r="O87" s="116"/>
    </row>
    <row r="88" spans="1:15" ht="21" customHeight="1" x14ac:dyDescent="0.25">
      <c r="A88" s="85"/>
      <c r="B88" s="77"/>
      <c r="C88" s="80"/>
      <c r="D88" s="119"/>
      <c r="E88" s="133"/>
      <c r="F88" s="116"/>
      <c r="G88" s="116"/>
      <c r="H88" s="116"/>
      <c r="I88" s="116"/>
      <c r="J88" s="116"/>
      <c r="K88" s="116"/>
      <c r="L88" s="116"/>
      <c r="M88" s="116"/>
      <c r="N88" s="116"/>
      <c r="O88" s="116"/>
    </row>
    <row r="89" spans="1:15" x14ac:dyDescent="0.25">
      <c r="A89" s="78"/>
      <c r="B89" s="77"/>
      <c r="C89" s="80"/>
      <c r="D89" s="119"/>
      <c r="E89" s="133"/>
      <c r="F89" s="116"/>
      <c r="G89" s="116"/>
      <c r="H89" s="116"/>
      <c r="I89" s="116"/>
      <c r="J89" s="116"/>
      <c r="K89" s="116"/>
      <c r="L89" s="116"/>
      <c r="M89" s="116"/>
      <c r="N89" s="116"/>
      <c r="O89" s="116"/>
    </row>
    <row r="90" spans="1:15" x14ac:dyDescent="0.25">
      <c r="A90" s="75"/>
      <c r="B90" s="77"/>
      <c r="C90" s="80"/>
      <c r="D90" s="119"/>
      <c r="E90" s="133"/>
      <c r="F90" s="116"/>
      <c r="G90" s="116"/>
      <c r="H90" s="116"/>
      <c r="I90" s="116"/>
      <c r="J90" s="116"/>
      <c r="K90" s="116"/>
      <c r="L90" s="116"/>
      <c r="M90" s="116"/>
      <c r="N90" s="116"/>
      <c r="O90" s="116"/>
    </row>
    <row r="91" spans="1:15" x14ac:dyDescent="0.25">
      <c r="A91" s="79"/>
      <c r="B91" s="85"/>
      <c r="C91" s="80"/>
      <c r="D91" s="119"/>
      <c r="E91" s="133"/>
      <c r="F91" s="116"/>
      <c r="G91" s="116"/>
      <c r="H91" s="116"/>
      <c r="I91" s="116"/>
      <c r="J91" s="116"/>
      <c r="K91" s="116"/>
      <c r="L91" s="116"/>
      <c r="M91" s="116"/>
      <c r="N91" s="116"/>
      <c r="O91" s="116"/>
    </row>
    <row r="92" spans="1:15" x14ac:dyDescent="0.25">
      <c r="A92" s="78"/>
      <c r="B92" s="86"/>
      <c r="C92" s="76"/>
      <c r="D92" s="120"/>
      <c r="E92" s="134"/>
      <c r="F92" s="116"/>
      <c r="G92" s="116"/>
      <c r="H92" s="116"/>
      <c r="I92" s="116"/>
      <c r="J92" s="116"/>
      <c r="K92" s="116"/>
      <c r="L92" s="116"/>
      <c r="M92" s="116"/>
      <c r="N92" s="116"/>
      <c r="O92" s="116"/>
    </row>
    <row r="93" spans="1:15" x14ac:dyDescent="0.25">
      <c r="A93" s="79"/>
      <c r="B93" s="77"/>
      <c r="C93" s="80"/>
      <c r="D93" s="119"/>
      <c r="E93" s="133"/>
      <c r="F93" s="116"/>
      <c r="G93" s="116"/>
      <c r="H93" s="116"/>
      <c r="I93" s="116"/>
      <c r="J93" s="116"/>
      <c r="K93" s="116"/>
      <c r="L93" s="116"/>
      <c r="M93" s="116"/>
      <c r="N93" s="116"/>
      <c r="O93" s="116"/>
    </row>
    <row r="94" spans="1:15" x14ac:dyDescent="0.25">
      <c r="A94" s="85"/>
      <c r="B94" s="77"/>
      <c r="C94" s="80"/>
      <c r="D94" s="119"/>
      <c r="E94" s="133"/>
      <c r="F94" s="116"/>
      <c r="G94" s="116"/>
      <c r="H94" s="116"/>
      <c r="I94" s="116"/>
      <c r="J94" s="116"/>
      <c r="K94" s="116"/>
      <c r="L94" s="116"/>
      <c r="M94" s="116"/>
      <c r="N94" s="116"/>
      <c r="O94" s="116"/>
    </row>
    <row r="95" spans="1:15" x14ac:dyDescent="0.25">
      <c r="A95" s="85"/>
      <c r="B95" s="77"/>
      <c r="C95" s="80"/>
      <c r="D95" s="119"/>
      <c r="E95" s="133"/>
      <c r="F95" s="116"/>
      <c r="G95" s="116"/>
      <c r="H95" s="116"/>
      <c r="I95" s="116"/>
      <c r="J95" s="116"/>
      <c r="K95" s="116"/>
      <c r="L95" s="116"/>
      <c r="M95" s="116"/>
      <c r="N95" s="116"/>
      <c r="O95" s="116"/>
    </row>
    <row r="96" spans="1:15" x14ac:dyDescent="0.25">
      <c r="A96" s="75"/>
      <c r="B96" s="86"/>
      <c r="C96" s="76"/>
      <c r="D96" s="120"/>
      <c r="E96" s="134"/>
      <c r="F96" s="116"/>
      <c r="G96" s="116"/>
      <c r="H96" s="116"/>
      <c r="I96" s="116"/>
      <c r="J96" s="116"/>
      <c r="K96" s="116"/>
      <c r="L96" s="116"/>
      <c r="M96" s="116"/>
      <c r="N96" s="116"/>
      <c r="O96" s="116"/>
    </row>
    <row r="97" spans="1:15" x14ac:dyDescent="0.25">
      <c r="A97" s="85"/>
      <c r="B97" s="77"/>
      <c r="C97" s="74"/>
      <c r="D97" s="121"/>
      <c r="E97" s="135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 x14ac:dyDescent="0.25">
      <c r="A98" s="85"/>
      <c r="B98" s="77"/>
      <c r="C98" s="74"/>
      <c r="D98" s="121"/>
      <c r="E98" s="135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 x14ac:dyDescent="0.25">
      <c r="A99" s="73"/>
      <c r="B99" s="72"/>
      <c r="C99" s="76"/>
      <c r="D99" s="120"/>
      <c r="E99" s="134"/>
      <c r="F99" s="116"/>
      <c r="G99" s="116"/>
      <c r="H99" s="116"/>
      <c r="I99" s="116"/>
      <c r="J99" s="116"/>
      <c r="K99" s="116"/>
      <c r="L99" s="116"/>
      <c r="M99" s="116"/>
      <c r="N99" s="116"/>
      <c r="O99" s="116"/>
    </row>
    <row r="100" spans="1:15" x14ac:dyDescent="0.25">
      <c r="A100" s="73"/>
      <c r="B100" s="72"/>
      <c r="C100" s="76"/>
      <c r="D100" s="120"/>
      <c r="E100" s="134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</row>
    <row r="101" spans="1:15" x14ac:dyDescent="0.25">
      <c r="A101" s="75"/>
      <c r="B101" s="72"/>
      <c r="C101" s="74"/>
      <c r="D101" s="121"/>
      <c r="E101" s="135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</row>
    <row r="102" spans="1:15" x14ac:dyDescent="0.25">
      <c r="A102" s="75"/>
      <c r="B102" s="72"/>
      <c r="C102" s="76"/>
      <c r="D102" s="120"/>
      <c r="E102" s="134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</row>
    <row r="103" spans="1:15" x14ac:dyDescent="0.25">
      <c r="A103" s="73"/>
      <c r="B103" s="72"/>
      <c r="C103" s="76"/>
      <c r="D103" s="120"/>
      <c r="E103" s="134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</row>
    <row r="104" spans="1:15" x14ac:dyDescent="0.25">
      <c r="A104" s="73"/>
      <c r="B104" s="72"/>
      <c r="C104" s="76"/>
      <c r="D104" s="120"/>
      <c r="E104" s="134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</row>
    <row r="105" spans="1:15" x14ac:dyDescent="0.25">
      <c r="A105" s="75"/>
      <c r="B105" s="72"/>
      <c r="C105" s="74"/>
      <c r="D105" s="121"/>
      <c r="E105" s="135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</row>
    <row r="106" spans="1:15" x14ac:dyDescent="0.25">
      <c r="A106" s="75"/>
      <c r="B106" s="72"/>
      <c r="C106" s="74"/>
      <c r="D106" s="121"/>
      <c r="E106" s="135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</row>
    <row r="107" spans="1:15" x14ac:dyDescent="0.25">
      <c r="A107" s="75"/>
      <c r="B107" s="86"/>
      <c r="C107" s="76"/>
      <c r="D107" s="120"/>
      <c r="E107" s="134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x14ac:dyDescent="0.25">
      <c r="A108" s="73"/>
      <c r="B108" s="72"/>
      <c r="C108" s="76"/>
      <c r="D108" s="120"/>
      <c r="E108" s="134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x14ac:dyDescent="0.25">
      <c r="A109" s="75"/>
      <c r="B109" s="75"/>
      <c r="C109" s="76"/>
      <c r="D109" s="120"/>
      <c r="E109" s="134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25">
      <c r="A110" s="75"/>
      <c r="B110" s="72"/>
      <c r="C110" s="74"/>
      <c r="D110" s="121"/>
      <c r="E110" s="135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1:15" x14ac:dyDescent="0.25">
      <c r="A111" s="75"/>
      <c r="B111" s="72"/>
      <c r="C111" s="74"/>
      <c r="D111" s="121"/>
      <c r="E111" s="135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</row>
    <row r="112" spans="1:15" x14ac:dyDescent="0.25">
      <c r="A112" s="75"/>
      <c r="B112" s="72"/>
      <c r="C112" s="74"/>
      <c r="D112" s="121"/>
      <c r="E112" s="135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</row>
    <row r="113" spans="1:15" x14ac:dyDescent="0.25">
      <c r="A113" s="75"/>
      <c r="B113" s="72"/>
      <c r="C113" s="74"/>
      <c r="D113" s="121"/>
      <c r="E113" s="135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</row>
    <row r="114" spans="1:15" x14ac:dyDescent="0.25">
      <c r="A114" s="75"/>
      <c r="B114" s="72"/>
      <c r="C114" s="74"/>
      <c r="D114" s="121"/>
      <c r="E114" s="135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1:15" x14ac:dyDescent="0.25">
      <c r="A115" s="73"/>
      <c r="B115" s="72"/>
      <c r="C115" s="76"/>
      <c r="D115" s="120"/>
      <c r="E115" s="134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1:15" x14ac:dyDescent="0.25">
      <c r="A116" s="73"/>
      <c r="B116" s="72"/>
      <c r="C116" s="76"/>
      <c r="D116" s="120"/>
      <c r="E116" s="134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1:15" x14ac:dyDescent="0.25">
      <c r="A117" s="96"/>
      <c r="B117" s="93"/>
      <c r="C117" s="74"/>
      <c r="D117" s="121"/>
      <c r="E117" s="135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1:15" x14ac:dyDescent="0.25">
      <c r="A118" s="75"/>
      <c r="B118" s="72"/>
      <c r="C118" s="74"/>
      <c r="D118" s="121"/>
      <c r="E118" s="135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1:15" x14ac:dyDescent="0.25">
      <c r="A119" s="75"/>
      <c r="B119" s="72"/>
      <c r="C119" s="74"/>
      <c r="D119" s="121"/>
      <c r="E119" s="135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</row>
    <row r="120" spans="1:15" x14ac:dyDescent="0.25">
      <c r="A120" s="75"/>
      <c r="B120" s="72"/>
      <c r="C120" s="74"/>
      <c r="D120" s="121"/>
      <c r="E120" s="135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pans="1:15" x14ac:dyDescent="0.25">
      <c r="A121" s="75"/>
      <c r="B121" s="72"/>
      <c r="C121" s="74"/>
      <c r="D121" s="121"/>
      <c r="E121" s="135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</row>
    <row r="122" spans="1:15" x14ac:dyDescent="0.25">
      <c r="A122" s="75"/>
      <c r="B122" s="72"/>
      <c r="C122" s="74"/>
      <c r="D122" s="121"/>
      <c r="E122" s="135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</row>
    <row r="123" spans="1:15" x14ac:dyDescent="0.25">
      <c r="A123" s="75"/>
      <c r="B123" s="72"/>
      <c r="C123" s="74"/>
      <c r="D123" s="121"/>
      <c r="E123" s="135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</row>
    <row r="124" spans="1:15" x14ac:dyDescent="0.25">
      <c r="A124" s="75"/>
      <c r="B124" s="72"/>
      <c r="C124" s="74"/>
      <c r="D124" s="121"/>
      <c r="E124" s="135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1:15" x14ac:dyDescent="0.25">
      <c r="A125" s="75"/>
      <c r="B125" s="72"/>
      <c r="C125" s="74"/>
      <c r="D125" s="121"/>
      <c r="E125" s="135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</row>
    <row r="126" spans="1:15" x14ac:dyDescent="0.25">
      <c r="A126" s="75"/>
      <c r="B126" s="72"/>
      <c r="C126" s="74"/>
      <c r="D126" s="121"/>
      <c r="E126" s="135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1:15" x14ac:dyDescent="0.25">
      <c r="A127" s="73"/>
      <c r="B127" s="72"/>
      <c r="C127" s="76"/>
      <c r="D127" s="120"/>
      <c r="E127" s="134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1:15" x14ac:dyDescent="0.25">
      <c r="A128" s="75"/>
      <c r="B128" s="86"/>
      <c r="C128" s="76"/>
      <c r="D128" s="120"/>
      <c r="E128" s="134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1:15" x14ac:dyDescent="0.25">
      <c r="A129" s="75"/>
      <c r="B129" s="72"/>
      <c r="C129" s="74"/>
      <c r="D129" s="121"/>
      <c r="E129" s="135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1:15" x14ac:dyDescent="0.25">
      <c r="A130" s="97"/>
      <c r="B130" s="93"/>
      <c r="C130" s="76"/>
      <c r="D130" s="120"/>
      <c r="E130" s="134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1:15" x14ac:dyDescent="0.25">
      <c r="A131" s="96"/>
      <c r="B131" s="93"/>
      <c r="C131" s="74"/>
      <c r="D131" s="121"/>
      <c r="E131" s="135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1:15" x14ac:dyDescent="0.25">
      <c r="A132" s="97"/>
      <c r="B132" s="93"/>
      <c r="C132" s="76"/>
      <c r="D132" s="120"/>
      <c r="E132" s="134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1:15" x14ac:dyDescent="0.25">
      <c r="A133" s="73"/>
      <c r="B133" s="72"/>
      <c r="C133" s="76"/>
      <c r="D133" s="120"/>
      <c r="E133" s="134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1:15" x14ac:dyDescent="0.25">
      <c r="A134" s="75"/>
      <c r="B134" s="86"/>
      <c r="C134" s="76"/>
      <c r="D134" s="120"/>
      <c r="E134" s="134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1:15" x14ac:dyDescent="0.25">
      <c r="A135" s="75"/>
      <c r="B135" s="86"/>
      <c r="C135" s="76"/>
      <c r="D135" s="120"/>
      <c r="E135" s="134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1:15" x14ac:dyDescent="0.25">
      <c r="A136" s="75"/>
      <c r="B136" s="72"/>
      <c r="C136" s="74"/>
      <c r="D136" s="121"/>
      <c r="E136" s="135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1:15" x14ac:dyDescent="0.25">
      <c r="A137" s="73"/>
      <c r="B137" s="72"/>
      <c r="C137" s="76"/>
      <c r="D137" s="120"/>
      <c r="E137" s="134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1:15" x14ac:dyDescent="0.25">
      <c r="A138" s="75"/>
      <c r="B138" s="72"/>
      <c r="C138" s="74"/>
      <c r="D138" s="121"/>
      <c r="E138" s="135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1:15" x14ac:dyDescent="0.25">
      <c r="A139" s="73"/>
      <c r="B139" s="72"/>
      <c r="C139" s="76"/>
      <c r="D139" s="120"/>
      <c r="E139" s="134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1:15" x14ac:dyDescent="0.25">
      <c r="A140" s="75"/>
      <c r="B140" s="72"/>
      <c r="C140" s="74"/>
      <c r="D140" s="121"/>
      <c r="E140" s="135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1:15" x14ac:dyDescent="0.25">
      <c r="A141" s="75"/>
      <c r="B141" s="72"/>
      <c r="C141" s="74"/>
      <c r="D141" s="121"/>
      <c r="E141" s="135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1:15" x14ac:dyDescent="0.25">
      <c r="A142" s="73"/>
      <c r="B142" s="72"/>
      <c r="C142" s="76"/>
      <c r="D142" s="120"/>
      <c r="E142" s="134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1:15" x14ac:dyDescent="0.25">
      <c r="A143" s="73"/>
      <c r="B143" s="72"/>
      <c r="C143" s="76"/>
      <c r="D143" s="120"/>
      <c r="E143" s="134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1:15" x14ac:dyDescent="0.25">
      <c r="A144" s="73"/>
      <c r="B144" s="72"/>
      <c r="C144" s="76"/>
      <c r="D144" s="120"/>
      <c r="E144" s="134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</row>
    <row r="145" spans="1:15" x14ac:dyDescent="0.25">
      <c r="A145" s="75"/>
      <c r="B145" s="72"/>
      <c r="C145" s="74"/>
      <c r="D145" s="121"/>
      <c r="E145" s="135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6" spans="1:15" x14ac:dyDescent="0.25">
      <c r="A146" s="73"/>
      <c r="B146" s="72"/>
      <c r="C146" s="76"/>
      <c r="D146" s="120"/>
      <c r="E146" s="134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1:15" x14ac:dyDescent="0.25">
      <c r="A147" s="73"/>
      <c r="B147" s="72"/>
      <c r="C147" s="76"/>
      <c r="D147" s="120"/>
      <c r="E147" s="134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1:15" x14ac:dyDescent="0.25">
      <c r="A148" s="73"/>
      <c r="B148" s="72"/>
      <c r="C148" s="76"/>
      <c r="D148" s="120"/>
      <c r="E148" s="134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1:15" x14ac:dyDescent="0.25">
      <c r="A149" s="73"/>
      <c r="B149" s="72"/>
      <c r="C149" s="76"/>
      <c r="D149" s="120"/>
      <c r="E149" s="134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1:15" x14ac:dyDescent="0.25">
      <c r="A150" s="73"/>
      <c r="B150" s="72"/>
      <c r="C150" s="76"/>
      <c r="D150" s="120"/>
      <c r="E150" s="134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1:15" x14ac:dyDescent="0.25">
      <c r="A151" s="97"/>
      <c r="B151" s="93"/>
      <c r="C151" s="76"/>
      <c r="D151" s="120"/>
      <c r="E151" s="134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1:15" x14ac:dyDescent="0.25">
      <c r="A152" s="75"/>
      <c r="B152" s="86"/>
      <c r="C152" s="74"/>
      <c r="D152" s="121"/>
      <c r="E152" s="135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</row>
    <row r="153" spans="1:15" x14ac:dyDescent="0.25">
      <c r="A153" s="75"/>
      <c r="B153" s="72"/>
      <c r="C153" s="71"/>
      <c r="D153" s="122"/>
      <c r="E153" s="13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1:15" x14ac:dyDescent="0.25">
      <c r="A154" s="73"/>
      <c r="B154" s="72"/>
      <c r="C154" s="76"/>
      <c r="D154" s="120"/>
      <c r="E154" s="134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1:15" x14ac:dyDescent="0.25">
      <c r="A155" s="73"/>
      <c r="B155" s="72"/>
      <c r="C155" s="76"/>
      <c r="D155" s="120"/>
      <c r="E155" s="134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1:15" x14ac:dyDescent="0.25">
      <c r="A156" s="75"/>
      <c r="B156" s="72"/>
      <c r="C156" s="74"/>
      <c r="D156" s="121"/>
      <c r="E156" s="135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1:15" x14ac:dyDescent="0.25">
      <c r="A157" s="75"/>
      <c r="B157" s="72"/>
      <c r="C157" s="74"/>
      <c r="D157" s="121"/>
      <c r="E157" s="135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1:15" x14ac:dyDescent="0.25">
      <c r="A158" s="73"/>
      <c r="B158" s="72"/>
      <c r="C158" s="76"/>
      <c r="D158" s="120"/>
      <c r="E158" s="134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</row>
    <row r="159" spans="1:15" x14ac:dyDescent="0.25">
      <c r="A159" s="73"/>
      <c r="B159" s="72"/>
      <c r="C159" s="76"/>
      <c r="D159" s="120"/>
      <c r="E159" s="134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</row>
    <row r="160" spans="1:15" x14ac:dyDescent="0.25">
      <c r="A160" s="73"/>
      <c r="B160" s="72"/>
      <c r="C160" s="76"/>
      <c r="D160" s="120"/>
      <c r="E160" s="134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1:15" x14ac:dyDescent="0.25">
      <c r="A161" s="75"/>
      <c r="B161" s="72"/>
      <c r="C161" s="74"/>
      <c r="D161" s="121"/>
      <c r="E161" s="135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1:15" x14ac:dyDescent="0.25">
      <c r="A162" s="73"/>
      <c r="B162" s="72"/>
      <c r="C162" s="76"/>
      <c r="D162" s="120"/>
      <c r="E162" s="134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1:15" x14ac:dyDescent="0.25">
      <c r="A163" s="75"/>
      <c r="B163" s="72"/>
      <c r="C163" s="74"/>
      <c r="D163" s="121"/>
      <c r="E163" s="135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1:15" x14ac:dyDescent="0.25">
      <c r="A164" s="73"/>
      <c r="B164" s="72"/>
      <c r="C164" s="76"/>
      <c r="D164" s="120"/>
      <c r="E164" s="134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1:15" x14ac:dyDescent="0.25">
      <c r="A165" s="75"/>
      <c r="B165" s="72"/>
      <c r="C165" s="74"/>
      <c r="D165" s="121"/>
      <c r="E165" s="135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</row>
    <row r="166" spans="1:15" x14ac:dyDescent="0.25">
      <c r="A166" s="75"/>
      <c r="B166" s="72"/>
      <c r="C166" s="74"/>
      <c r="D166" s="121"/>
      <c r="E166" s="135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1:15" x14ac:dyDescent="0.25">
      <c r="A167" s="75"/>
      <c r="B167" s="72"/>
      <c r="C167" s="74"/>
      <c r="D167" s="121"/>
      <c r="E167" s="135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1:15" x14ac:dyDescent="0.25">
      <c r="A168" s="75"/>
      <c r="B168" s="72"/>
      <c r="C168" s="74"/>
      <c r="D168" s="121"/>
      <c r="E168" s="135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1:15" x14ac:dyDescent="0.25">
      <c r="A169" s="75"/>
      <c r="B169" s="72"/>
      <c r="C169" s="76"/>
      <c r="D169" s="120"/>
      <c r="E169" s="134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1:15" x14ac:dyDescent="0.25">
      <c r="A170" s="75"/>
      <c r="B170" s="72"/>
      <c r="C170" s="74"/>
      <c r="D170" s="121"/>
      <c r="E170" s="135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1:15" x14ac:dyDescent="0.25">
      <c r="A171" s="75"/>
      <c r="B171" s="72"/>
      <c r="C171" s="74"/>
      <c r="D171" s="121"/>
      <c r="E171" s="135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1:15" x14ac:dyDescent="0.25">
      <c r="A172" s="96"/>
      <c r="B172" s="93"/>
      <c r="C172" s="74"/>
      <c r="D172" s="121"/>
      <c r="E172" s="135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1:15" x14ac:dyDescent="0.25">
      <c r="A173" s="75"/>
      <c r="B173" s="72"/>
      <c r="C173" s="74"/>
      <c r="D173" s="121"/>
      <c r="E173" s="135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1:15" x14ac:dyDescent="0.25">
      <c r="A174" s="96"/>
      <c r="B174" s="93"/>
      <c r="C174" s="74"/>
      <c r="D174" s="121"/>
      <c r="E174" s="135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1:15" x14ac:dyDescent="0.25">
      <c r="A175" s="75"/>
      <c r="B175" s="72"/>
      <c r="C175" s="74"/>
      <c r="D175" s="121"/>
      <c r="E175" s="135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1:15" x14ac:dyDescent="0.25">
      <c r="A176" s="75"/>
      <c r="B176" s="70"/>
      <c r="C176" s="76"/>
      <c r="D176" s="120"/>
      <c r="E176" s="134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1:15" x14ac:dyDescent="0.25">
      <c r="A177" s="75"/>
      <c r="B177" s="77"/>
      <c r="C177" s="76"/>
      <c r="D177" s="120"/>
      <c r="E177" s="134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1:15" x14ac:dyDescent="0.25">
      <c r="A178" s="75"/>
      <c r="B178" s="72"/>
      <c r="C178" s="74"/>
      <c r="D178" s="121"/>
      <c r="E178" s="135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1:15" x14ac:dyDescent="0.25">
      <c r="A179" s="75"/>
      <c r="B179" s="72"/>
      <c r="C179" s="74"/>
      <c r="D179" s="121"/>
      <c r="E179" s="135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1:15" x14ac:dyDescent="0.25">
      <c r="A180" s="75"/>
      <c r="B180" s="72"/>
      <c r="C180" s="76"/>
      <c r="D180" s="120"/>
      <c r="E180" s="134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1:15" x14ac:dyDescent="0.25">
      <c r="A181" s="75"/>
      <c r="B181" s="86"/>
      <c r="C181" s="74"/>
      <c r="D181" s="121"/>
      <c r="E181" s="135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1:15" x14ac:dyDescent="0.25">
      <c r="A182" s="75"/>
      <c r="B182" s="86"/>
      <c r="C182" s="74"/>
      <c r="D182" s="121"/>
      <c r="E182" s="135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1:15" x14ac:dyDescent="0.25">
      <c r="A183" s="79"/>
      <c r="B183" s="72"/>
      <c r="C183" s="74"/>
      <c r="D183" s="121"/>
      <c r="E183" s="135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1:15" x14ac:dyDescent="0.25">
      <c r="A184" s="79"/>
      <c r="B184" s="72"/>
      <c r="C184" s="74"/>
      <c r="D184" s="121"/>
      <c r="E184" s="135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1:15" x14ac:dyDescent="0.25">
      <c r="A185" s="75"/>
      <c r="B185" s="72"/>
      <c r="C185" s="74"/>
      <c r="D185" s="121"/>
      <c r="E185" s="135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1:15" x14ac:dyDescent="0.25">
      <c r="A186" s="75"/>
      <c r="B186" s="77"/>
      <c r="C186" s="76"/>
      <c r="D186" s="120"/>
      <c r="E186" s="134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1:15" x14ac:dyDescent="0.25">
      <c r="A187" s="75"/>
      <c r="B187" s="72"/>
      <c r="C187" s="74"/>
      <c r="D187" s="121"/>
      <c r="E187" s="135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1:15" x14ac:dyDescent="0.25">
      <c r="A188" s="96"/>
      <c r="B188" s="93"/>
      <c r="C188" s="74"/>
      <c r="D188" s="121"/>
      <c r="E188" s="135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1:15" x14ac:dyDescent="0.25">
      <c r="A189" s="75"/>
      <c r="B189" s="72"/>
      <c r="C189" s="74"/>
      <c r="D189" s="121"/>
      <c r="E189" s="135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1:15" x14ac:dyDescent="0.25">
      <c r="A190" s="75"/>
      <c r="B190" s="72"/>
      <c r="C190" s="74"/>
      <c r="D190" s="121"/>
      <c r="E190" s="135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1:15" x14ac:dyDescent="0.25">
      <c r="A191" s="75"/>
      <c r="B191" s="93"/>
      <c r="C191" s="74"/>
      <c r="D191" s="121"/>
      <c r="E191" s="135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</row>
    <row r="192" spans="1:15" x14ac:dyDescent="0.25">
      <c r="A192" s="79"/>
      <c r="B192" s="72"/>
      <c r="C192" s="69"/>
      <c r="D192" s="123"/>
      <c r="E192" s="137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</row>
    <row r="193" spans="1:15" x14ac:dyDescent="0.25">
      <c r="A193" s="79"/>
      <c r="B193" s="72"/>
      <c r="C193" s="69"/>
      <c r="D193" s="123"/>
      <c r="E193" s="137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1:15" x14ac:dyDescent="0.25">
      <c r="A194" s="79"/>
      <c r="B194" s="72"/>
      <c r="C194" s="74"/>
      <c r="D194" s="121"/>
      <c r="E194" s="135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</row>
    <row r="195" spans="1:15" x14ac:dyDescent="0.25">
      <c r="A195" s="79"/>
      <c r="B195" s="72"/>
      <c r="C195" s="69"/>
      <c r="D195" s="123"/>
      <c r="E195" s="137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</row>
    <row r="196" spans="1:15" x14ac:dyDescent="0.25">
      <c r="A196" s="79"/>
      <c r="B196" s="72"/>
      <c r="C196" s="69"/>
      <c r="D196" s="123"/>
      <c r="E196" s="137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1:15" x14ac:dyDescent="0.25">
      <c r="A197" s="79"/>
      <c r="B197" s="72"/>
      <c r="C197" s="69"/>
      <c r="D197" s="123"/>
      <c r="E197" s="137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</row>
    <row r="198" spans="1:15" x14ac:dyDescent="0.25">
      <c r="A198" s="79"/>
      <c r="B198" s="72"/>
      <c r="C198" s="74"/>
      <c r="D198" s="121"/>
      <c r="E198" s="135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1:15" x14ac:dyDescent="0.25">
      <c r="A199" s="79"/>
      <c r="B199" s="72"/>
      <c r="C199" s="69"/>
      <c r="D199" s="123"/>
      <c r="E199" s="137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</row>
    <row r="200" spans="1:15" x14ac:dyDescent="0.25">
      <c r="A200" s="79"/>
      <c r="B200" s="72"/>
      <c r="C200" s="74"/>
      <c r="D200" s="121"/>
      <c r="E200" s="135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</row>
    <row r="201" spans="1:15" x14ac:dyDescent="0.25">
      <c r="A201" s="98"/>
      <c r="B201" s="93"/>
      <c r="C201" s="76"/>
      <c r="D201" s="120"/>
      <c r="E201" s="134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</row>
    <row r="202" spans="1:15" x14ac:dyDescent="0.25">
      <c r="A202" s="75"/>
      <c r="B202" s="72"/>
      <c r="C202" s="74"/>
      <c r="D202" s="121"/>
      <c r="E202" s="135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</row>
    <row r="203" spans="1:15" x14ac:dyDescent="0.25">
      <c r="A203" s="75"/>
      <c r="B203" s="72"/>
      <c r="C203" s="74"/>
      <c r="D203" s="121"/>
      <c r="E203" s="135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</row>
    <row r="204" spans="1:15" x14ac:dyDescent="0.25">
      <c r="A204" s="75"/>
      <c r="B204" s="72"/>
      <c r="C204" s="74"/>
      <c r="D204" s="121"/>
      <c r="E204" s="135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</row>
    <row r="205" spans="1:15" x14ac:dyDescent="0.25">
      <c r="A205" s="79"/>
      <c r="B205" s="72"/>
      <c r="C205" s="74"/>
      <c r="D205" s="121"/>
      <c r="E205" s="135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1:15" x14ac:dyDescent="0.25">
      <c r="A206" s="79"/>
      <c r="B206" s="72"/>
      <c r="C206" s="74"/>
      <c r="D206" s="121"/>
      <c r="E206" s="135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</row>
    <row r="207" spans="1:15" x14ac:dyDescent="0.25">
      <c r="A207" s="73"/>
      <c r="B207" s="72"/>
      <c r="C207" s="76"/>
      <c r="D207" s="120"/>
      <c r="E207" s="134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</row>
    <row r="208" spans="1:15" x14ac:dyDescent="0.25">
      <c r="A208" s="73"/>
      <c r="B208" s="72"/>
      <c r="C208" s="76"/>
      <c r="D208" s="120"/>
      <c r="E208" s="134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1:15" x14ac:dyDescent="0.25">
      <c r="A209" s="75"/>
      <c r="B209" s="72"/>
      <c r="C209" s="74"/>
      <c r="D209" s="121"/>
      <c r="E209" s="135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1:15" x14ac:dyDescent="0.25">
      <c r="A210" s="78"/>
      <c r="B210" s="72"/>
      <c r="C210" s="74"/>
      <c r="D210" s="121"/>
      <c r="E210" s="135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</row>
    <row r="211" spans="1:15" x14ac:dyDescent="0.25">
      <c r="A211" s="95"/>
      <c r="B211" s="93"/>
      <c r="C211" s="74"/>
      <c r="D211" s="121"/>
      <c r="E211" s="135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</row>
    <row r="212" spans="1:15" x14ac:dyDescent="0.25">
      <c r="A212" s="68"/>
      <c r="B212" s="72"/>
      <c r="C212" s="76"/>
      <c r="D212" s="120"/>
      <c r="E212" s="134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1:15" x14ac:dyDescent="0.25">
      <c r="A213" s="68"/>
      <c r="B213" s="72"/>
      <c r="C213" s="76"/>
      <c r="D213" s="120"/>
      <c r="E213" s="134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1:15" x14ac:dyDescent="0.25">
      <c r="A214" s="78"/>
      <c r="B214" s="72"/>
      <c r="C214" s="74"/>
      <c r="D214" s="121"/>
      <c r="E214" s="135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1:15" x14ac:dyDescent="0.25">
      <c r="A215" s="99"/>
      <c r="B215" s="93"/>
      <c r="C215" s="94"/>
      <c r="D215" s="124"/>
      <c r="E215" s="135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</row>
    <row r="216" spans="1:15" x14ac:dyDescent="0.25">
      <c r="A216" s="68"/>
      <c r="B216" s="72"/>
      <c r="C216" s="74"/>
      <c r="D216" s="121"/>
      <c r="E216" s="135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1:15" x14ac:dyDescent="0.25">
      <c r="A217" s="78"/>
      <c r="B217" s="72"/>
      <c r="C217" s="74"/>
      <c r="D217" s="121"/>
      <c r="E217" s="135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1:15" x14ac:dyDescent="0.25">
      <c r="A218" s="78"/>
      <c r="B218" s="72"/>
      <c r="C218" s="74"/>
      <c r="D218" s="121"/>
      <c r="E218" s="135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</row>
    <row r="219" spans="1:15" x14ac:dyDescent="0.25">
      <c r="A219" s="78"/>
      <c r="B219" s="72"/>
      <c r="C219" s="74"/>
      <c r="D219" s="121"/>
      <c r="E219" s="135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</row>
    <row r="220" spans="1:15" x14ac:dyDescent="0.25">
      <c r="A220" s="78"/>
      <c r="B220" s="72"/>
      <c r="C220" s="74"/>
      <c r="D220" s="121"/>
      <c r="E220" s="135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1:15" x14ac:dyDescent="0.25">
      <c r="A221" s="78"/>
      <c r="B221" s="72"/>
      <c r="C221" s="74"/>
      <c r="D221" s="121"/>
      <c r="E221" s="135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</row>
    <row r="222" spans="1:15" x14ac:dyDescent="0.25">
      <c r="A222" s="99"/>
      <c r="B222" s="93"/>
      <c r="C222" s="74"/>
      <c r="D222" s="121"/>
      <c r="E222" s="135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</row>
    <row r="223" spans="1:15" x14ac:dyDescent="0.25">
      <c r="A223" s="68"/>
      <c r="B223" s="72"/>
      <c r="C223" s="76"/>
      <c r="D223" s="120"/>
      <c r="E223" s="134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</row>
    <row r="224" spans="1:15" x14ac:dyDescent="0.25">
      <c r="A224" s="100"/>
      <c r="B224" s="93"/>
      <c r="C224" s="76"/>
      <c r="D224" s="120"/>
      <c r="E224" s="134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1:15" x14ac:dyDescent="0.25">
      <c r="A225" s="78"/>
      <c r="B225" s="72"/>
      <c r="C225" s="74"/>
      <c r="D225" s="121"/>
      <c r="E225" s="135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1:15" x14ac:dyDescent="0.25">
      <c r="A226" s="78"/>
      <c r="B226" s="72"/>
      <c r="C226" s="74"/>
      <c r="D226" s="121"/>
      <c r="E226" s="135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1:15" x14ac:dyDescent="0.25">
      <c r="A227" s="68"/>
      <c r="B227" s="72"/>
      <c r="C227" s="76"/>
      <c r="D227" s="120"/>
      <c r="E227" s="134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1:15" x14ac:dyDescent="0.25">
      <c r="A228" s="67"/>
      <c r="B228" s="72"/>
      <c r="C228" s="76"/>
      <c r="D228" s="120"/>
      <c r="E228" s="134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1:15" x14ac:dyDescent="0.25">
      <c r="A229" s="67"/>
      <c r="B229" s="72"/>
      <c r="C229" s="76"/>
      <c r="D229" s="120"/>
      <c r="E229" s="134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1:15" x14ac:dyDescent="0.25">
      <c r="A230" s="96"/>
      <c r="B230" s="93"/>
      <c r="C230" s="74"/>
      <c r="D230" s="121"/>
      <c r="E230" s="135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1:15" x14ac:dyDescent="0.25">
      <c r="A231" s="73"/>
      <c r="B231" s="72"/>
      <c r="C231" s="76"/>
      <c r="D231" s="120"/>
      <c r="E231" s="134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1:15" x14ac:dyDescent="0.25">
      <c r="A232" s="96"/>
      <c r="B232" s="93"/>
      <c r="C232" s="74"/>
      <c r="D232" s="121"/>
      <c r="E232" s="135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1:15" x14ac:dyDescent="0.25">
      <c r="A233" s="95"/>
      <c r="B233" s="93"/>
      <c r="C233" s="74"/>
      <c r="D233" s="121"/>
      <c r="E233" s="135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1:15" x14ac:dyDescent="0.25">
      <c r="A234" s="79"/>
      <c r="B234" s="72"/>
      <c r="C234" s="74"/>
      <c r="D234" s="121"/>
      <c r="E234" s="135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</row>
    <row r="235" spans="1:15" x14ac:dyDescent="0.25">
      <c r="A235" s="79"/>
      <c r="B235" s="72"/>
      <c r="C235" s="74"/>
      <c r="D235" s="121"/>
      <c r="E235" s="135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</row>
    <row r="236" spans="1:15" x14ac:dyDescent="0.25">
      <c r="A236" s="79"/>
      <c r="B236" s="72"/>
      <c r="C236" s="74"/>
      <c r="D236" s="121"/>
      <c r="E236" s="135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1:15" x14ac:dyDescent="0.25">
      <c r="A237" s="75"/>
      <c r="B237" s="72"/>
      <c r="C237" s="74"/>
      <c r="D237" s="121"/>
      <c r="E237" s="135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1:15" x14ac:dyDescent="0.25">
      <c r="A238" s="96"/>
      <c r="B238" s="93"/>
      <c r="C238" s="74"/>
      <c r="D238" s="121"/>
      <c r="E238" s="135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</row>
    <row r="239" spans="1:15" x14ac:dyDescent="0.25">
      <c r="A239" s="78"/>
      <c r="B239" s="72"/>
      <c r="C239" s="74"/>
      <c r="D239" s="121"/>
      <c r="E239" s="135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</row>
    <row r="240" spans="1:15" x14ac:dyDescent="0.25">
      <c r="A240" s="73"/>
      <c r="B240" s="72"/>
      <c r="C240" s="76"/>
      <c r="D240" s="120"/>
      <c r="E240" s="134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</row>
    <row r="241" spans="1:15" x14ac:dyDescent="0.25">
      <c r="A241" s="99"/>
      <c r="B241" s="93"/>
      <c r="C241" s="74"/>
      <c r="D241" s="121"/>
      <c r="E241" s="135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</row>
    <row r="242" spans="1:15" x14ac:dyDescent="0.25">
      <c r="A242" s="95"/>
      <c r="B242" s="93"/>
      <c r="C242" s="74"/>
      <c r="D242" s="121"/>
      <c r="E242" s="135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</row>
    <row r="243" spans="1:15" x14ac:dyDescent="0.25">
      <c r="A243" s="79"/>
      <c r="B243" s="72"/>
      <c r="C243" s="74"/>
      <c r="D243" s="121"/>
      <c r="E243" s="135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</row>
    <row r="244" spans="1:15" x14ac:dyDescent="0.25">
      <c r="A244" s="75"/>
      <c r="B244" s="72"/>
      <c r="C244" s="74"/>
      <c r="D244" s="121"/>
      <c r="E244" s="135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</row>
    <row r="245" spans="1:15" x14ac:dyDescent="0.25">
      <c r="A245" s="67"/>
      <c r="B245" s="72"/>
      <c r="C245" s="66"/>
      <c r="D245" s="125"/>
      <c r="E245" s="138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</row>
    <row r="246" spans="1:15" x14ac:dyDescent="0.25">
      <c r="A246" s="67"/>
      <c r="B246" s="72"/>
      <c r="C246" s="66"/>
      <c r="D246" s="125"/>
      <c r="E246" s="138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</row>
    <row r="247" spans="1:15" x14ac:dyDescent="0.25">
      <c r="A247" s="79"/>
      <c r="B247" s="72"/>
      <c r="C247" s="66"/>
      <c r="D247" s="125"/>
      <c r="E247" s="138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</row>
    <row r="248" spans="1:15" x14ac:dyDescent="0.25">
      <c r="A248" s="79"/>
      <c r="B248" s="72"/>
      <c r="C248" s="74"/>
      <c r="D248" s="121"/>
      <c r="E248" s="135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</row>
    <row r="249" spans="1:15" x14ac:dyDescent="0.25">
      <c r="A249" s="68"/>
      <c r="B249" s="72"/>
      <c r="C249" s="76"/>
      <c r="D249" s="120"/>
      <c r="E249" s="134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</row>
    <row r="250" spans="1:15" x14ac:dyDescent="0.25">
      <c r="A250" s="78"/>
      <c r="B250" s="72"/>
      <c r="C250" s="74"/>
      <c r="D250" s="121"/>
      <c r="E250" s="135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1:15" x14ac:dyDescent="0.25">
      <c r="A251" s="78"/>
      <c r="B251" s="72"/>
      <c r="C251" s="74"/>
      <c r="D251" s="121"/>
      <c r="E251" s="135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</row>
    <row r="252" spans="1:15" x14ac:dyDescent="0.25">
      <c r="A252" s="78"/>
      <c r="B252" s="72"/>
      <c r="C252" s="74"/>
      <c r="D252" s="121"/>
      <c r="E252" s="135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</row>
    <row r="253" spans="1:15" x14ac:dyDescent="0.25">
      <c r="A253" s="79"/>
      <c r="B253" s="72"/>
      <c r="C253" s="74"/>
      <c r="D253" s="121"/>
      <c r="E253" s="135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1:15" x14ac:dyDescent="0.25">
      <c r="A254" s="79"/>
      <c r="B254" s="72"/>
      <c r="C254" s="74"/>
      <c r="D254" s="121"/>
      <c r="E254" s="135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1:15" x14ac:dyDescent="0.25">
      <c r="A255" s="95"/>
      <c r="B255" s="93"/>
      <c r="C255" s="74"/>
      <c r="D255" s="121"/>
      <c r="E255" s="135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1:15" x14ac:dyDescent="0.25">
      <c r="A256" s="79"/>
      <c r="B256" s="72"/>
      <c r="C256" s="74"/>
      <c r="D256" s="121"/>
      <c r="E256" s="135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</row>
    <row r="257" spans="1:15" x14ac:dyDescent="0.25">
      <c r="A257" s="79"/>
      <c r="B257" s="72"/>
      <c r="C257" s="76"/>
      <c r="D257" s="120"/>
      <c r="E257" s="134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</row>
    <row r="258" spans="1:15" x14ac:dyDescent="0.25">
      <c r="A258" s="79"/>
      <c r="B258" s="72"/>
      <c r="C258" s="74"/>
      <c r="D258" s="121"/>
      <c r="E258" s="135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1:15" x14ac:dyDescent="0.25">
      <c r="A259" s="79"/>
      <c r="B259" s="72"/>
      <c r="C259" s="74"/>
      <c r="D259" s="121"/>
      <c r="E259" s="135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1:15" x14ac:dyDescent="0.25">
      <c r="A260" s="73"/>
      <c r="B260" s="72"/>
      <c r="C260" s="76"/>
      <c r="D260" s="120"/>
      <c r="E260" s="134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1:15" x14ac:dyDescent="0.25">
      <c r="A261" s="73"/>
      <c r="B261" s="72"/>
      <c r="C261" s="76"/>
      <c r="D261" s="120"/>
      <c r="E261" s="134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</row>
    <row r="262" spans="1:15" x14ac:dyDescent="0.25">
      <c r="A262" s="79"/>
      <c r="B262" s="72"/>
      <c r="C262" s="69"/>
      <c r="D262" s="123"/>
      <c r="E262" s="137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</row>
    <row r="263" spans="1:15" x14ac:dyDescent="0.25">
      <c r="A263" s="75"/>
      <c r="B263" s="72"/>
      <c r="C263" s="74"/>
      <c r="D263" s="121"/>
      <c r="E263" s="135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</row>
    <row r="264" spans="1:15" x14ac:dyDescent="0.25">
      <c r="A264" s="99"/>
      <c r="B264" s="93"/>
      <c r="C264" s="76"/>
      <c r="D264" s="120"/>
      <c r="E264" s="134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</row>
    <row r="265" spans="1:15" x14ac:dyDescent="0.25">
      <c r="A265" s="95"/>
      <c r="B265" s="93"/>
      <c r="C265" s="74"/>
      <c r="D265" s="121"/>
      <c r="E265" s="135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1:15" x14ac:dyDescent="0.25">
      <c r="A266" s="75"/>
      <c r="B266" s="72"/>
      <c r="C266" s="74"/>
      <c r="D266" s="121"/>
      <c r="E266" s="135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1:15" x14ac:dyDescent="0.25">
      <c r="A267" s="75"/>
      <c r="B267" s="72"/>
      <c r="C267" s="74"/>
      <c r="D267" s="121"/>
      <c r="E267" s="135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1:15" x14ac:dyDescent="0.25">
      <c r="A268" s="75"/>
      <c r="B268" s="72"/>
      <c r="C268" s="76"/>
      <c r="D268" s="120"/>
      <c r="E268" s="134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1:15" x14ac:dyDescent="0.25">
      <c r="A269" s="75"/>
      <c r="B269" s="72"/>
      <c r="C269" s="74"/>
      <c r="D269" s="121"/>
      <c r="E269" s="135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1:15" x14ac:dyDescent="0.25">
      <c r="A270" s="78"/>
      <c r="B270" s="72"/>
      <c r="C270" s="74"/>
      <c r="D270" s="121"/>
      <c r="E270" s="135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1:15" x14ac:dyDescent="0.25">
      <c r="A271" s="78"/>
      <c r="B271" s="72"/>
      <c r="C271" s="74"/>
      <c r="D271" s="121"/>
      <c r="E271" s="135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1:15" x14ac:dyDescent="0.25">
      <c r="A272" s="99"/>
      <c r="B272" s="93"/>
      <c r="C272" s="74"/>
      <c r="D272" s="121"/>
      <c r="E272" s="135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1:15" x14ac:dyDescent="0.25">
      <c r="A273" s="99"/>
      <c r="B273" s="93"/>
      <c r="C273" s="74"/>
      <c r="D273" s="121"/>
      <c r="E273" s="135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1:15" x14ac:dyDescent="0.25">
      <c r="A274" s="99"/>
      <c r="B274" s="93"/>
      <c r="C274" s="74"/>
      <c r="D274" s="121"/>
      <c r="E274" s="135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1:15" x14ac:dyDescent="0.25">
      <c r="A275" s="99"/>
      <c r="B275" s="93"/>
      <c r="C275" s="74"/>
      <c r="D275" s="121"/>
      <c r="E275" s="135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1:15" x14ac:dyDescent="0.25">
      <c r="A276" s="78"/>
      <c r="B276" s="72"/>
      <c r="C276" s="74"/>
      <c r="D276" s="121"/>
      <c r="E276" s="135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1:15" x14ac:dyDescent="0.25">
      <c r="A277" s="99"/>
      <c r="B277" s="93"/>
      <c r="C277" s="74"/>
      <c r="D277" s="121"/>
      <c r="E277" s="135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1:15" x14ac:dyDescent="0.25">
      <c r="A278" s="78"/>
      <c r="B278" s="72"/>
      <c r="C278" s="74"/>
      <c r="D278" s="121"/>
      <c r="E278" s="135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1:15" x14ac:dyDescent="0.25">
      <c r="A279" s="78"/>
      <c r="B279" s="72"/>
      <c r="C279" s="74"/>
      <c r="D279" s="121"/>
      <c r="E279" s="135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1:15" x14ac:dyDescent="0.25">
      <c r="A280" s="78"/>
      <c r="B280" s="72"/>
      <c r="C280" s="74"/>
      <c r="D280" s="121"/>
      <c r="E280" s="135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1:15" x14ac:dyDescent="0.25">
      <c r="A281" s="78"/>
      <c r="B281" s="72"/>
      <c r="C281" s="74"/>
      <c r="D281" s="121"/>
      <c r="E281" s="135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1:15" x14ac:dyDescent="0.25">
      <c r="A282" s="78"/>
      <c r="B282" s="72"/>
      <c r="C282" s="74"/>
      <c r="D282" s="121"/>
      <c r="E282" s="135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1:15" x14ac:dyDescent="0.25">
      <c r="A283" s="99"/>
      <c r="B283" s="93"/>
      <c r="C283" s="74"/>
      <c r="D283" s="121"/>
      <c r="E283" s="135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1:15" x14ac:dyDescent="0.25">
      <c r="A284" s="75"/>
      <c r="B284" s="72"/>
      <c r="C284" s="74"/>
      <c r="D284" s="121"/>
      <c r="E284" s="135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1:15" x14ac:dyDescent="0.25">
      <c r="A285" s="75"/>
      <c r="B285" s="72"/>
      <c r="C285" s="74"/>
      <c r="D285" s="121"/>
      <c r="E285" s="135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1:15" x14ac:dyDescent="0.25">
      <c r="A286" s="78"/>
      <c r="B286" s="72"/>
      <c r="C286" s="74"/>
      <c r="D286" s="121"/>
      <c r="E286" s="135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1:15" x14ac:dyDescent="0.25">
      <c r="A287" s="78"/>
      <c r="B287" s="72"/>
      <c r="C287" s="74"/>
      <c r="D287" s="121"/>
      <c r="E287" s="135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1:15" x14ac:dyDescent="0.25">
      <c r="A288" s="99"/>
      <c r="B288" s="93"/>
      <c r="C288" s="74"/>
      <c r="D288" s="121"/>
      <c r="E288" s="135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1:15" x14ac:dyDescent="0.25">
      <c r="A289" s="99"/>
      <c r="B289" s="93"/>
      <c r="C289" s="74"/>
      <c r="D289" s="121"/>
      <c r="E289" s="135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1:15" x14ac:dyDescent="0.25">
      <c r="A290" s="79"/>
      <c r="B290" s="72"/>
      <c r="C290" s="76"/>
      <c r="D290" s="120"/>
      <c r="E290" s="134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1:15" x14ac:dyDescent="0.25">
      <c r="A291" s="79"/>
      <c r="B291" s="72"/>
      <c r="C291" s="69"/>
      <c r="D291" s="123"/>
      <c r="E291" s="137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1:15" x14ac:dyDescent="0.25">
      <c r="A292" s="73"/>
      <c r="B292" s="72"/>
      <c r="C292" s="76"/>
      <c r="D292" s="120"/>
      <c r="E292" s="134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1:15" x14ac:dyDescent="0.25">
      <c r="A293" s="98"/>
      <c r="B293" s="93"/>
      <c r="C293" s="76"/>
      <c r="D293" s="120"/>
      <c r="E293" s="134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1:15" x14ac:dyDescent="0.25">
      <c r="A294" s="75"/>
      <c r="B294" s="72"/>
      <c r="C294" s="74"/>
      <c r="D294" s="121"/>
      <c r="E294" s="135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1:15" x14ac:dyDescent="0.25">
      <c r="A295" s="75"/>
      <c r="B295" s="72"/>
      <c r="C295" s="74"/>
      <c r="D295" s="121"/>
      <c r="E295" s="135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1:15" x14ac:dyDescent="0.25">
      <c r="A296" s="75"/>
      <c r="B296" s="72"/>
      <c r="C296" s="74"/>
      <c r="D296" s="121"/>
      <c r="E296" s="135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1:15" x14ac:dyDescent="0.25">
      <c r="A297" s="95"/>
      <c r="B297" s="93"/>
      <c r="C297" s="69"/>
      <c r="D297" s="123"/>
      <c r="E297" s="137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1:15" x14ac:dyDescent="0.25">
      <c r="A298" s="73"/>
      <c r="B298" s="72"/>
      <c r="C298" s="76"/>
      <c r="D298" s="120"/>
      <c r="E298" s="134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1:15" x14ac:dyDescent="0.25">
      <c r="A299" s="67"/>
      <c r="B299" s="72"/>
      <c r="C299" s="66"/>
      <c r="D299" s="125"/>
      <c r="E299" s="138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1:15" x14ac:dyDescent="0.25">
      <c r="A300" s="79"/>
      <c r="B300" s="72"/>
      <c r="C300" s="69"/>
      <c r="D300" s="123"/>
      <c r="E300" s="137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  <row r="301" spans="1:15" x14ac:dyDescent="0.25">
      <c r="A301" s="78"/>
      <c r="B301" s="72"/>
      <c r="C301" s="74"/>
      <c r="D301" s="121"/>
      <c r="E301" s="135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</row>
    <row r="302" spans="1:15" x14ac:dyDescent="0.25">
      <c r="A302" s="67"/>
      <c r="B302" s="72"/>
      <c r="C302" s="66"/>
      <c r="D302" s="125"/>
      <c r="E302" s="138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</row>
    <row r="303" spans="1:15" x14ac:dyDescent="0.25">
      <c r="A303" s="79"/>
      <c r="B303" s="72"/>
      <c r="C303" s="74"/>
      <c r="D303" s="121"/>
      <c r="E303" s="135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</row>
    <row r="304" spans="1:15" x14ac:dyDescent="0.25">
      <c r="A304" s="79"/>
      <c r="B304" s="72"/>
      <c r="C304" s="69"/>
      <c r="D304" s="123"/>
      <c r="E304" s="137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</row>
    <row r="305" spans="1:15" x14ac:dyDescent="0.25">
      <c r="A305" s="95"/>
      <c r="B305" s="93"/>
      <c r="C305" s="69"/>
      <c r="D305" s="123"/>
      <c r="E305" s="137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</row>
    <row r="306" spans="1:15" x14ac:dyDescent="0.25">
      <c r="A306" s="67"/>
      <c r="B306" s="72"/>
      <c r="C306" s="66"/>
      <c r="D306" s="125"/>
      <c r="E306" s="138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</row>
    <row r="307" spans="1:15" x14ac:dyDescent="0.25">
      <c r="A307" s="79"/>
      <c r="B307" s="72"/>
      <c r="C307" s="74"/>
      <c r="D307" s="121"/>
      <c r="E307" s="135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</row>
    <row r="308" spans="1:15" x14ac:dyDescent="0.25">
      <c r="A308" s="79"/>
      <c r="B308" s="72"/>
      <c r="C308" s="69"/>
      <c r="D308" s="123"/>
      <c r="E308" s="137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</row>
    <row r="309" spans="1:15" x14ac:dyDescent="0.25">
      <c r="A309" s="95"/>
      <c r="B309" s="93"/>
      <c r="C309" s="66"/>
      <c r="D309" s="125"/>
      <c r="E309" s="138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</row>
    <row r="310" spans="1:15" x14ac:dyDescent="0.25">
      <c r="A310" s="96"/>
      <c r="B310" s="93"/>
      <c r="C310" s="74"/>
      <c r="D310" s="121"/>
      <c r="E310" s="135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</row>
    <row r="311" spans="1:15" x14ac:dyDescent="0.25">
      <c r="A311" s="96"/>
      <c r="B311" s="93"/>
      <c r="C311" s="74"/>
      <c r="D311" s="121"/>
      <c r="E311" s="135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</row>
    <row r="312" spans="1:15" x14ac:dyDescent="0.25">
      <c r="A312" s="96"/>
      <c r="B312" s="93"/>
      <c r="C312" s="74"/>
      <c r="D312" s="121"/>
      <c r="E312" s="135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</row>
    <row r="313" spans="1:15" x14ac:dyDescent="0.25">
      <c r="A313" s="96"/>
      <c r="B313" s="93"/>
      <c r="C313" s="74"/>
      <c r="D313" s="121"/>
      <c r="E313" s="135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</row>
    <row r="314" spans="1:15" x14ac:dyDescent="0.25">
      <c r="A314" s="79"/>
      <c r="B314" s="72"/>
      <c r="C314" s="69"/>
      <c r="D314" s="123"/>
      <c r="E314" s="137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</row>
    <row r="315" spans="1:15" x14ac:dyDescent="0.25">
      <c r="A315" s="79"/>
      <c r="B315" s="72"/>
      <c r="C315" s="69"/>
      <c r="D315" s="123"/>
      <c r="E315" s="137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</row>
    <row r="316" spans="1:15" x14ac:dyDescent="0.25">
      <c r="A316" s="73"/>
      <c r="B316" s="72"/>
      <c r="C316" s="76"/>
      <c r="D316" s="120"/>
      <c r="E316" s="134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</row>
    <row r="317" spans="1:15" x14ac:dyDescent="0.25">
      <c r="A317" s="73"/>
      <c r="B317" s="72"/>
      <c r="C317" s="76"/>
      <c r="D317" s="120"/>
      <c r="E317" s="134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</row>
    <row r="318" spans="1:15" x14ac:dyDescent="0.25">
      <c r="A318" s="73"/>
      <c r="B318" s="72"/>
      <c r="C318" s="76"/>
      <c r="D318" s="120"/>
      <c r="E318" s="134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</row>
    <row r="319" spans="1:15" x14ac:dyDescent="0.25">
      <c r="A319" s="73"/>
      <c r="B319" s="72"/>
      <c r="C319" s="76"/>
      <c r="D319" s="120"/>
      <c r="E319" s="134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</row>
    <row r="320" spans="1:15" x14ac:dyDescent="0.25">
      <c r="A320" s="75"/>
      <c r="B320" s="72"/>
      <c r="C320" s="76"/>
      <c r="D320" s="120"/>
      <c r="E320" s="134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</row>
    <row r="321" spans="1:15" x14ac:dyDescent="0.25">
      <c r="A321" s="75"/>
      <c r="B321" s="72"/>
      <c r="C321" s="74"/>
      <c r="D321" s="121"/>
      <c r="E321" s="135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</row>
    <row r="322" spans="1:15" x14ac:dyDescent="0.25">
      <c r="A322" s="75"/>
      <c r="B322" s="72"/>
      <c r="C322" s="74"/>
      <c r="D322" s="121"/>
      <c r="E322" s="135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</row>
    <row r="323" spans="1:15" x14ac:dyDescent="0.25">
      <c r="A323" s="75"/>
      <c r="B323" s="72"/>
      <c r="C323" s="74"/>
      <c r="D323" s="121"/>
      <c r="E323" s="135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</row>
    <row r="324" spans="1:15" x14ac:dyDescent="0.25">
      <c r="A324" s="75"/>
      <c r="B324" s="72"/>
      <c r="C324" s="76"/>
      <c r="D324" s="120"/>
      <c r="E324" s="134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</row>
    <row r="325" spans="1:15" x14ac:dyDescent="0.25">
      <c r="A325" s="75"/>
      <c r="B325" s="72"/>
      <c r="C325" s="74"/>
      <c r="D325" s="121"/>
      <c r="E325" s="135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</row>
    <row r="326" spans="1:15" x14ac:dyDescent="0.25">
      <c r="A326" s="75"/>
      <c r="B326" s="72"/>
      <c r="C326" s="76"/>
      <c r="D326" s="120"/>
      <c r="E326" s="134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</row>
    <row r="327" spans="1:15" x14ac:dyDescent="0.25">
      <c r="A327" s="75"/>
      <c r="B327" s="72"/>
      <c r="C327" s="74"/>
      <c r="D327" s="121"/>
      <c r="E327" s="135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</row>
    <row r="328" spans="1:15" x14ac:dyDescent="0.25">
      <c r="A328" s="73"/>
      <c r="B328" s="72"/>
      <c r="C328" s="76"/>
      <c r="D328" s="120"/>
      <c r="E328" s="134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</row>
    <row r="329" spans="1:15" x14ac:dyDescent="0.25">
      <c r="A329" s="73"/>
      <c r="B329" s="72"/>
      <c r="C329" s="76"/>
      <c r="D329" s="120"/>
      <c r="E329" s="134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</row>
    <row r="330" spans="1:15" x14ac:dyDescent="0.25">
      <c r="A330" s="73"/>
      <c r="B330" s="72"/>
      <c r="C330" s="76"/>
      <c r="D330" s="120"/>
      <c r="E330" s="134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</row>
    <row r="331" spans="1:15" x14ac:dyDescent="0.25">
      <c r="A331" s="75"/>
      <c r="B331" s="72"/>
      <c r="C331" s="74"/>
      <c r="D331" s="121"/>
      <c r="E331" s="135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</row>
    <row r="332" spans="1:15" x14ac:dyDescent="0.25">
      <c r="A332" s="75"/>
      <c r="B332" s="72"/>
      <c r="C332" s="74"/>
      <c r="D332" s="121"/>
      <c r="E332" s="135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</row>
    <row r="333" spans="1:15" x14ac:dyDescent="0.25">
      <c r="A333" s="73"/>
      <c r="B333" s="72"/>
      <c r="C333" s="76"/>
      <c r="D333" s="120"/>
      <c r="E333" s="134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</row>
    <row r="334" spans="1:15" x14ac:dyDescent="0.25">
      <c r="A334" s="73"/>
      <c r="B334" s="72"/>
      <c r="C334" s="76"/>
      <c r="D334" s="120"/>
      <c r="E334" s="134"/>
      <c r="F334" s="117">
        <f t="shared" ref="F334:O334" si="1">SUM(F6:F333)</f>
        <v>0</v>
      </c>
      <c r="G334" s="117">
        <f t="shared" si="1"/>
        <v>75572378.459999993</v>
      </c>
      <c r="H334" s="117">
        <f t="shared" si="1"/>
        <v>0</v>
      </c>
      <c r="I334" s="117">
        <f t="shared" si="1"/>
        <v>0</v>
      </c>
      <c r="J334" s="117">
        <f t="shared" si="1"/>
        <v>0</v>
      </c>
      <c r="K334" s="117">
        <f t="shared" si="1"/>
        <v>0</v>
      </c>
      <c r="L334" s="117">
        <f t="shared" si="1"/>
        <v>0</v>
      </c>
      <c r="M334" s="117">
        <f t="shared" si="1"/>
        <v>0</v>
      </c>
      <c r="N334" s="117">
        <f t="shared" si="1"/>
        <v>0</v>
      </c>
      <c r="O334" s="117">
        <f t="shared" si="1"/>
        <v>0</v>
      </c>
    </row>
    <row r="335" spans="1:15" x14ac:dyDescent="0.25">
      <c r="A335" s="73"/>
      <c r="B335" s="72"/>
      <c r="C335" s="76"/>
      <c r="D335" s="120"/>
      <c r="E335" s="134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</row>
    <row r="336" spans="1:15" x14ac:dyDescent="0.25">
      <c r="A336" s="73"/>
      <c r="B336" s="72"/>
      <c r="C336" s="76"/>
      <c r="D336" s="120"/>
      <c r="E336" s="134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</row>
    <row r="337" spans="1:15" x14ac:dyDescent="0.25">
      <c r="A337" s="73"/>
      <c r="B337" s="72"/>
      <c r="C337" s="76"/>
      <c r="D337" s="120"/>
      <c r="E337" s="134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</row>
    <row r="338" spans="1:15" x14ac:dyDescent="0.25">
      <c r="A338" s="73"/>
      <c r="B338" s="72"/>
      <c r="C338" s="76"/>
      <c r="D338" s="120"/>
      <c r="E338" s="134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</row>
    <row r="339" spans="1:15" x14ac:dyDescent="0.25">
      <c r="A339" s="73"/>
      <c r="B339" s="72"/>
      <c r="C339" s="76"/>
      <c r="D339" s="120"/>
      <c r="E339" s="134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</row>
    <row r="340" spans="1:15" x14ac:dyDescent="0.25">
      <c r="A340" s="97"/>
      <c r="B340" s="93"/>
      <c r="C340" s="76"/>
      <c r="D340" s="120"/>
      <c r="E340" s="134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</row>
    <row r="341" spans="1:15" x14ac:dyDescent="0.25">
      <c r="A341" s="75"/>
      <c r="B341" s="72"/>
      <c r="C341" s="74"/>
      <c r="D341" s="121"/>
      <c r="E341" s="135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</row>
    <row r="342" spans="1:15" x14ac:dyDescent="0.25">
      <c r="A342" s="85"/>
      <c r="B342" s="77"/>
      <c r="C342" s="76"/>
      <c r="D342" s="120"/>
      <c r="E342" s="134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</row>
    <row r="343" spans="1:15" x14ac:dyDescent="0.25">
      <c r="A343" s="75"/>
      <c r="B343" s="72"/>
      <c r="C343" s="74"/>
      <c r="D343" s="121"/>
      <c r="E343" s="135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</row>
    <row r="344" spans="1:15" x14ac:dyDescent="0.25">
      <c r="A344" s="75"/>
      <c r="B344" s="72"/>
      <c r="C344" s="74"/>
      <c r="D344" s="121"/>
      <c r="E344" s="135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</row>
    <row r="345" spans="1:15" x14ac:dyDescent="0.25">
      <c r="A345" s="75"/>
      <c r="B345" s="72"/>
      <c r="C345" s="74"/>
      <c r="D345" s="121"/>
      <c r="E345" s="135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</row>
    <row r="346" spans="1:15" x14ac:dyDescent="0.25">
      <c r="A346" s="75"/>
      <c r="B346" s="72"/>
      <c r="C346" s="74"/>
      <c r="D346" s="121"/>
      <c r="E346" s="135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</row>
    <row r="347" spans="1:15" x14ac:dyDescent="0.25">
      <c r="A347" s="75"/>
      <c r="B347" s="72"/>
      <c r="C347" s="74"/>
      <c r="D347" s="121"/>
      <c r="E347" s="135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</row>
    <row r="348" spans="1:15" x14ac:dyDescent="0.25">
      <c r="A348" s="75"/>
      <c r="B348" s="72"/>
      <c r="C348" s="74"/>
      <c r="D348" s="121"/>
      <c r="E348" s="135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</row>
    <row r="349" spans="1:15" x14ac:dyDescent="0.25">
      <c r="A349" s="75"/>
      <c r="B349" s="72"/>
      <c r="C349" s="74"/>
      <c r="D349" s="121"/>
      <c r="E349" s="135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</row>
    <row r="350" spans="1:15" x14ac:dyDescent="0.25">
      <c r="A350" s="75"/>
      <c r="B350" s="72"/>
      <c r="C350" s="74"/>
      <c r="D350" s="121"/>
      <c r="E350" s="135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</row>
    <row r="351" spans="1:15" x14ac:dyDescent="0.25">
      <c r="A351" s="73"/>
      <c r="B351" s="72"/>
      <c r="C351" s="76"/>
      <c r="D351" s="120"/>
      <c r="E351" s="134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</row>
    <row r="352" spans="1:15" x14ac:dyDescent="0.25">
      <c r="A352" s="73"/>
      <c r="B352" s="72"/>
      <c r="C352" s="76"/>
      <c r="D352" s="120"/>
      <c r="E352" s="134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</row>
    <row r="353" spans="1:15" x14ac:dyDescent="0.25">
      <c r="A353" s="97"/>
      <c r="B353" s="93"/>
      <c r="C353" s="76"/>
      <c r="D353" s="120"/>
      <c r="E353" s="134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</row>
    <row r="354" spans="1:15" x14ac:dyDescent="0.25">
      <c r="A354" s="73"/>
      <c r="B354" s="72"/>
      <c r="C354" s="76"/>
      <c r="D354" s="120"/>
      <c r="E354" s="134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</row>
    <row r="355" spans="1:15" x14ac:dyDescent="0.25">
      <c r="A355" s="73"/>
      <c r="B355" s="72"/>
      <c r="C355" s="76"/>
      <c r="D355" s="120"/>
      <c r="E355" s="134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</row>
    <row r="356" spans="1:15" x14ac:dyDescent="0.25">
      <c r="A356" s="73"/>
      <c r="B356" s="72"/>
      <c r="C356" s="76"/>
      <c r="D356" s="120"/>
      <c r="E356" s="134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</row>
    <row r="357" spans="1:15" x14ac:dyDescent="0.25">
      <c r="A357" s="73"/>
      <c r="B357" s="72"/>
      <c r="C357" s="76"/>
      <c r="D357" s="120"/>
      <c r="E357" s="134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</row>
    <row r="358" spans="1:15" x14ac:dyDescent="0.25">
      <c r="A358" s="73"/>
      <c r="B358" s="72"/>
      <c r="C358" s="76"/>
      <c r="D358" s="120"/>
      <c r="E358" s="134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</row>
    <row r="359" spans="1:15" x14ac:dyDescent="0.25">
      <c r="A359" s="75"/>
      <c r="B359" s="72"/>
      <c r="C359" s="74"/>
      <c r="D359" s="121"/>
      <c r="E359" s="135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</row>
    <row r="360" spans="1:15" x14ac:dyDescent="0.25">
      <c r="A360" s="84"/>
      <c r="B360" s="82"/>
      <c r="C360" s="112"/>
      <c r="D360" s="126"/>
      <c r="E360" s="139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</row>
    <row r="361" spans="1:15" x14ac:dyDescent="0.25">
      <c r="A361" s="84"/>
      <c r="B361" s="82"/>
      <c r="C361" s="112"/>
      <c r="D361" s="126"/>
      <c r="E361" s="139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</row>
    <row r="362" spans="1:15" x14ac:dyDescent="0.25">
      <c r="A362" s="84"/>
      <c r="B362" s="82"/>
      <c r="C362" s="112"/>
      <c r="D362" s="126"/>
      <c r="E362" s="139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</row>
    <row r="363" spans="1:15" x14ac:dyDescent="0.25">
      <c r="A363" s="84"/>
      <c r="B363" s="82"/>
      <c r="C363" s="112"/>
      <c r="D363" s="126"/>
      <c r="E363" s="139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</row>
    <row r="364" spans="1:15" x14ac:dyDescent="0.25">
      <c r="A364" s="84"/>
      <c r="B364" s="82"/>
      <c r="C364" s="112"/>
      <c r="D364" s="126"/>
      <c r="E364" s="139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</row>
    <row r="365" spans="1:15" x14ac:dyDescent="0.25">
      <c r="A365" s="84"/>
      <c r="B365" s="82"/>
      <c r="C365" s="112"/>
      <c r="D365" s="126"/>
      <c r="E365" s="139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</row>
    <row r="366" spans="1:15" x14ac:dyDescent="0.25">
      <c r="A366" s="84"/>
      <c r="B366" s="101"/>
      <c r="C366" s="113"/>
      <c r="D366" s="127"/>
      <c r="E366" s="140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</row>
    <row r="367" spans="1:15" x14ac:dyDescent="0.25">
      <c r="A367" s="84"/>
      <c r="B367" s="84"/>
      <c r="C367" s="102"/>
      <c r="D367" s="128"/>
      <c r="E367" s="141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</row>
    <row r="368" spans="1:15" x14ac:dyDescent="0.25">
      <c r="A368" s="84"/>
      <c r="B368" s="103"/>
      <c r="C368" s="104"/>
      <c r="D368" s="129"/>
      <c r="E368" s="142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</row>
    <row r="369" spans="1:15" x14ac:dyDescent="0.25">
      <c r="A369" s="84"/>
      <c r="B369" s="103"/>
      <c r="C369" s="104"/>
      <c r="D369" s="129"/>
      <c r="E369" s="142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</row>
    <row r="370" spans="1:15" x14ac:dyDescent="0.25">
      <c r="A370" s="84"/>
      <c r="B370" s="82"/>
      <c r="C370" s="104"/>
      <c r="D370" s="129"/>
      <c r="E370" s="142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</row>
    <row r="371" spans="1:15" x14ac:dyDescent="0.25">
      <c r="A371" s="84"/>
      <c r="B371" s="82"/>
      <c r="C371" s="104"/>
      <c r="D371" s="129"/>
      <c r="E371" s="142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</row>
    <row r="372" spans="1:15" x14ac:dyDescent="0.25">
      <c r="A372" s="84"/>
      <c r="B372" s="82"/>
      <c r="C372" s="105"/>
      <c r="D372" s="130"/>
      <c r="E372" s="143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</row>
    <row r="373" spans="1:15" x14ac:dyDescent="0.25">
      <c r="A373" s="84"/>
      <c r="B373" s="82"/>
      <c r="C373" s="104"/>
      <c r="D373" s="129"/>
      <c r="E373" s="142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</row>
    <row r="374" spans="1:15" x14ac:dyDescent="0.25">
      <c r="A374" s="84"/>
      <c r="B374" s="82"/>
      <c r="C374" s="104"/>
      <c r="D374" s="129"/>
      <c r="E374" s="142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</row>
    <row r="375" spans="1:15" x14ac:dyDescent="0.25">
      <c r="A375" s="84"/>
      <c r="B375" s="103"/>
      <c r="C375" s="104"/>
      <c r="D375" s="129"/>
      <c r="E375" s="142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</row>
    <row r="376" spans="1:15" x14ac:dyDescent="0.25">
      <c r="A376" s="84"/>
      <c r="B376" s="82"/>
      <c r="C376" s="102"/>
      <c r="D376" s="128"/>
      <c r="E376" s="141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</row>
    <row r="377" spans="1:15" x14ac:dyDescent="0.25">
      <c r="A377" s="84"/>
      <c r="B377" s="82"/>
      <c r="C377" s="104"/>
      <c r="D377" s="129"/>
      <c r="E377" s="142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</row>
    <row r="378" spans="1:15" x14ac:dyDescent="0.25">
      <c r="A378" s="84"/>
      <c r="B378" s="82"/>
      <c r="C378" s="104"/>
      <c r="D378" s="129"/>
      <c r="E378" s="142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</row>
    <row r="379" spans="1:15" x14ac:dyDescent="0.25">
      <c r="A379" s="84"/>
      <c r="B379" s="82"/>
      <c r="C379" s="104"/>
      <c r="D379" s="129"/>
      <c r="E379" s="142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</row>
    <row r="380" spans="1:15" x14ac:dyDescent="0.25">
      <c r="A380" s="84"/>
      <c r="B380" s="82"/>
      <c r="C380" s="104"/>
      <c r="D380" s="129"/>
      <c r="E380" s="142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</row>
    <row r="381" spans="1:15" x14ac:dyDescent="0.25">
      <c r="A381" s="84"/>
      <c r="B381" s="82"/>
      <c r="C381" s="104"/>
      <c r="D381" s="129"/>
      <c r="E381" s="142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</row>
    <row r="382" spans="1:15" x14ac:dyDescent="0.25">
      <c r="A382" s="84"/>
      <c r="B382" s="84"/>
      <c r="C382" s="104"/>
      <c r="D382" s="129"/>
      <c r="E382" s="142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</row>
    <row r="383" spans="1:15" x14ac:dyDescent="0.25">
      <c r="A383" s="84"/>
      <c r="B383" s="82"/>
      <c r="C383" s="102"/>
      <c r="D383" s="128"/>
      <c r="E383" s="141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</row>
    <row r="384" spans="1:15" x14ac:dyDescent="0.25">
      <c r="A384" s="84"/>
      <c r="B384" s="82"/>
      <c r="C384" s="104"/>
      <c r="D384" s="129"/>
      <c r="E384" s="142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</row>
    <row r="385" spans="1:15" x14ac:dyDescent="0.25">
      <c r="A385" s="84"/>
      <c r="B385" s="82"/>
      <c r="C385" s="104"/>
      <c r="D385" s="129"/>
      <c r="E385" s="142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</row>
    <row r="386" spans="1:15" x14ac:dyDescent="0.25">
      <c r="A386" s="84"/>
      <c r="B386" s="82"/>
      <c r="C386" s="104"/>
      <c r="D386" s="129"/>
      <c r="E386" s="142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</row>
    <row r="387" spans="1:15" x14ac:dyDescent="0.25">
      <c r="A387" s="84"/>
      <c r="B387" s="82"/>
      <c r="C387" s="104"/>
      <c r="D387" s="129"/>
      <c r="E387" s="142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</row>
    <row r="388" spans="1:15" x14ac:dyDescent="0.25">
      <c r="A388" s="84"/>
      <c r="B388" s="82"/>
      <c r="C388" s="104"/>
      <c r="D388" s="129"/>
      <c r="E388" s="142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</row>
    <row r="389" spans="1:15" x14ac:dyDescent="0.25">
      <c r="A389" s="84"/>
      <c r="B389" s="82"/>
      <c r="C389" s="104"/>
      <c r="D389" s="129"/>
      <c r="E389" s="142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</row>
    <row r="390" spans="1:15" x14ac:dyDescent="0.25">
      <c r="A390" s="84"/>
      <c r="B390" s="82"/>
      <c r="C390" s="104"/>
      <c r="D390" s="129"/>
      <c r="E390" s="142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</row>
    <row r="391" spans="1:15" x14ac:dyDescent="0.25">
      <c r="A391" s="84"/>
      <c r="B391" s="82"/>
      <c r="C391" s="104"/>
      <c r="D391" s="129"/>
      <c r="E391" s="142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</row>
    <row r="392" spans="1:15" x14ac:dyDescent="0.25">
      <c r="A392" s="84"/>
      <c r="B392" s="82"/>
      <c r="C392" s="104"/>
      <c r="D392" s="129"/>
      <c r="E392" s="142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</row>
    <row r="393" spans="1:15" x14ac:dyDescent="0.25">
      <c r="A393" s="84"/>
      <c r="B393" s="82"/>
      <c r="C393" s="104"/>
      <c r="D393" s="129"/>
      <c r="E393" s="142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</row>
    <row r="394" spans="1:15" x14ac:dyDescent="0.25">
      <c r="A394" s="84"/>
      <c r="B394" s="84"/>
      <c r="C394" s="104"/>
      <c r="D394" s="129"/>
      <c r="E394" s="142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</row>
    <row r="395" spans="1:15" x14ac:dyDescent="0.25">
      <c r="A395" s="84"/>
      <c r="B395" s="84"/>
      <c r="C395" s="104"/>
      <c r="D395" s="129"/>
      <c r="E395" s="142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</row>
    <row r="396" spans="1:15" x14ac:dyDescent="0.25">
      <c r="A396" s="84"/>
      <c r="B396" s="84"/>
      <c r="C396" s="104"/>
      <c r="D396" s="129"/>
      <c r="E396" s="142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</row>
    <row r="397" spans="1:15" x14ac:dyDescent="0.25">
      <c r="A397" s="84"/>
      <c r="B397" s="82"/>
      <c r="C397" s="104"/>
      <c r="D397" s="129"/>
      <c r="E397" s="142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</row>
    <row r="398" spans="1:15" x14ac:dyDescent="0.25">
      <c r="A398" s="84"/>
      <c r="B398" s="82"/>
      <c r="C398" s="104"/>
      <c r="D398" s="129"/>
      <c r="E398" s="142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</row>
    <row r="399" spans="1:15" x14ac:dyDescent="0.25">
      <c r="A399" s="84"/>
      <c r="B399" s="82"/>
      <c r="C399" s="102"/>
      <c r="D399" s="128"/>
      <c r="E399" s="141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</row>
    <row r="400" spans="1:15" x14ac:dyDescent="0.25">
      <c r="A400" s="84"/>
      <c r="B400" s="84"/>
      <c r="C400" s="104"/>
      <c r="D400" s="129"/>
      <c r="E400" s="142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</row>
    <row r="401" spans="1:15" x14ac:dyDescent="0.25">
      <c r="A401" s="84"/>
      <c r="B401" s="84"/>
      <c r="C401" s="104"/>
      <c r="D401" s="129"/>
      <c r="E401" s="142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</row>
    <row r="402" spans="1:15" x14ac:dyDescent="0.25">
      <c r="A402" s="84"/>
      <c r="B402" s="82"/>
      <c r="C402" s="104"/>
      <c r="D402" s="129"/>
      <c r="E402" s="142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</row>
    <row r="403" spans="1:15" x14ac:dyDescent="0.25">
      <c r="A403" s="84"/>
      <c r="B403" s="82"/>
      <c r="C403" s="104"/>
      <c r="D403" s="129"/>
      <c r="E403" s="142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</row>
    <row r="404" spans="1:15" x14ac:dyDescent="0.25">
      <c r="A404" s="84"/>
      <c r="B404" s="106"/>
      <c r="C404" s="104"/>
      <c r="D404" s="129"/>
      <c r="E404" s="142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</row>
    <row r="405" spans="1:15" x14ac:dyDescent="0.25">
      <c r="A405" s="84"/>
      <c r="B405" s="103"/>
      <c r="C405" s="104"/>
      <c r="D405" s="129"/>
      <c r="E405" s="142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</row>
    <row r="406" spans="1:15" x14ac:dyDescent="0.25">
      <c r="A406" s="84"/>
      <c r="B406" s="82"/>
      <c r="C406" s="104"/>
      <c r="D406" s="129"/>
      <c r="E406" s="142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</row>
    <row r="407" spans="1:15" x14ac:dyDescent="0.25">
      <c r="A407" s="84"/>
      <c r="B407" s="84"/>
      <c r="C407" s="104"/>
      <c r="D407" s="129"/>
      <c r="E407" s="142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</row>
    <row r="408" spans="1:15" x14ac:dyDescent="0.25">
      <c r="A408" s="84"/>
      <c r="B408" s="107"/>
      <c r="C408" s="104"/>
      <c r="D408" s="129"/>
      <c r="E408" s="142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</row>
    <row r="409" spans="1:15" x14ac:dyDescent="0.25">
      <c r="A409" s="84"/>
      <c r="B409" s="108"/>
      <c r="C409" s="104"/>
      <c r="D409" s="129"/>
      <c r="E409" s="142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</row>
    <row r="410" spans="1:15" x14ac:dyDescent="0.25">
      <c r="A410" s="84"/>
      <c r="B410" s="84"/>
      <c r="C410" s="104"/>
      <c r="D410" s="129"/>
      <c r="E410" s="142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</row>
    <row r="411" spans="1:15" x14ac:dyDescent="0.25">
      <c r="A411" s="84"/>
      <c r="B411" s="82"/>
      <c r="C411" s="104"/>
      <c r="D411" s="129"/>
      <c r="E411" s="142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</row>
    <row r="412" spans="1:15" x14ac:dyDescent="0.25">
      <c r="A412" s="84"/>
      <c r="B412" s="82"/>
      <c r="C412" s="104"/>
      <c r="D412" s="129"/>
      <c r="E412" s="142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</row>
    <row r="413" spans="1:15" x14ac:dyDescent="0.25">
      <c r="A413" s="84"/>
      <c r="B413" s="103"/>
      <c r="C413" s="104"/>
      <c r="D413" s="129"/>
      <c r="E413" s="142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</row>
    <row r="414" spans="1:15" x14ac:dyDescent="0.25">
      <c r="A414" s="84"/>
      <c r="B414" s="84"/>
      <c r="C414" s="104"/>
      <c r="D414" s="129"/>
      <c r="E414" s="142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</row>
    <row r="415" spans="1:15" x14ac:dyDescent="0.25">
      <c r="A415" s="84"/>
      <c r="B415" s="82"/>
      <c r="C415" s="104"/>
      <c r="D415" s="129"/>
      <c r="E415" s="142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</row>
    <row r="416" spans="1:15" x14ac:dyDescent="0.25">
      <c r="A416" s="84"/>
      <c r="B416" s="82"/>
      <c r="C416" s="104"/>
      <c r="D416" s="129"/>
      <c r="E416" s="142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</row>
    <row r="417" spans="1:15" x14ac:dyDescent="0.25">
      <c r="A417" s="84"/>
      <c r="B417" s="82"/>
      <c r="C417" s="104"/>
      <c r="D417" s="129"/>
      <c r="E417" s="142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</row>
    <row r="418" spans="1:15" x14ac:dyDescent="0.25">
      <c r="A418" s="84"/>
      <c r="B418" s="84"/>
      <c r="C418" s="104"/>
      <c r="D418" s="129"/>
      <c r="E418" s="142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</row>
    <row r="419" spans="1:15" x14ac:dyDescent="0.25">
      <c r="A419" s="84"/>
      <c r="B419" s="82"/>
      <c r="C419" s="104"/>
      <c r="D419" s="129"/>
      <c r="E419" s="142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</row>
    <row r="420" spans="1:15" x14ac:dyDescent="0.25">
      <c r="A420" s="84"/>
      <c r="B420" s="82"/>
      <c r="C420" s="104"/>
      <c r="D420" s="129"/>
      <c r="E420" s="142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</row>
    <row r="421" spans="1:15" x14ac:dyDescent="0.25">
      <c r="A421" s="84"/>
      <c r="B421" s="84"/>
      <c r="C421" s="104"/>
      <c r="D421" s="129"/>
      <c r="E421" s="142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</row>
    <row r="422" spans="1:15" x14ac:dyDescent="0.25">
      <c r="A422" s="84"/>
      <c r="B422" s="82"/>
      <c r="C422" s="104"/>
      <c r="D422" s="129"/>
      <c r="E422" s="142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</row>
    <row r="423" spans="1:15" x14ac:dyDescent="0.25">
      <c r="A423" s="84"/>
      <c r="B423" s="82"/>
      <c r="C423" s="104"/>
      <c r="D423" s="129"/>
      <c r="E423" s="142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</row>
    <row r="424" spans="1:15" x14ac:dyDescent="0.25">
      <c r="A424" s="84"/>
      <c r="B424" s="84"/>
      <c r="C424" s="104"/>
      <c r="D424" s="129"/>
      <c r="E424" s="142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</row>
    <row r="425" spans="1:15" x14ac:dyDescent="0.25">
      <c r="A425" s="84"/>
      <c r="B425" s="82"/>
      <c r="C425" s="104"/>
      <c r="D425" s="129"/>
      <c r="E425" s="142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</row>
    <row r="426" spans="1:15" x14ac:dyDescent="0.25">
      <c r="A426" s="84"/>
      <c r="B426" s="106"/>
      <c r="C426" s="104"/>
      <c r="D426" s="129"/>
      <c r="E426" s="142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</row>
    <row r="427" spans="1:15" x14ac:dyDescent="0.25">
      <c r="A427" s="84"/>
      <c r="B427" s="82"/>
      <c r="C427" s="104"/>
      <c r="D427" s="129"/>
      <c r="E427" s="142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</row>
    <row r="428" spans="1:15" x14ac:dyDescent="0.25">
      <c r="A428" s="84"/>
      <c r="B428" s="82"/>
      <c r="C428" s="104"/>
      <c r="D428" s="129"/>
      <c r="E428" s="142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</row>
    <row r="429" spans="1:15" x14ac:dyDescent="0.25">
      <c r="A429" s="84"/>
      <c r="B429" s="82"/>
      <c r="C429" s="104"/>
      <c r="D429" s="129"/>
      <c r="E429" s="142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</row>
    <row r="430" spans="1:15" x14ac:dyDescent="0.25">
      <c r="A430" s="84"/>
      <c r="B430" s="84"/>
      <c r="C430" s="104"/>
      <c r="D430" s="129"/>
      <c r="E430" s="142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</row>
    <row r="431" spans="1:15" x14ac:dyDescent="0.25">
      <c r="A431" s="84"/>
      <c r="B431" s="82"/>
      <c r="C431" s="109"/>
      <c r="D431" s="131"/>
      <c r="E431" s="144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</row>
    <row r="432" spans="1:15" x14ac:dyDescent="0.25">
      <c r="A432" s="84"/>
      <c r="B432" s="82"/>
      <c r="C432" s="109"/>
      <c r="D432" s="131"/>
      <c r="E432" s="144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</row>
    <row r="433" spans="1:15" x14ac:dyDescent="0.25">
      <c r="A433" s="84"/>
      <c r="B433" s="82"/>
      <c r="C433" s="109"/>
      <c r="D433" s="131"/>
      <c r="E433" s="144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</row>
    <row r="434" spans="1:15" x14ac:dyDescent="0.25">
      <c r="A434" s="84"/>
      <c r="B434" s="82"/>
      <c r="C434" s="109"/>
      <c r="D434" s="131"/>
      <c r="E434" s="144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</row>
    <row r="435" spans="1:15" x14ac:dyDescent="0.25">
      <c r="A435" s="84"/>
      <c r="B435" s="82"/>
      <c r="C435" s="109"/>
      <c r="D435" s="131"/>
      <c r="E435" s="144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</row>
    <row r="436" spans="1:15" x14ac:dyDescent="0.25">
      <c r="A436" s="84"/>
      <c r="B436" s="103"/>
      <c r="C436" s="109"/>
      <c r="D436" s="131"/>
      <c r="E436" s="144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</row>
    <row r="437" spans="1:15" x14ac:dyDescent="0.25">
      <c r="A437" s="84"/>
      <c r="B437" s="82"/>
      <c r="C437" s="109"/>
      <c r="D437" s="131"/>
      <c r="E437" s="144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</row>
    <row r="438" spans="1:15" x14ac:dyDescent="0.25">
      <c r="A438" s="84"/>
      <c r="B438" s="82"/>
      <c r="C438" s="109"/>
      <c r="D438" s="131"/>
      <c r="E438" s="144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</row>
    <row r="439" spans="1:15" x14ac:dyDescent="0.25">
      <c r="A439" s="84"/>
      <c r="B439" s="82"/>
      <c r="C439" s="109"/>
      <c r="D439" s="131"/>
      <c r="E439" s="144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</row>
    <row r="440" spans="1:15" x14ac:dyDescent="0.25">
      <c r="A440" s="84"/>
      <c r="B440" s="82"/>
      <c r="C440" s="112"/>
      <c r="D440" s="126"/>
      <c r="E440" s="139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</row>
    <row r="441" spans="1:15" x14ac:dyDescent="0.25">
      <c r="A441" s="84"/>
      <c r="B441" s="82"/>
      <c r="C441" s="109"/>
      <c r="D441" s="131"/>
      <c r="E441" s="144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</row>
    <row r="442" spans="1:15" x14ac:dyDescent="0.25">
      <c r="A442" s="84"/>
      <c r="B442" s="82"/>
      <c r="C442" s="109"/>
      <c r="D442" s="131"/>
      <c r="E442" s="144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</row>
    <row r="443" spans="1:15" x14ac:dyDescent="0.25">
      <c r="A443" s="84"/>
      <c r="B443" s="82"/>
      <c r="C443" s="109"/>
      <c r="D443" s="131"/>
      <c r="E443" s="144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</row>
    <row r="444" spans="1:15" x14ac:dyDescent="0.25">
      <c r="A444" s="84"/>
      <c r="B444" s="82"/>
      <c r="C444" s="112"/>
      <c r="D444" s="126"/>
      <c r="E444" s="139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</row>
    <row r="445" spans="1:15" x14ac:dyDescent="0.25">
      <c r="A445" s="84"/>
      <c r="B445" s="82"/>
      <c r="C445" s="109"/>
      <c r="D445" s="131"/>
      <c r="E445" s="144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</row>
    <row r="446" spans="1:15" x14ac:dyDescent="0.25">
      <c r="A446" s="84"/>
      <c r="B446" s="82"/>
      <c r="C446" s="109"/>
      <c r="D446" s="131"/>
      <c r="E446" s="144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</row>
    <row r="447" spans="1:15" x14ac:dyDescent="0.25">
      <c r="A447" s="84"/>
      <c r="B447" s="82"/>
      <c r="C447" s="109"/>
      <c r="D447" s="131"/>
      <c r="E447" s="144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</row>
    <row r="448" spans="1:15" x14ac:dyDescent="0.25">
      <c r="A448" s="84"/>
      <c r="B448" s="84"/>
      <c r="C448" s="104"/>
      <c r="D448" s="129"/>
      <c r="E448" s="142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</row>
    <row r="449" spans="1:15" x14ac:dyDescent="0.25">
      <c r="A449" s="84"/>
      <c r="B449" s="82"/>
      <c r="C449" s="109"/>
      <c r="D449" s="131"/>
      <c r="E449" s="144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</row>
    <row r="450" spans="1:15" x14ac:dyDescent="0.25">
      <c r="A450" s="84"/>
      <c r="B450" s="82"/>
      <c r="C450" s="109"/>
      <c r="D450" s="131"/>
      <c r="E450" s="144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</row>
    <row r="451" spans="1:15" x14ac:dyDescent="0.25">
      <c r="A451" s="84"/>
      <c r="B451" s="82"/>
      <c r="C451" s="109"/>
      <c r="D451" s="131"/>
      <c r="E451" s="144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</row>
    <row r="452" spans="1:15" x14ac:dyDescent="0.25">
      <c r="A452" s="84"/>
      <c r="B452" s="82"/>
      <c r="C452" s="109"/>
      <c r="D452" s="131"/>
      <c r="E452" s="144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</row>
    <row r="453" spans="1:15" x14ac:dyDescent="0.25">
      <c r="A453" s="84"/>
      <c r="B453" s="103"/>
      <c r="C453" s="109"/>
      <c r="D453" s="131"/>
      <c r="E453" s="144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</row>
    <row r="454" spans="1:15" x14ac:dyDescent="0.25">
      <c r="A454" s="84"/>
      <c r="B454" s="82"/>
      <c r="C454" s="109"/>
      <c r="D454" s="131"/>
      <c r="E454" s="144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</row>
    <row r="455" spans="1:15" x14ac:dyDescent="0.25">
      <c r="A455" s="84"/>
      <c r="B455" s="82"/>
      <c r="C455" s="109"/>
      <c r="D455" s="131"/>
      <c r="E455" s="144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</row>
    <row r="456" spans="1:15" x14ac:dyDescent="0.25">
      <c r="A456" s="84"/>
      <c r="B456" s="81"/>
      <c r="C456" s="112"/>
      <c r="D456" s="126"/>
      <c r="E456" s="139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</row>
    <row r="457" spans="1:15" x14ac:dyDescent="0.25">
      <c r="A457" s="84"/>
      <c r="B457" s="82"/>
      <c r="C457" s="112"/>
      <c r="D457" s="126"/>
      <c r="E457" s="139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</row>
    <row r="458" spans="1:15" x14ac:dyDescent="0.25">
      <c r="A458" s="84"/>
      <c r="B458" s="82"/>
      <c r="C458" s="112"/>
      <c r="D458" s="126"/>
      <c r="E458" s="139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</row>
    <row r="459" spans="1:15" x14ac:dyDescent="0.25">
      <c r="A459" s="84"/>
      <c r="B459" s="82"/>
      <c r="C459" s="112"/>
      <c r="D459" s="126"/>
      <c r="E459" s="139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</row>
    <row r="460" spans="1:15" x14ac:dyDescent="0.25">
      <c r="A460" s="84"/>
      <c r="B460" s="103"/>
      <c r="C460" s="109"/>
      <c r="D460" s="131"/>
      <c r="E460" s="144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</row>
    <row r="461" spans="1:15" x14ac:dyDescent="0.25">
      <c r="A461" s="84"/>
      <c r="B461" s="110"/>
      <c r="C461" s="104"/>
      <c r="D461" s="129"/>
      <c r="E461" s="142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</row>
    <row r="462" spans="1:15" x14ac:dyDescent="0.25">
      <c r="A462" s="84"/>
      <c r="B462" s="82"/>
      <c r="C462" s="112"/>
      <c r="D462" s="126"/>
      <c r="E462" s="139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</row>
    <row r="463" spans="1:15" x14ac:dyDescent="0.25">
      <c r="A463" s="84"/>
      <c r="B463" s="82"/>
      <c r="C463" s="113"/>
      <c r="D463" s="127"/>
      <c r="E463" s="140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</row>
    <row r="464" spans="1:15" x14ac:dyDescent="0.25">
      <c r="A464" s="84"/>
      <c r="B464" s="82"/>
      <c r="C464" s="113"/>
      <c r="D464" s="127"/>
      <c r="E464" s="140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</row>
    <row r="465" spans="1:15" x14ac:dyDescent="0.25">
      <c r="A465" s="84"/>
      <c r="B465" s="111"/>
      <c r="C465" s="109"/>
      <c r="D465" s="131"/>
      <c r="E465" s="144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</row>
    <row r="466" spans="1:15" x14ac:dyDescent="0.25">
      <c r="A466" s="84"/>
      <c r="B466" s="111"/>
      <c r="C466" s="109"/>
      <c r="D466" s="131"/>
      <c r="E466" s="144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</row>
    <row r="467" spans="1:15" x14ac:dyDescent="0.25">
      <c r="A467" s="84"/>
      <c r="B467" s="114"/>
      <c r="C467" s="109"/>
      <c r="D467" s="131"/>
      <c r="E467" s="144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</row>
    <row r="468" spans="1:15" x14ac:dyDescent="0.25">
      <c r="A468" s="84"/>
      <c r="B468" s="111"/>
      <c r="C468" s="109"/>
      <c r="D468" s="131"/>
      <c r="E468" s="144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</row>
    <row r="469" spans="1:15" x14ac:dyDescent="0.25">
      <c r="A469" s="84"/>
      <c r="B469" s="82"/>
      <c r="C469" s="112"/>
      <c r="D469" s="126"/>
      <c r="E469" s="139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</row>
    <row r="470" spans="1:15" x14ac:dyDescent="0.25">
      <c r="A470" s="84"/>
      <c r="B470" s="82"/>
      <c r="C470" s="113"/>
      <c r="D470" s="127"/>
      <c r="E470" s="140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</row>
    <row r="471" spans="1:15" x14ac:dyDescent="0.25">
      <c r="A471" s="84"/>
      <c r="B471" s="82"/>
      <c r="C471" s="115"/>
      <c r="D471" s="132"/>
      <c r="E471" s="145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</row>
    <row r="472" spans="1:15" x14ac:dyDescent="0.25">
      <c r="A472" s="111"/>
      <c r="B472" s="84"/>
      <c r="C472" s="112"/>
      <c r="D472" s="126"/>
      <c r="E472" s="139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</row>
  </sheetData>
  <protectedRanges>
    <protectedRange algorithmName="SHA-512" hashValue="V3MAWm5X5XrUGpr8JKUySROvob0oQJUADbRHimzrJaduO3kjepw1rntMjAZLP47yQKso+lDHVMr5LGpF4tI8zQ==" saltValue="3CMcRIlbBULeG1WUaDTcyA==" spinCount="100000" sqref="A99:A117 A181:A252 A260:A345 A347:A351 A354:A359" name="Диапазон1"/>
    <protectedRange algorithmName="SHA-512" hashValue="V3MAWm5X5XrUGpr8JKUySROvob0oQJUADbRHimzrJaduO3kjepw1rntMjAZLP47yQKso+lDHVMr5LGpF4tI8zQ==" saltValue="3CMcRIlbBULeG1WUaDTcyA==" spinCount="100000" sqref="A118:A130" name="Диапазон1_1"/>
    <protectedRange algorithmName="SHA-512" hashValue="V3MAWm5X5XrUGpr8JKUySROvob0oQJUADbRHimzrJaduO3kjepw1rntMjAZLP47yQKso+lDHVMr5LGpF4tI8zQ==" saltValue="3CMcRIlbBULeG1WUaDTcyA==" spinCount="100000" sqref="A131" name="Диапазон1_2"/>
    <protectedRange algorithmName="SHA-512" hashValue="V3MAWm5X5XrUGpr8JKUySROvob0oQJUADbRHimzrJaduO3kjepw1rntMjAZLP47yQKso+lDHVMr5LGpF4tI8zQ==" saltValue="3CMcRIlbBULeG1WUaDTcyA==" spinCount="100000" sqref="A132" name="Диапазон1_92"/>
    <protectedRange algorithmName="SHA-512" hashValue="V3MAWm5X5XrUGpr8JKUySROvob0oQJUADbRHimzrJaduO3kjepw1rntMjAZLP47yQKso+lDHVMr5LGpF4tI8zQ==" saltValue="3CMcRIlbBULeG1WUaDTcyA==" spinCount="100000" sqref="A133:A151" name="Диапазон1_93"/>
    <protectedRange algorithmName="SHA-512" hashValue="V3MAWm5X5XrUGpr8JKUySROvob0oQJUADbRHimzrJaduO3kjepw1rntMjAZLP47yQKso+lDHVMr5LGpF4tI8zQ==" saltValue="3CMcRIlbBULeG1WUaDTcyA==" spinCount="100000" sqref="A152:A172" name="Диапазон1_94"/>
    <protectedRange algorithmName="SHA-512" hashValue="V3MAWm5X5XrUGpr8JKUySROvob0oQJUADbRHimzrJaduO3kjepw1rntMjAZLP47yQKso+lDHVMr5LGpF4tI8zQ==" saltValue="3CMcRIlbBULeG1WUaDTcyA==" spinCount="100000" sqref="A173:A174" name="Диапазон1_95"/>
    <protectedRange algorithmName="SHA-512" hashValue="V3MAWm5X5XrUGpr8JKUySROvob0oQJUADbRHimzrJaduO3kjepw1rntMjAZLP47yQKso+lDHVMr5LGpF4tI8zQ==" saltValue="3CMcRIlbBULeG1WUaDTcyA==" spinCount="100000" sqref="A175" name="Диапазон1_96"/>
    <protectedRange algorithmName="SHA-512" hashValue="V3MAWm5X5XrUGpr8JKUySROvob0oQJUADbRHimzrJaduO3kjepw1rntMjAZLP47yQKso+lDHVMr5LGpF4tI8zQ==" saltValue="3CMcRIlbBULeG1WUaDTcyA==" spinCount="100000" sqref="A176" name="Диапазон1_97"/>
    <protectedRange algorithmName="SHA-512" hashValue="V3MAWm5X5XrUGpr8JKUySROvob0oQJUADbRHimzrJaduO3kjepw1rntMjAZLP47yQKso+lDHVMr5LGpF4tI8zQ==" saltValue="3CMcRIlbBULeG1WUaDTcyA==" spinCount="100000" sqref="A177" name="Диапазон1_98"/>
    <protectedRange algorithmName="SHA-512" hashValue="V3MAWm5X5XrUGpr8JKUySROvob0oQJUADbRHimzrJaduO3kjepw1rntMjAZLP47yQKso+lDHVMr5LGpF4tI8zQ==" saltValue="3CMcRIlbBULeG1WUaDTcyA==" spinCount="100000" sqref="A178:A180" name="Диапазон1_99"/>
    <protectedRange algorithmName="SHA-512" hashValue="V3MAWm5X5XrUGpr8JKUySROvob0oQJUADbRHimzrJaduO3kjepw1rntMjAZLP47yQKso+lDHVMr5LGpF4tI8zQ==" saltValue="3CMcRIlbBULeG1WUaDTcyA==" spinCount="100000" sqref="A253" name="Диапазон1_56_1"/>
    <protectedRange algorithmName="SHA-512" hashValue="V3MAWm5X5XrUGpr8JKUySROvob0oQJUADbRHimzrJaduO3kjepw1rntMjAZLP47yQKso+lDHVMr5LGpF4tI8zQ==" saltValue="3CMcRIlbBULeG1WUaDTcyA==" spinCount="100000" sqref="A254" name="Диапазон1_26_10_1"/>
    <protectedRange algorithmName="SHA-512" hashValue="V3MAWm5X5XrUGpr8JKUySROvob0oQJUADbRHimzrJaduO3kjepw1rntMjAZLP47yQKso+lDHVMr5LGpF4tI8zQ==" saltValue="3CMcRIlbBULeG1WUaDTcyA==" spinCount="100000" sqref="A255" name="Диапазон1_32_2_2"/>
    <protectedRange algorithmName="SHA-512" hashValue="V3MAWm5X5XrUGpr8JKUySROvob0oQJUADbRHimzrJaduO3kjepw1rntMjAZLP47yQKso+lDHVMr5LGpF4tI8zQ==" saltValue="3CMcRIlbBULeG1WUaDTcyA==" spinCount="100000" sqref="A258 A256" name="Диапазон1_32_2_3"/>
    <protectedRange algorithmName="SHA-512" hashValue="V3MAWm5X5XrUGpr8JKUySROvob0oQJUADbRHimzrJaduO3kjepw1rntMjAZLP47yQKso+lDHVMr5LGpF4tI8zQ==" saltValue="3CMcRIlbBULeG1WUaDTcyA==" spinCount="100000" sqref="A257" name="Диапазон1_33_2_1"/>
    <protectedRange algorithmName="SHA-512" hashValue="V3MAWm5X5XrUGpr8JKUySROvob0oQJUADbRHimzrJaduO3kjepw1rntMjAZLP47yQKso+lDHVMr5LGpF4tI8zQ==" saltValue="3CMcRIlbBULeG1WUaDTcyA==" spinCount="100000" sqref="A259" name="Диапазон1_29_2"/>
    <protectedRange algorithmName="SHA-512" hashValue="V3MAWm5X5XrUGpr8JKUySROvob0oQJUADbRHimzrJaduO3kjepw1rntMjAZLP47yQKso+lDHVMr5LGpF4tI8zQ==" saltValue="3CMcRIlbBULeG1WUaDTcyA==" spinCount="100000" sqref="A352:A353" name="Диапазон1_64_2"/>
    <protectedRange algorithmName="SHA-512" hashValue="V3MAWm5X5XrUGpr8JKUySROvob0oQJUADbRHimzrJaduO3kjepw1rntMjAZLP47yQKso+lDHVMr5LGpF4tI8zQ==" saltValue="3CMcRIlbBULeG1WUaDTcyA==" spinCount="100000" sqref="A6:A7" name="Диапазон1_23"/>
    <protectedRange algorithmName="SHA-512" hashValue="V3MAWm5X5XrUGpr8JKUySROvob0oQJUADbRHimzrJaduO3kjepw1rntMjAZLP47yQKso+lDHVMr5LGpF4tI8zQ==" saltValue="3CMcRIlbBULeG1WUaDTcyA==" spinCount="100000" sqref="A8" name="Диапазон1_24"/>
    <protectedRange algorithmName="SHA-512" hashValue="V3MAWm5X5XrUGpr8JKUySROvob0oQJUADbRHimzrJaduO3kjepw1rntMjAZLP47yQKso+lDHVMr5LGpF4tI8zQ==" saltValue="3CMcRIlbBULeG1WUaDTcyA==" spinCount="100000" sqref="A9:A10" name="Диапазон1_25"/>
    <protectedRange algorithmName="SHA-512" hashValue="V3MAWm5X5XrUGpr8JKUySROvob0oQJUADbRHimzrJaduO3kjepw1rntMjAZLP47yQKso+lDHVMr5LGpF4tI8zQ==" saltValue="3CMcRIlbBULeG1WUaDTcyA==" spinCount="100000" sqref="A11" name="Диапазон1_26"/>
    <protectedRange algorithmName="SHA-512" hashValue="V3MAWm5X5XrUGpr8JKUySROvob0oQJUADbRHimzrJaduO3kjepw1rntMjAZLP47yQKso+lDHVMr5LGpF4tI8zQ==" saltValue="3CMcRIlbBULeG1WUaDTcyA==" spinCount="100000" sqref="A12:A14" name="Диапазон1_27"/>
    <protectedRange algorithmName="SHA-512" hashValue="V3MAWm5X5XrUGpr8JKUySROvob0oQJUADbRHimzrJaduO3kjepw1rntMjAZLP47yQKso+lDHVMr5LGpF4tI8zQ==" saltValue="3CMcRIlbBULeG1WUaDTcyA==" spinCount="100000" sqref="A15" name="Диапазон1_28"/>
    <protectedRange algorithmName="SHA-512" hashValue="V3MAWm5X5XrUGpr8JKUySROvob0oQJUADbRHimzrJaduO3kjepw1rntMjAZLP47yQKso+lDHVMr5LGpF4tI8zQ==" saltValue="3CMcRIlbBULeG1WUaDTcyA==" spinCount="100000" sqref="A16" name="Диапазон1_29"/>
    <protectedRange algorithmName="SHA-512" hashValue="V3MAWm5X5XrUGpr8JKUySROvob0oQJUADbRHimzrJaduO3kjepw1rntMjAZLP47yQKso+lDHVMr5LGpF4tI8zQ==" saltValue="3CMcRIlbBULeG1WUaDTcyA==" spinCount="100000" sqref="A17" name="Диапазон1_30"/>
    <protectedRange algorithmName="SHA-512" hashValue="V3MAWm5X5XrUGpr8JKUySROvob0oQJUADbRHimzrJaduO3kjepw1rntMjAZLP47yQKso+lDHVMr5LGpF4tI8zQ==" saltValue="3CMcRIlbBULeG1WUaDTcyA==" spinCount="100000" sqref="A18" name="Диапазон1_31"/>
    <protectedRange algorithmName="SHA-512" hashValue="V3MAWm5X5XrUGpr8JKUySROvob0oQJUADbRHimzrJaduO3kjepw1rntMjAZLP47yQKso+lDHVMr5LGpF4tI8zQ==" saltValue="3CMcRIlbBULeG1WUaDTcyA==" spinCount="100000" sqref="A19" name="Диапазон1_32"/>
    <protectedRange algorithmName="SHA-512" hashValue="V3MAWm5X5XrUGpr8JKUySROvob0oQJUADbRHimzrJaduO3kjepw1rntMjAZLP47yQKso+lDHVMr5LGpF4tI8zQ==" saltValue="3CMcRIlbBULeG1WUaDTcyA==" spinCount="100000" sqref="A20" name="Диапазон1_33"/>
    <protectedRange algorithmName="SHA-512" hashValue="V3MAWm5X5XrUGpr8JKUySROvob0oQJUADbRHimzrJaduO3kjepw1rntMjAZLP47yQKso+lDHVMr5LGpF4tI8zQ==" saltValue="3CMcRIlbBULeG1WUaDTcyA==" spinCount="100000" sqref="A21" name="Диапазон1_34"/>
    <protectedRange algorithmName="SHA-512" hashValue="V3MAWm5X5XrUGpr8JKUySROvob0oQJUADbRHimzrJaduO3kjepw1rntMjAZLP47yQKso+lDHVMr5LGpF4tI8zQ==" saltValue="3CMcRIlbBULeG1WUaDTcyA==" spinCount="100000" sqref="A22" name="Диапазон1_35"/>
    <protectedRange algorithmName="SHA-512" hashValue="V3MAWm5X5XrUGpr8JKUySROvob0oQJUADbRHimzrJaduO3kjepw1rntMjAZLP47yQKso+lDHVMr5LGpF4tI8zQ==" saltValue="3CMcRIlbBULeG1WUaDTcyA==" spinCount="100000" sqref="A23:A24" name="Диапазон1_36"/>
    <protectedRange algorithmName="SHA-512" hashValue="V3MAWm5X5XrUGpr8JKUySROvob0oQJUADbRHimzrJaduO3kjepw1rntMjAZLP47yQKso+lDHVMr5LGpF4tI8zQ==" saltValue="3CMcRIlbBULeG1WUaDTcyA==" spinCount="100000" sqref="A25" name="Диапазон1_37"/>
    <protectedRange algorithmName="SHA-512" hashValue="V3MAWm5X5XrUGpr8JKUySROvob0oQJUADbRHimzrJaduO3kjepw1rntMjAZLP47yQKso+lDHVMr5LGpF4tI8zQ==" saltValue="3CMcRIlbBULeG1WUaDTcyA==" spinCount="100000" sqref="A26" name="Диапазон1_38"/>
    <protectedRange algorithmName="SHA-512" hashValue="V3MAWm5X5XrUGpr8JKUySROvob0oQJUADbRHimzrJaduO3kjepw1rntMjAZLP47yQKso+lDHVMr5LGpF4tI8zQ==" saltValue="3CMcRIlbBULeG1WUaDTcyA==" spinCount="100000" sqref="A27" name="Диапазон1_39"/>
    <protectedRange algorithmName="SHA-512" hashValue="V3MAWm5X5XrUGpr8JKUySROvob0oQJUADbRHimzrJaduO3kjepw1rntMjAZLP47yQKso+lDHVMr5LGpF4tI8zQ==" saltValue="3CMcRIlbBULeG1WUaDTcyA==" spinCount="100000" sqref="A28:A29" name="Диапазон1_40"/>
    <protectedRange algorithmName="SHA-512" hashValue="V3MAWm5X5XrUGpr8JKUySROvob0oQJUADbRHimzrJaduO3kjepw1rntMjAZLP47yQKso+lDHVMr5LGpF4tI8zQ==" saltValue="3CMcRIlbBULeG1WUaDTcyA==" spinCount="100000" sqref="A30:A31" name="Диапазон1_41"/>
    <protectedRange algorithmName="SHA-512" hashValue="V3MAWm5X5XrUGpr8JKUySROvob0oQJUADbRHimzrJaduO3kjepw1rntMjAZLP47yQKso+lDHVMr5LGpF4tI8zQ==" saltValue="3CMcRIlbBULeG1WUaDTcyA==" spinCount="100000" sqref="A32" name="Диапазон1_42"/>
    <protectedRange algorithmName="SHA-512" hashValue="V3MAWm5X5XrUGpr8JKUySROvob0oQJUADbRHimzrJaduO3kjepw1rntMjAZLP47yQKso+lDHVMr5LGpF4tI8zQ==" saltValue="3CMcRIlbBULeG1WUaDTcyA==" spinCount="100000" sqref="A33:A34" name="Диапазон1_43"/>
    <protectedRange algorithmName="SHA-512" hashValue="V3MAWm5X5XrUGpr8JKUySROvob0oQJUADbRHimzrJaduO3kjepw1rntMjAZLP47yQKso+lDHVMr5LGpF4tI8zQ==" saltValue="3CMcRIlbBULeG1WUaDTcyA==" spinCount="100000" sqref="A35" name="Диапазон1_44"/>
    <protectedRange algorithmName="SHA-512" hashValue="V3MAWm5X5XrUGpr8JKUySROvob0oQJUADbRHimzrJaduO3kjepw1rntMjAZLP47yQKso+lDHVMr5LGpF4tI8zQ==" saltValue="3CMcRIlbBULeG1WUaDTcyA==" spinCount="100000" sqref="A36:A37" name="Диапазон1_45"/>
    <protectedRange algorithmName="SHA-512" hashValue="V3MAWm5X5XrUGpr8JKUySROvob0oQJUADbRHimzrJaduO3kjepw1rntMjAZLP47yQKso+lDHVMr5LGpF4tI8zQ==" saltValue="3CMcRIlbBULeG1WUaDTcyA==" spinCount="100000" sqref="A38" name="Диапазон1_46"/>
    <protectedRange algorithmName="SHA-512" hashValue="V3MAWm5X5XrUGpr8JKUySROvob0oQJUADbRHimzrJaduO3kjepw1rntMjAZLP47yQKso+lDHVMr5LGpF4tI8zQ==" saltValue="3CMcRIlbBULeG1WUaDTcyA==" spinCount="100000" sqref="A39" name="Диапазон1_47"/>
    <protectedRange algorithmName="SHA-512" hashValue="V3MAWm5X5XrUGpr8JKUySROvob0oQJUADbRHimzrJaduO3kjepw1rntMjAZLP47yQKso+lDHVMr5LGpF4tI8zQ==" saltValue="3CMcRIlbBULeG1WUaDTcyA==" spinCount="100000" sqref="A40" name="Диапазон1_48"/>
    <protectedRange algorithmName="SHA-512" hashValue="V3MAWm5X5XrUGpr8JKUySROvob0oQJUADbRHimzrJaduO3kjepw1rntMjAZLP47yQKso+lDHVMr5LGpF4tI8zQ==" saltValue="3CMcRIlbBULeG1WUaDTcyA==" spinCount="100000" sqref="A41" name="Диапазон1_49"/>
    <protectedRange algorithmName="SHA-512" hashValue="V3MAWm5X5XrUGpr8JKUySROvob0oQJUADbRHimzrJaduO3kjepw1rntMjAZLP47yQKso+lDHVMr5LGpF4tI8zQ==" saltValue="3CMcRIlbBULeG1WUaDTcyA==" spinCount="100000" sqref="A42" name="Диапазон1_50"/>
    <protectedRange algorithmName="SHA-512" hashValue="V3MAWm5X5XrUGpr8JKUySROvob0oQJUADbRHimzrJaduO3kjepw1rntMjAZLP47yQKso+lDHVMr5LGpF4tI8zQ==" saltValue="3CMcRIlbBULeG1WUaDTcyA==" spinCount="100000" sqref="A43:A44" name="Диапазон1_51"/>
    <protectedRange algorithmName="SHA-512" hashValue="V3MAWm5X5XrUGpr8JKUySROvob0oQJUADbRHimzrJaduO3kjepw1rntMjAZLP47yQKso+lDHVMr5LGpF4tI8zQ==" saltValue="3CMcRIlbBULeG1WUaDTcyA==" spinCount="100000" sqref="A45" name="Диапазон1_52"/>
    <protectedRange algorithmName="SHA-512" hashValue="V3MAWm5X5XrUGpr8JKUySROvob0oQJUADbRHimzrJaduO3kjepw1rntMjAZLP47yQKso+lDHVMr5LGpF4tI8zQ==" saltValue="3CMcRIlbBULeG1WUaDTcyA==" spinCount="100000" sqref="A46" name="Диапазон1_53"/>
    <protectedRange algorithmName="SHA-512" hashValue="V3MAWm5X5XrUGpr8JKUySROvob0oQJUADbRHimzrJaduO3kjepw1rntMjAZLP47yQKso+lDHVMr5LGpF4tI8zQ==" saltValue="3CMcRIlbBULeG1WUaDTcyA==" spinCount="100000" sqref="A47" name="Диапазон1_54"/>
    <protectedRange algorithmName="SHA-512" hashValue="V3MAWm5X5XrUGpr8JKUySROvob0oQJUADbRHimzrJaduO3kjepw1rntMjAZLP47yQKso+lDHVMr5LGpF4tI8zQ==" saltValue="3CMcRIlbBULeG1WUaDTcyA==" spinCount="100000" sqref="A48" name="Диапазон1_55"/>
    <protectedRange algorithmName="SHA-512" hashValue="V3MAWm5X5XrUGpr8JKUySROvob0oQJUADbRHimzrJaduO3kjepw1rntMjAZLP47yQKso+lDHVMr5LGpF4tI8zQ==" saltValue="3CMcRIlbBULeG1WUaDTcyA==" spinCount="100000" sqref="A49" name="Диапазон1_56"/>
    <protectedRange algorithmName="SHA-512" hashValue="V3MAWm5X5XrUGpr8JKUySROvob0oQJUADbRHimzrJaduO3kjepw1rntMjAZLP47yQKso+lDHVMr5LGpF4tI8zQ==" saltValue="3CMcRIlbBULeG1WUaDTcyA==" spinCount="100000" sqref="A50" name="Диапазон1_26_10"/>
    <protectedRange algorithmName="SHA-512" hashValue="V3MAWm5X5XrUGpr8JKUySROvob0oQJUADbRHimzrJaduO3kjepw1rntMjAZLP47yQKso+lDHVMr5LGpF4tI8zQ==" saltValue="3CMcRIlbBULeG1WUaDTcyA==" spinCount="100000" sqref="A51" name="Диапазон1_57"/>
    <protectedRange algorithmName="SHA-512" hashValue="V3MAWm5X5XrUGpr8JKUySROvob0oQJUADbRHimzrJaduO3kjepw1rntMjAZLP47yQKso+lDHVMr5LGpF4tI8zQ==" saltValue="3CMcRIlbBULeG1WUaDTcyA==" spinCount="100000" sqref="A52" name="Диапазон1_58"/>
    <protectedRange algorithmName="SHA-512" hashValue="V3MAWm5X5XrUGpr8JKUySROvob0oQJUADbRHimzrJaduO3kjepw1rntMjAZLP47yQKso+lDHVMr5LGpF4tI8zQ==" saltValue="3CMcRIlbBULeG1WUaDTcyA==" spinCount="100000" sqref="A53" name="Диапазон1_59"/>
    <protectedRange algorithmName="SHA-512" hashValue="V3MAWm5X5XrUGpr8JKUySROvob0oQJUADbRHimzrJaduO3kjepw1rntMjAZLP47yQKso+lDHVMr5LGpF4tI8zQ==" saltValue="3CMcRIlbBULeG1WUaDTcyA==" spinCount="100000" sqref="A54" name="Диапазон1_60"/>
    <protectedRange algorithmName="SHA-512" hashValue="V3MAWm5X5XrUGpr8JKUySROvob0oQJUADbRHimzrJaduO3kjepw1rntMjAZLP47yQKso+lDHVMr5LGpF4tI8zQ==" saltValue="3CMcRIlbBULeG1WUaDTcyA==" spinCount="100000" sqref="A55" name="Диапазон1_61"/>
    <protectedRange algorithmName="SHA-512" hashValue="V3MAWm5X5XrUGpr8JKUySROvob0oQJUADbRHimzrJaduO3kjepw1rntMjAZLP47yQKso+lDHVMr5LGpF4tI8zQ==" saltValue="3CMcRIlbBULeG1WUaDTcyA==" spinCount="100000" sqref="A56" name="Диапазон1_62"/>
    <protectedRange algorithmName="SHA-512" hashValue="V3MAWm5X5XrUGpr8JKUySROvob0oQJUADbRHimzrJaduO3kjepw1rntMjAZLP47yQKso+lDHVMr5LGpF4tI8zQ==" saltValue="3CMcRIlbBULeG1WUaDTcyA==" spinCount="100000" sqref="A57" name="Диапазон1_63"/>
    <protectedRange algorithmName="SHA-512" hashValue="V3MAWm5X5XrUGpr8JKUySROvob0oQJUADbRHimzrJaduO3kjepw1rntMjAZLP47yQKso+lDHVMr5LGpF4tI8zQ==" saltValue="3CMcRIlbBULeG1WUaDTcyA==" spinCount="100000" sqref="A58" name="Диапазон1_64"/>
    <protectedRange algorithmName="SHA-512" hashValue="V3MAWm5X5XrUGpr8JKUySROvob0oQJUADbRHimzrJaduO3kjepw1rntMjAZLP47yQKso+lDHVMr5LGpF4tI8zQ==" saltValue="3CMcRIlbBULeG1WUaDTcyA==" spinCount="100000" sqref="A59" name="Диапазон1_65"/>
    <protectedRange algorithmName="SHA-512" hashValue="V3MAWm5X5XrUGpr8JKUySROvob0oQJUADbRHimzrJaduO3kjepw1rntMjAZLP47yQKso+lDHVMr5LGpF4tI8zQ==" saltValue="3CMcRIlbBULeG1WUaDTcyA==" spinCount="100000" sqref="A60" name="Диапазон1_66"/>
    <protectedRange algorithmName="SHA-512" hashValue="V3MAWm5X5XrUGpr8JKUySROvob0oQJUADbRHimzrJaduO3kjepw1rntMjAZLP47yQKso+lDHVMr5LGpF4tI8zQ==" saltValue="3CMcRIlbBULeG1WUaDTcyA==" spinCount="100000" sqref="A61" name="Диапазон1_67"/>
    <protectedRange algorithmName="SHA-512" hashValue="V3MAWm5X5XrUGpr8JKUySROvob0oQJUADbRHimzrJaduO3kjepw1rntMjAZLP47yQKso+lDHVMr5LGpF4tI8zQ==" saltValue="3CMcRIlbBULeG1WUaDTcyA==" spinCount="100000" sqref="A62" name="Диапазон1_68"/>
  </protectedRanges>
  <autoFilter ref="A5:O472"/>
  <mergeCells count="7">
    <mergeCell ref="A1:O2"/>
    <mergeCell ref="A3:A4"/>
    <mergeCell ref="B3:B4"/>
    <mergeCell ref="C3:C4"/>
    <mergeCell ref="D3:K3"/>
    <mergeCell ref="L3:L4"/>
    <mergeCell ref="M3:O3"/>
  </mergeCells>
  <conditionalFormatting sqref="A63:A98">
    <cfRule type="duplicateValues" dxfId="2" priority="4"/>
  </conditionalFormatting>
  <conditionalFormatting sqref="A354:A359 A99:A351">
    <cfRule type="duplicateValues" dxfId="1" priority="3"/>
  </conditionalFormatting>
  <conditionalFormatting sqref="A343">
    <cfRule type="duplicateValues" dxfId="0" priority="2"/>
  </conditionalFormatting>
  <pageMargins left="0.7" right="0.7" top="0.75" bottom="0.75" header="0.3" footer="0.3"/>
  <pageSetup paperSize="9" scale="3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263" t="s">
        <v>25</v>
      </c>
      <c r="B1" s="263"/>
      <c r="C1" s="263"/>
      <c r="D1" s="263"/>
      <c r="E1" s="263"/>
      <c r="F1" s="263"/>
      <c r="G1" s="263"/>
      <c r="H1" s="26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26</v>
      </c>
    </row>
    <row r="4" spans="1:8" x14ac:dyDescent="0.25">
      <c r="A4" s="264" t="s">
        <v>12</v>
      </c>
      <c r="B4" s="264" t="s">
        <v>27</v>
      </c>
      <c r="C4" s="264" t="s">
        <v>28</v>
      </c>
      <c r="D4" s="264" t="s">
        <v>29</v>
      </c>
      <c r="E4" s="267" t="s">
        <v>30</v>
      </c>
      <c r="F4" s="268"/>
      <c r="G4" s="269"/>
      <c r="H4" s="264" t="s">
        <v>31</v>
      </c>
    </row>
    <row r="5" spans="1:8" x14ac:dyDescent="0.25">
      <c r="A5" s="265"/>
      <c r="B5" s="265"/>
      <c r="C5" s="265"/>
      <c r="D5" s="265"/>
      <c r="E5" s="264" t="s">
        <v>32</v>
      </c>
      <c r="F5" s="267" t="s">
        <v>33</v>
      </c>
      <c r="G5" s="269"/>
      <c r="H5" s="265"/>
    </row>
    <row r="6" spans="1:8" ht="72" x14ac:dyDescent="0.25">
      <c r="A6" s="265"/>
      <c r="B6" s="266"/>
      <c r="C6" s="266"/>
      <c r="D6" s="266"/>
      <c r="E6" s="266"/>
      <c r="F6" s="3" t="s">
        <v>34</v>
      </c>
      <c r="G6" s="1" t="s">
        <v>35</v>
      </c>
      <c r="H6" s="266"/>
    </row>
    <row r="7" spans="1:8" x14ac:dyDescent="0.25">
      <c r="A7" s="266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39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4808"/>
  <sheetViews>
    <sheetView zoomScale="90" zoomScaleNormal="90" workbookViewId="0">
      <pane ySplit="5" topLeftCell="A6" activePane="bottomLeft" state="frozen"/>
      <selection pane="bottomLeft" activeCell="E4809" sqref="E4809"/>
    </sheetView>
  </sheetViews>
  <sheetFormatPr defaultRowHeight="15" x14ac:dyDescent="0.25"/>
  <cols>
    <col min="1" max="1" width="73.28515625" style="191" customWidth="1"/>
    <col min="2" max="2" width="25.42578125" style="16" hidden="1" customWidth="1"/>
    <col min="3" max="3" width="41.5703125" style="188" customWidth="1"/>
    <col min="4" max="4" width="23.5703125" style="196" customWidth="1"/>
    <col min="5" max="5" width="16.42578125" style="197" customWidth="1"/>
    <col min="6" max="8" width="20.7109375" style="16" customWidth="1"/>
    <col min="9" max="9" width="16.85546875" style="16" customWidth="1"/>
    <col min="10" max="10" width="13.7109375" style="15" customWidth="1"/>
    <col min="11" max="11" width="9.140625" style="15"/>
    <col min="12" max="12" width="39.140625" style="15" customWidth="1"/>
    <col min="13" max="13" width="13.140625" style="15" customWidth="1"/>
    <col min="14" max="15" width="9.140625" style="15" hidden="1" customWidth="1"/>
    <col min="16" max="16" width="14.42578125" style="15" hidden="1" customWidth="1"/>
    <col min="17" max="17" width="4.28515625" style="15" customWidth="1"/>
    <col min="18" max="18" width="9.140625" style="15"/>
    <col min="19" max="19" width="13.140625" style="15" customWidth="1"/>
    <col min="20" max="20" width="11.28515625" style="15" customWidth="1"/>
    <col min="21" max="21" width="11.5703125" style="15" bestFit="1" customWidth="1"/>
    <col min="22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270" t="s">
        <v>4004</v>
      </c>
      <c r="B1" s="270"/>
      <c r="C1" s="270"/>
      <c r="D1" s="270"/>
      <c r="E1" s="270"/>
      <c r="F1" s="270"/>
      <c r="G1" s="270"/>
      <c r="H1" s="270"/>
      <c r="I1" s="270"/>
    </row>
    <row r="2" spans="1:9" hidden="1" x14ac:dyDescent="0.2">
      <c r="A2" s="190"/>
      <c r="B2" s="17"/>
      <c r="C2" s="17"/>
      <c r="D2" s="192"/>
      <c r="E2" s="192"/>
      <c r="F2" s="17"/>
      <c r="G2" s="17"/>
      <c r="H2" s="17"/>
      <c r="I2" s="17"/>
    </row>
    <row r="3" spans="1:9" hidden="1" x14ac:dyDescent="0.2">
      <c r="A3" s="190"/>
      <c r="B3" s="17"/>
      <c r="C3" s="17"/>
      <c r="D3" s="192"/>
      <c r="E3" s="192"/>
      <c r="F3" s="17"/>
      <c r="G3" s="17"/>
      <c r="H3" s="17"/>
      <c r="I3" s="2" t="s">
        <v>26</v>
      </c>
    </row>
    <row r="4" spans="1:9" ht="12.75" hidden="1" customHeight="1" x14ac:dyDescent="0.2">
      <c r="A4" s="271" t="s">
        <v>42</v>
      </c>
      <c r="B4" s="61" t="s">
        <v>43</v>
      </c>
      <c r="C4" s="273" t="s">
        <v>66</v>
      </c>
      <c r="D4" s="267" t="s">
        <v>44</v>
      </c>
      <c r="E4" s="268"/>
      <c r="F4" s="269"/>
      <c r="G4" s="267" t="s">
        <v>45</v>
      </c>
      <c r="H4" s="269"/>
      <c r="I4" s="264" t="s">
        <v>46</v>
      </c>
    </row>
    <row r="5" spans="1:9" ht="75" hidden="1" customHeight="1" x14ac:dyDescent="0.2">
      <c r="A5" s="272"/>
      <c r="B5" s="60" t="s">
        <v>47</v>
      </c>
      <c r="C5" s="274"/>
      <c r="D5" s="193" t="s">
        <v>49</v>
      </c>
      <c r="E5" s="193" t="s">
        <v>50</v>
      </c>
      <c r="F5" s="18" t="s">
        <v>51</v>
      </c>
      <c r="G5" s="18" t="s">
        <v>47</v>
      </c>
      <c r="H5" s="18" t="s">
        <v>48</v>
      </c>
      <c r="I5" s="265"/>
    </row>
    <row r="6" spans="1:9" hidden="1" x14ac:dyDescent="0.25">
      <c r="A6" s="277" t="s">
        <v>69</v>
      </c>
      <c r="B6" s="90">
        <v>0</v>
      </c>
      <c r="C6" s="154" t="s">
        <v>67</v>
      </c>
      <c r="D6" s="275">
        <v>1566709.39</v>
      </c>
      <c r="E6" s="275">
        <v>1268730.9100000001</v>
      </c>
      <c r="F6" s="20">
        <v>0</v>
      </c>
      <c r="G6" s="21">
        <f t="shared" ref="G6:G69" si="0">D6-E6</f>
        <v>297978.47999999975</v>
      </c>
      <c r="H6" s="20">
        <v>0</v>
      </c>
      <c r="I6" s="20">
        <v>0</v>
      </c>
    </row>
    <row r="7" spans="1:9" hidden="1" x14ac:dyDescent="0.25">
      <c r="A7" s="277" t="s">
        <v>70</v>
      </c>
      <c r="B7" s="90">
        <v>0</v>
      </c>
      <c r="C7" s="154" t="s">
        <v>67</v>
      </c>
      <c r="D7" s="275">
        <v>1213020.1000000001</v>
      </c>
      <c r="E7" s="275">
        <v>993086.16999999981</v>
      </c>
      <c r="F7" s="20">
        <v>0</v>
      </c>
      <c r="G7" s="21">
        <f t="shared" si="0"/>
        <v>219933.93000000028</v>
      </c>
      <c r="H7" s="20">
        <v>0</v>
      </c>
      <c r="I7" s="20">
        <v>0</v>
      </c>
    </row>
    <row r="8" spans="1:9" hidden="1" x14ac:dyDescent="0.25">
      <c r="A8" s="277" t="s">
        <v>71</v>
      </c>
      <c r="B8" s="90">
        <v>0</v>
      </c>
      <c r="C8" s="154" t="s">
        <v>67</v>
      </c>
      <c r="D8" s="275">
        <v>1364389.0100000002</v>
      </c>
      <c r="E8" s="275">
        <v>1215504.75</v>
      </c>
      <c r="F8" s="20">
        <v>0</v>
      </c>
      <c r="G8" s="21">
        <f t="shared" si="0"/>
        <v>148884.26000000024</v>
      </c>
      <c r="H8" s="20">
        <v>0</v>
      </c>
      <c r="I8" s="20">
        <v>0</v>
      </c>
    </row>
    <row r="9" spans="1:9" hidden="1" x14ac:dyDescent="0.25">
      <c r="A9" s="277" t="s">
        <v>72</v>
      </c>
      <c r="B9" s="90">
        <v>0</v>
      </c>
      <c r="C9" s="154" t="s">
        <v>67</v>
      </c>
      <c r="D9" s="275">
        <v>918425.15000000037</v>
      </c>
      <c r="E9" s="275">
        <v>814275.16999999969</v>
      </c>
      <c r="F9" s="20">
        <v>0</v>
      </c>
      <c r="G9" s="21">
        <f t="shared" si="0"/>
        <v>104149.98000000068</v>
      </c>
      <c r="H9" s="20">
        <v>0</v>
      </c>
      <c r="I9" s="20">
        <v>0</v>
      </c>
    </row>
    <row r="10" spans="1:9" hidden="1" x14ac:dyDescent="0.25">
      <c r="A10" s="277" t="s">
        <v>73</v>
      </c>
      <c r="B10" s="90">
        <v>0</v>
      </c>
      <c r="C10" s="154" t="s">
        <v>67</v>
      </c>
      <c r="D10" s="275">
        <v>811357.84999999986</v>
      </c>
      <c r="E10" s="275">
        <v>370071.36999999994</v>
      </c>
      <c r="F10" s="20">
        <v>0</v>
      </c>
      <c r="G10" s="21">
        <f t="shared" si="0"/>
        <v>441286.47999999992</v>
      </c>
      <c r="H10" s="20">
        <v>0</v>
      </c>
      <c r="I10" s="20">
        <v>0</v>
      </c>
    </row>
    <row r="11" spans="1:9" hidden="1" x14ac:dyDescent="0.25">
      <c r="A11" s="277" t="s">
        <v>74</v>
      </c>
      <c r="B11" s="90">
        <v>0</v>
      </c>
      <c r="C11" s="154" t="s">
        <v>67</v>
      </c>
      <c r="D11" s="275">
        <v>1788316.4000000001</v>
      </c>
      <c r="E11" s="275">
        <v>1568994.5100000002</v>
      </c>
      <c r="F11" s="20">
        <v>0</v>
      </c>
      <c r="G11" s="21">
        <f t="shared" si="0"/>
        <v>219321.8899999999</v>
      </c>
      <c r="H11" s="20">
        <v>0</v>
      </c>
      <c r="I11" s="20">
        <v>0</v>
      </c>
    </row>
    <row r="12" spans="1:9" hidden="1" x14ac:dyDescent="0.25">
      <c r="A12" s="277" t="s">
        <v>75</v>
      </c>
      <c r="B12" s="90">
        <v>0</v>
      </c>
      <c r="C12" s="154" t="s">
        <v>67</v>
      </c>
      <c r="D12" s="275">
        <v>1846699.9700000002</v>
      </c>
      <c r="E12" s="275">
        <v>1457220.9499999995</v>
      </c>
      <c r="F12" s="20">
        <v>0</v>
      </c>
      <c r="G12" s="21">
        <f t="shared" si="0"/>
        <v>389479.02000000072</v>
      </c>
      <c r="H12" s="20">
        <v>0</v>
      </c>
      <c r="I12" s="20">
        <v>0</v>
      </c>
    </row>
    <row r="13" spans="1:9" hidden="1" x14ac:dyDescent="0.25">
      <c r="A13" s="277" t="s">
        <v>76</v>
      </c>
      <c r="B13" s="90">
        <v>0</v>
      </c>
      <c r="C13" s="154" t="s">
        <v>67</v>
      </c>
      <c r="D13" s="275">
        <v>1068073.0499999998</v>
      </c>
      <c r="E13" s="275">
        <v>778509</v>
      </c>
      <c r="F13" s="20">
        <v>0</v>
      </c>
      <c r="G13" s="21">
        <f t="shared" si="0"/>
        <v>289564.04999999981</v>
      </c>
      <c r="H13" s="20">
        <v>0</v>
      </c>
      <c r="I13" s="20">
        <v>0</v>
      </c>
    </row>
    <row r="14" spans="1:9" hidden="1" x14ac:dyDescent="0.25">
      <c r="A14" s="276" t="s">
        <v>1248</v>
      </c>
      <c r="B14" s="90">
        <v>0</v>
      </c>
      <c r="C14" s="154" t="s">
        <v>67</v>
      </c>
      <c r="D14" s="275">
        <v>1262099.2200000004</v>
      </c>
      <c r="E14" s="275">
        <v>1060027.52</v>
      </c>
      <c r="F14" s="20">
        <v>0</v>
      </c>
      <c r="G14" s="21">
        <f t="shared" si="0"/>
        <v>202071.70000000042</v>
      </c>
      <c r="H14" s="20">
        <v>0</v>
      </c>
      <c r="I14" s="20">
        <v>0</v>
      </c>
    </row>
    <row r="15" spans="1:9" hidden="1" x14ac:dyDescent="0.25">
      <c r="A15" s="276" t="s">
        <v>1249</v>
      </c>
      <c r="B15" s="90">
        <v>0</v>
      </c>
      <c r="C15" s="154" t="s">
        <v>67</v>
      </c>
      <c r="D15" s="275">
        <v>862373.47000000009</v>
      </c>
      <c r="E15" s="275">
        <v>561887.62</v>
      </c>
      <c r="F15" s="20">
        <v>0</v>
      </c>
      <c r="G15" s="21">
        <f t="shared" si="0"/>
        <v>300485.85000000009</v>
      </c>
      <c r="H15" s="20">
        <v>0</v>
      </c>
      <c r="I15" s="20">
        <v>0</v>
      </c>
    </row>
    <row r="16" spans="1:9" hidden="1" x14ac:dyDescent="0.25">
      <c r="A16" s="276" t="s">
        <v>1250</v>
      </c>
      <c r="B16" s="90">
        <v>0</v>
      </c>
      <c r="C16" s="154" t="s">
        <v>67</v>
      </c>
      <c r="D16" s="275">
        <v>730441.4099999998</v>
      </c>
      <c r="E16" s="275">
        <v>629926.1599999998</v>
      </c>
      <c r="F16" s="20">
        <v>0</v>
      </c>
      <c r="G16" s="21">
        <f t="shared" si="0"/>
        <v>100515.25</v>
      </c>
      <c r="H16" s="20">
        <v>0</v>
      </c>
      <c r="I16" s="20">
        <v>0</v>
      </c>
    </row>
    <row r="17" spans="1:9" hidden="1" x14ac:dyDescent="0.25">
      <c r="A17" s="276" t="s">
        <v>1251</v>
      </c>
      <c r="B17" s="90">
        <v>0</v>
      </c>
      <c r="C17" s="154" t="s">
        <v>67</v>
      </c>
      <c r="D17" s="275">
        <v>1247932.5000000002</v>
      </c>
      <c r="E17" s="275">
        <v>924492.67999999993</v>
      </c>
      <c r="F17" s="20">
        <v>0</v>
      </c>
      <c r="G17" s="21">
        <f t="shared" si="0"/>
        <v>323439.8200000003</v>
      </c>
      <c r="H17" s="20">
        <v>0</v>
      </c>
      <c r="I17" s="20">
        <v>0</v>
      </c>
    </row>
    <row r="18" spans="1:9" hidden="1" x14ac:dyDescent="0.25">
      <c r="A18" s="276" t="s">
        <v>1252</v>
      </c>
      <c r="B18" s="90">
        <v>0</v>
      </c>
      <c r="C18" s="154" t="s">
        <v>67</v>
      </c>
      <c r="D18" s="275">
        <v>1200195.2000000004</v>
      </c>
      <c r="E18" s="275">
        <v>990517.65999999992</v>
      </c>
      <c r="F18" s="20">
        <v>0</v>
      </c>
      <c r="G18" s="21">
        <f t="shared" si="0"/>
        <v>209677.5400000005</v>
      </c>
      <c r="H18" s="20">
        <v>0</v>
      </c>
      <c r="I18" s="20">
        <v>0</v>
      </c>
    </row>
    <row r="19" spans="1:9" hidden="1" x14ac:dyDescent="0.25">
      <c r="A19" s="276" t="s">
        <v>1253</v>
      </c>
      <c r="B19" s="90">
        <v>0</v>
      </c>
      <c r="C19" s="154" t="s">
        <v>67</v>
      </c>
      <c r="D19" s="275">
        <v>1251750.55</v>
      </c>
      <c r="E19" s="275">
        <v>950775.23</v>
      </c>
      <c r="F19" s="20">
        <v>0</v>
      </c>
      <c r="G19" s="21">
        <f t="shared" si="0"/>
        <v>300975.32000000007</v>
      </c>
      <c r="H19" s="20">
        <v>0</v>
      </c>
      <c r="I19" s="20">
        <v>0</v>
      </c>
    </row>
    <row r="20" spans="1:9" hidden="1" x14ac:dyDescent="0.25">
      <c r="A20" s="276" t="s">
        <v>1254</v>
      </c>
      <c r="B20" s="90">
        <v>0</v>
      </c>
      <c r="C20" s="154" t="s">
        <v>67</v>
      </c>
      <c r="D20" s="275">
        <v>1220330.8000000007</v>
      </c>
      <c r="E20" s="275">
        <v>913644.69999999972</v>
      </c>
      <c r="F20" s="20">
        <v>0</v>
      </c>
      <c r="G20" s="21">
        <f t="shared" si="0"/>
        <v>306686.10000000102</v>
      </c>
      <c r="H20" s="20">
        <v>0</v>
      </c>
      <c r="I20" s="20">
        <v>0</v>
      </c>
    </row>
    <row r="21" spans="1:9" hidden="1" x14ac:dyDescent="0.25">
      <c r="A21" s="276" t="s">
        <v>1255</v>
      </c>
      <c r="B21" s="90">
        <v>0</v>
      </c>
      <c r="C21" s="154" t="s">
        <v>67</v>
      </c>
      <c r="D21" s="275">
        <v>1226912.2000000002</v>
      </c>
      <c r="E21" s="275">
        <v>927195.99000000011</v>
      </c>
      <c r="F21" s="20">
        <v>0</v>
      </c>
      <c r="G21" s="21">
        <f t="shared" si="0"/>
        <v>299716.21000000008</v>
      </c>
      <c r="H21" s="20">
        <v>0</v>
      </c>
      <c r="I21" s="20">
        <v>0</v>
      </c>
    </row>
    <row r="22" spans="1:9" hidden="1" x14ac:dyDescent="0.25">
      <c r="A22" s="276" t="s">
        <v>1256</v>
      </c>
      <c r="B22" s="90">
        <v>0</v>
      </c>
      <c r="C22" s="154" t="s">
        <v>67</v>
      </c>
      <c r="D22" s="275">
        <v>1061843.7000000002</v>
      </c>
      <c r="E22" s="275">
        <v>829725.54999999993</v>
      </c>
      <c r="F22" s="20">
        <v>0</v>
      </c>
      <c r="G22" s="21">
        <f t="shared" si="0"/>
        <v>232118.15000000026</v>
      </c>
      <c r="H22" s="20">
        <v>0</v>
      </c>
      <c r="I22" s="20">
        <v>0</v>
      </c>
    </row>
    <row r="23" spans="1:9" hidden="1" x14ac:dyDescent="0.25">
      <c r="A23" s="276" t="s">
        <v>1257</v>
      </c>
      <c r="B23" s="90">
        <v>0</v>
      </c>
      <c r="C23" s="154" t="s">
        <v>67</v>
      </c>
      <c r="D23" s="275">
        <v>1173146.8499999996</v>
      </c>
      <c r="E23" s="275">
        <v>990798.55</v>
      </c>
      <c r="F23" s="20">
        <v>0</v>
      </c>
      <c r="G23" s="21">
        <f t="shared" si="0"/>
        <v>182348.29999999958</v>
      </c>
      <c r="H23" s="20">
        <v>0</v>
      </c>
      <c r="I23" s="20">
        <v>0</v>
      </c>
    </row>
    <row r="24" spans="1:9" hidden="1" x14ac:dyDescent="0.25">
      <c r="A24" s="277" t="s">
        <v>792</v>
      </c>
      <c r="B24" s="90">
        <v>0</v>
      </c>
      <c r="C24" s="154" t="s">
        <v>67</v>
      </c>
      <c r="D24" s="275">
        <v>196016.97999999998</v>
      </c>
      <c r="E24" s="275">
        <v>89705.4</v>
      </c>
      <c r="F24" s="20">
        <v>0</v>
      </c>
      <c r="G24" s="21">
        <f t="shared" si="0"/>
        <v>106311.57999999999</v>
      </c>
      <c r="H24" s="20">
        <v>0</v>
      </c>
      <c r="I24" s="20">
        <v>0</v>
      </c>
    </row>
    <row r="25" spans="1:9" hidden="1" x14ac:dyDescent="0.25">
      <c r="A25" s="276" t="s">
        <v>1258</v>
      </c>
      <c r="B25" s="90">
        <v>0</v>
      </c>
      <c r="C25" s="154" t="s">
        <v>67</v>
      </c>
      <c r="D25" s="275">
        <v>653666.6</v>
      </c>
      <c r="E25" s="275">
        <v>588610.35000000009</v>
      </c>
      <c r="F25" s="20">
        <v>0</v>
      </c>
      <c r="G25" s="21">
        <f t="shared" si="0"/>
        <v>65056.249999999884</v>
      </c>
      <c r="H25" s="20">
        <v>0</v>
      </c>
      <c r="I25" s="20">
        <v>0</v>
      </c>
    </row>
    <row r="26" spans="1:9" hidden="1" x14ac:dyDescent="0.25">
      <c r="A26" s="276" t="s">
        <v>1259</v>
      </c>
      <c r="B26" s="90">
        <v>0</v>
      </c>
      <c r="C26" s="154" t="s">
        <v>67</v>
      </c>
      <c r="D26" s="275">
        <v>555187.30999999982</v>
      </c>
      <c r="E26" s="275">
        <v>467386.00999999995</v>
      </c>
      <c r="F26" s="20">
        <v>0</v>
      </c>
      <c r="G26" s="21">
        <f t="shared" si="0"/>
        <v>87801.299999999872</v>
      </c>
      <c r="H26" s="20">
        <v>0</v>
      </c>
      <c r="I26" s="20">
        <v>0</v>
      </c>
    </row>
    <row r="27" spans="1:9" hidden="1" x14ac:dyDescent="0.25">
      <c r="A27" s="276" t="s">
        <v>1260</v>
      </c>
      <c r="B27" s="90">
        <v>0</v>
      </c>
      <c r="C27" s="154" t="s">
        <v>67</v>
      </c>
      <c r="D27" s="275">
        <v>1335963.6299999997</v>
      </c>
      <c r="E27" s="275">
        <v>1059822.0800000003</v>
      </c>
      <c r="F27" s="20">
        <v>0</v>
      </c>
      <c r="G27" s="21">
        <f t="shared" si="0"/>
        <v>276141.54999999935</v>
      </c>
      <c r="H27" s="20">
        <v>0</v>
      </c>
      <c r="I27" s="20">
        <v>0</v>
      </c>
    </row>
    <row r="28" spans="1:9" hidden="1" x14ac:dyDescent="0.25">
      <c r="A28" s="276" t="s">
        <v>1261</v>
      </c>
      <c r="B28" s="90">
        <v>0</v>
      </c>
      <c r="C28" s="154" t="s">
        <v>67</v>
      </c>
      <c r="D28" s="275">
        <v>631134.7999999997</v>
      </c>
      <c r="E28" s="275">
        <v>499512.92000000004</v>
      </c>
      <c r="F28" s="20">
        <v>0</v>
      </c>
      <c r="G28" s="21">
        <f t="shared" si="0"/>
        <v>131621.87999999966</v>
      </c>
      <c r="H28" s="20">
        <v>0</v>
      </c>
      <c r="I28" s="20">
        <v>0</v>
      </c>
    </row>
    <row r="29" spans="1:9" hidden="1" x14ac:dyDescent="0.25">
      <c r="A29" s="277" t="s">
        <v>793</v>
      </c>
      <c r="B29" s="90">
        <v>0</v>
      </c>
      <c r="C29" s="154" t="s">
        <v>67</v>
      </c>
      <c r="D29" s="275">
        <v>119643.75</v>
      </c>
      <c r="E29" s="275">
        <v>69967.700000000012</v>
      </c>
      <c r="F29" s="20">
        <v>0</v>
      </c>
      <c r="G29" s="21">
        <f t="shared" si="0"/>
        <v>49676.049999999988</v>
      </c>
      <c r="H29" s="20">
        <v>0</v>
      </c>
      <c r="I29" s="20">
        <v>0</v>
      </c>
    </row>
    <row r="30" spans="1:9" hidden="1" x14ac:dyDescent="0.25">
      <c r="A30" s="277" t="s">
        <v>794</v>
      </c>
      <c r="B30" s="90">
        <v>0</v>
      </c>
      <c r="C30" s="154" t="s">
        <v>67</v>
      </c>
      <c r="D30" s="275">
        <v>1536056.7000000004</v>
      </c>
      <c r="E30" s="275">
        <v>1220323.0000000002</v>
      </c>
      <c r="F30" s="20">
        <v>0</v>
      </c>
      <c r="G30" s="21">
        <f t="shared" si="0"/>
        <v>315733.70000000019</v>
      </c>
      <c r="H30" s="20">
        <v>0</v>
      </c>
      <c r="I30" s="20">
        <v>0</v>
      </c>
    </row>
    <row r="31" spans="1:9" hidden="1" x14ac:dyDescent="0.25">
      <c r="A31" s="277" t="s">
        <v>795</v>
      </c>
      <c r="B31" s="90">
        <v>0</v>
      </c>
      <c r="C31" s="154" t="s">
        <v>67</v>
      </c>
      <c r="D31" s="275">
        <v>1348705.1499999994</v>
      </c>
      <c r="E31" s="275">
        <v>1121044.3800000001</v>
      </c>
      <c r="F31" s="20">
        <v>0</v>
      </c>
      <c r="G31" s="21">
        <f t="shared" si="0"/>
        <v>227660.76999999932</v>
      </c>
      <c r="H31" s="20">
        <v>0</v>
      </c>
      <c r="I31" s="20">
        <v>0</v>
      </c>
    </row>
    <row r="32" spans="1:9" hidden="1" x14ac:dyDescent="0.25">
      <c r="A32" s="277" t="s">
        <v>796</v>
      </c>
      <c r="B32" s="90">
        <v>0</v>
      </c>
      <c r="C32" s="154" t="s">
        <v>67</v>
      </c>
      <c r="D32" s="275">
        <v>1130996.8</v>
      </c>
      <c r="E32" s="275">
        <v>882413.88</v>
      </c>
      <c r="F32" s="20">
        <v>0</v>
      </c>
      <c r="G32" s="21">
        <f t="shared" si="0"/>
        <v>248582.92000000004</v>
      </c>
      <c r="H32" s="20">
        <v>0</v>
      </c>
      <c r="I32" s="20">
        <v>0</v>
      </c>
    </row>
    <row r="33" spans="1:9" hidden="1" x14ac:dyDescent="0.25">
      <c r="A33" s="277" t="s">
        <v>797</v>
      </c>
      <c r="B33" s="90">
        <v>0</v>
      </c>
      <c r="C33" s="154" t="s">
        <v>67</v>
      </c>
      <c r="D33" s="275">
        <v>875860.2099999995</v>
      </c>
      <c r="E33" s="275">
        <v>491419.64999999991</v>
      </c>
      <c r="F33" s="20">
        <v>0</v>
      </c>
      <c r="G33" s="21">
        <f t="shared" si="0"/>
        <v>384440.55999999959</v>
      </c>
      <c r="H33" s="20">
        <v>0</v>
      </c>
      <c r="I33" s="20">
        <v>0</v>
      </c>
    </row>
    <row r="34" spans="1:9" hidden="1" x14ac:dyDescent="0.25">
      <c r="A34" s="277" t="s">
        <v>798</v>
      </c>
      <c r="B34" s="90">
        <v>0</v>
      </c>
      <c r="C34" s="154" t="s">
        <v>67</v>
      </c>
      <c r="D34" s="275">
        <v>324296.60000000009</v>
      </c>
      <c r="E34" s="275">
        <v>246812.60000000003</v>
      </c>
      <c r="F34" s="20">
        <v>0</v>
      </c>
      <c r="G34" s="21">
        <f t="shared" si="0"/>
        <v>77484.000000000058</v>
      </c>
      <c r="H34" s="20">
        <v>0</v>
      </c>
      <c r="I34" s="20">
        <v>0</v>
      </c>
    </row>
    <row r="35" spans="1:9" hidden="1" x14ac:dyDescent="0.25">
      <c r="A35" s="277" t="s">
        <v>799</v>
      </c>
      <c r="B35" s="90">
        <v>0</v>
      </c>
      <c r="C35" s="154" t="s">
        <v>67</v>
      </c>
      <c r="D35" s="275">
        <v>2517029.04</v>
      </c>
      <c r="E35" s="275">
        <v>2096956.8000000007</v>
      </c>
      <c r="F35" s="20">
        <v>0</v>
      </c>
      <c r="G35" s="21">
        <f t="shared" si="0"/>
        <v>420072.23999999929</v>
      </c>
      <c r="H35" s="20">
        <v>0</v>
      </c>
      <c r="I35" s="20">
        <v>0</v>
      </c>
    </row>
    <row r="36" spans="1:9" hidden="1" x14ac:dyDescent="0.25">
      <c r="A36" s="277" t="s">
        <v>800</v>
      </c>
      <c r="B36" s="90">
        <v>0</v>
      </c>
      <c r="C36" s="154" t="s">
        <v>67</v>
      </c>
      <c r="D36" s="275">
        <v>606265.90000000037</v>
      </c>
      <c r="E36" s="275">
        <v>441822.31</v>
      </c>
      <c r="F36" s="20">
        <v>0</v>
      </c>
      <c r="G36" s="21">
        <f t="shared" si="0"/>
        <v>164443.59000000037</v>
      </c>
      <c r="H36" s="20">
        <v>0</v>
      </c>
      <c r="I36" s="20">
        <v>0</v>
      </c>
    </row>
    <row r="37" spans="1:9" hidden="1" x14ac:dyDescent="0.25">
      <c r="A37" s="277" t="s">
        <v>801</v>
      </c>
      <c r="B37" s="90">
        <v>0</v>
      </c>
      <c r="C37" s="154" t="s">
        <v>67</v>
      </c>
      <c r="D37" s="275">
        <v>354581.33999999991</v>
      </c>
      <c r="E37" s="275">
        <v>317685.89</v>
      </c>
      <c r="F37" s="20">
        <v>0</v>
      </c>
      <c r="G37" s="21">
        <f t="shared" si="0"/>
        <v>36895.449999999895</v>
      </c>
      <c r="H37" s="20">
        <v>0</v>
      </c>
      <c r="I37" s="20">
        <v>0</v>
      </c>
    </row>
    <row r="38" spans="1:9" hidden="1" x14ac:dyDescent="0.25">
      <c r="A38" s="277" t="s">
        <v>802</v>
      </c>
      <c r="B38" s="90">
        <v>0</v>
      </c>
      <c r="C38" s="154" t="s">
        <v>67</v>
      </c>
      <c r="D38" s="275">
        <v>262915.45000000007</v>
      </c>
      <c r="E38" s="275">
        <v>208661.34999999998</v>
      </c>
      <c r="F38" s="20">
        <v>0</v>
      </c>
      <c r="G38" s="21">
        <f t="shared" si="0"/>
        <v>54254.100000000093</v>
      </c>
      <c r="H38" s="20">
        <v>0</v>
      </c>
      <c r="I38" s="20">
        <v>0</v>
      </c>
    </row>
    <row r="39" spans="1:9" hidden="1" x14ac:dyDescent="0.25">
      <c r="A39" s="277" t="s">
        <v>803</v>
      </c>
      <c r="B39" s="90">
        <v>0</v>
      </c>
      <c r="C39" s="154" t="s">
        <v>67</v>
      </c>
      <c r="D39" s="275">
        <v>1893543.4999999993</v>
      </c>
      <c r="E39" s="275">
        <v>1646261.3500000003</v>
      </c>
      <c r="F39" s="20">
        <v>0</v>
      </c>
      <c r="G39" s="21">
        <f t="shared" si="0"/>
        <v>247282.14999999898</v>
      </c>
      <c r="H39" s="20">
        <v>0</v>
      </c>
      <c r="I39" s="20">
        <v>0</v>
      </c>
    </row>
    <row r="40" spans="1:9" hidden="1" x14ac:dyDescent="0.25">
      <c r="A40" s="277" t="s">
        <v>804</v>
      </c>
      <c r="B40" s="90">
        <v>0</v>
      </c>
      <c r="C40" s="154" t="s">
        <v>67</v>
      </c>
      <c r="D40" s="275">
        <v>1873034.4300000009</v>
      </c>
      <c r="E40" s="275">
        <v>1616040.3199999998</v>
      </c>
      <c r="F40" s="20">
        <v>0</v>
      </c>
      <c r="G40" s="21">
        <f t="shared" si="0"/>
        <v>256994.11000000103</v>
      </c>
      <c r="H40" s="20">
        <v>0</v>
      </c>
      <c r="I40" s="20">
        <v>0</v>
      </c>
    </row>
    <row r="41" spans="1:9" hidden="1" x14ac:dyDescent="0.25">
      <c r="A41" s="277" t="s">
        <v>805</v>
      </c>
      <c r="B41" s="90">
        <v>0</v>
      </c>
      <c r="C41" s="154" t="s">
        <v>67</v>
      </c>
      <c r="D41" s="275">
        <v>103348.79000000007</v>
      </c>
      <c r="E41" s="275">
        <v>49859.079999999994</v>
      </c>
      <c r="F41" s="20">
        <v>0</v>
      </c>
      <c r="G41" s="21">
        <f t="shared" si="0"/>
        <v>53489.710000000072</v>
      </c>
      <c r="H41" s="20">
        <v>0</v>
      </c>
      <c r="I41" s="20">
        <v>0</v>
      </c>
    </row>
    <row r="42" spans="1:9" hidden="1" x14ac:dyDescent="0.25">
      <c r="A42" s="277" t="s">
        <v>806</v>
      </c>
      <c r="B42" s="90">
        <v>0</v>
      </c>
      <c r="C42" s="154" t="s">
        <v>67</v>
      </c>
      <c r="D42" s="275">
        <v>421779.29999999987</v>
      </c>
      <c r="E42" s="275">
        <v>328072.94</v>
      </c>
      <c r="F42" s="20">
        <v>0</v>
      </c>
      <c r="G42" s="21">
        <f t="shared" si="0"/>
        <v>93706.35999999987</v>
      </c>
      <c r="H42" s="20">
        <v>0</v>
      </c>
      <c r="I42" s="20">
        <v>0</v>
      </c>
    </row>
    <row r="43" spans="1:9" hidden="1" x14ac:dyDescent="0.25">
      <c r="A43" s="277" t="s">
        <v>807</v>
      </c>
      <c r="B43" s="90">
        <v>0</v>
      </c>
      <c r="C43" s="154" t="s">
        <v>67</v>
      </c>
      <c r="D43" s="275">
        <v>1928220.100000001</v>
      </c>
      <c r="E43" s="275">
        <v>1675982.9000000001</v>
      </c>
      <c r="F43" s="20">
        <v>0</v>
      </c>
      <c r="G43" s="21">
        <f t="shared" si="0"/>
        <v>252237.20000000088</v>
      </c>
      <c r="H43" s="20">
        <v>0</v>
      </c>
      <c r="I43" s="20">
        <v>0</v>
      </c>
    </row>
    <row r="44" spans="1:9" hidden="1" x14ac:dyDescent="0.25">
      <c r="A44" s="277" t="s">
        <v>808</v>
      </c>
      <c r="B44" s="90">
        <v>0</v>
      </c>
      <c r="C44" s="154" t="s">
        <v>67</v>
      </c>
      <c r="D44" s="275">
        <v>116772.30000000003</v>
      </c>
      <c r="E44" s="275">
        <v>62148.799999999988</v>
      </c>
      <c r="F44" s="20">
        <v>0</v>
      </c>
      <c r="G44" s="21">
        <f t="shared" si="0"/>
        <v>54623.500000000044</v>
      </c>
      <c r="H44" s="20">
        <v>0</v>
      </c>
      <c r="I44" s="20">
        <v>0</v>
      </c>
    </row>
    <row r="45" spans="1:9" hidden="1" x14ac:dyDescent="0.25">
      <c r="A45" s="277" t="s">
        <v>809</v>
      </c>
      <c r="B45" s="90">
        <v>0</v>
      </c>
      <c r="C45" s="154" t="s">
        <v>67</v>
      </c>
      <c r="D45" s="275">
        <v>41653.500000000022</v>
      </c>
      <c r="E45" s="275">
        <v>28223.749999999996</v>
      </c>
      <c r="F45" s="20">
        <v>0</v>
      </c>
      <c r="G45" s="21">
        <f t="shared" si="0"/>
        <v>13429.750000000025</v>
      </c>
      <c r="H45" s="20">
        <v>0</v>
      </c>
      <c r="I45" s="20">
        <v>0</v>
      </c>
    </row>
    <row r="46" spans="1:9" hidden="1" x14ac:dyDescent="0.25">
      <c r="A46" s="277" t="s">
        <v>810</v>
      </c>
      <c r="B46" s="90">
        <v>0</v>
      </c>
      <c r="C46" s="154" t="s">
        <v>67</v>
      </c>
      <c r="D46" s="275">
        <v>144884.14999999997</v>
      </c>
      <c r="E46" s="275">
        <v>102506.85</v>
      </c>
      <c r="F46" s="20">
        <v>0</v>
      </c>
      <c r="G46" s="21">
        <f t="shared" si="0"/>
        <v>42377.299999999959</v>
      </c>
      <c r="H46" s="20">
        <v>0</v>
      </c>
      <c r="I46" s="20">
        <v>0</v>
      </c>
    </row>
    <row r="47" spans="1:9" hidden="1" x14ac:dyDescent="0.25">
      <c r="A47" s="277" t="s">
        <v>811</v>
      </c>
      <c r="B47" s="90">
        <v>0</v>
      </c>
      <c r="C47" s="154" t="s">
        <v>67</v>
      </c>
      <c r="D47" s="275">
        <v>80577.849999999977</v>
      </c>
      <c r="E47" s="275">
        <v>74540.849999999977</v>
      </c>
      <c r="F47" s="20">
        <v>0</v>
      </c>
      <c r="G47" s="21">
        <f t="shared" si="0"/>
        <v>6037</v>
      </c>
      <c r="H47" s="20">
        <v>0</v>
      </c>
      <c r="I47" s="20">
        <v>0</v>
      </c>
    </row>
    <row r="48" spans="1:9" hidden="1" x14ac:dyDescent="0.25">
      <c r="A48" s="277" t="s">
        <v>812</v>
      </c>
      <c r="B48" s="90">
        <v>0</v>
      </c>
      <c r="C48" s="154" t="s">
        <v>67</v>
      </c>
      <c r="D48" s="275">
        <v>128062.02000000002</v>
      </c>
      <c r="E48" s="275">
        <v>95455.069999999992</v>
      </c>
      <c r="F48" s="20">
        <v>0</v>
      </c>
      <c r="G48" s="21">
        <f t="shared" si="0"/>
        <v>32606.950000000026</v>
      </c>
      <c r="H48" s="20">
        <v>0</v>
      </c>
      <c r="I48" s="20">
        <v>0</v>
      </c>
    </row>
    <row r="49" spans="1:9" hidden="1" x14ac:dyDescent="0.25">
      <c r="A49" s="277" t="s">
        <v>813</v>
      </c>
      <c r="B49" s="90">
        <v>0</v>
      </c>
      <c r="C49" s="154" t="s">
        <v>67</v>
      </c>
      <c r="D49" s="275">
        <v>1936065.5400000014</v>
      </c>
      <c r="E49" s="275">
        <v>1668488.3499999999</v>
      </c>
      <c r="F49" s="20">
        <v>0</v>
      </c>
      <c r="G49" s="21">
        <f t="shared" si="0"/>
        <v>267577.19000000157</v>
      </c>
      <c r="H49" s="20">
        <v>0</v>
      </c>
      <c r="I49" s="20">
        <v>0</v>
      </c>
    </row>
    <row r="50" spans="1:9" hidden="1" x14ac:dyDescent="0.25">
      <c r="A50" s="277" t="s">
        <v>814</v>
      </c>
      <c r="B50" s="90">
        <v>0</v>
      </c>
      <c r="C50" s="154" t="s">
        <v>67</v>
      </c>
      <c r="D50" s="275">
        <v>716977.75000000035</v>
      </c>
      <c r="E50" s="275">
        <v>642150.55000000005</v>
      </c>
      <c r="F50" s="20">
        <v>0</v>
      </c>
      <c r="G50" s="21">
        <f t="shared" si="0"/>
        <v>74827.200000000303</v>
      </c>
      <c r="H50" s="20">
        <v>0</v>
      </c>
      <c r="I50" s="20">
        <v>0</v>
      </c>
    </row>
    <row r="51" spans="1:9" hidden="1" x14ac:dyDescent="0.25">
      <c r="A51" s="277" t="s">
        <v>815</v>
      </c>
      <c r="B51" s="90">
        <v>0</v>
      </c>
      <c r="C51" s="154" t="s">
        <v>67</v>
      </c>
      <c r="D51" s="275">
        <v>495229.49999999994</v>
      </c>
      <c r="E51" s="275">
        <v>271322.65999999997</v>
      </c>
      <c r="F51" s="20">
        <v>0</v>
      </c>
      <c r="G51" s="21">
        <f t="shared" si="0"/>
        <v>223906.83999999997</v>
      </c>
      <c r="H51" s="20"/>
      <c r="I51" s="20">
        <v>0</v>
      </c>
    </row>
    <row r="52" spans="1:9" hidden="1" x14ac:dyDescent="0.25">
      <c r="A52" s="277" t="s">
        <v>816</v>
      </c>
      <c r="B52" s="90">
        <v>0</v>
      </c>
      <c r="C52" s="154" t="s">
        <v>67</v>
      </c>
      <c r="D52" s="275">
        <v>1588071.0299999991</v>
      </c>
      <c r="E52" s="275">
        <v>1356210.7799999998</v>
      </c>
      <c r="F52" s="20">
        <v>0</v>
      </c>
      <c r="G52" s="21">
        <f t="shared" si="0"/>
        <v>231860.2499999993</v>
      </c>
      <c r="H52" s="20">
        <v>0</v>
      </c>
      <c r="I52" s="20">
        <v>0</v>
      </c>
    </row>
    <row r="53" spans="1:9" hidden="1" x14ac:dyDescent="0.25">
      <c r="A53" s="277" t="s">
        <v>817</v>
      </c>
      <c r="B53" s="90">
        <v>0</v>
      </c>
      <c r="C53" s="154" t="s">
        <v>67</v>
      </c>
      <c r="D53" s="275">
        <v>388471.5399999998</v>
      </c>
      <c r="E53" s="275">
        <v>261850.23999999996</v>
      </c>
      <c r="F53" s="20">
        <v>0</v>
      </c>
      <c r="G53" s="21">
        <f t="shared" si="0"/>
        <v>126621.29999999984</v>
      </c>
      <c r="H53" s="20">
        <v>0</v>
      </c>
      <c r="I53" s="20">
        <v>0</v>
      </c>
    </row>
    <row r="54" spans="1:9" hidden="1" x14ac:dyDescent="0.25">
      <c r="A54" s="277" t="s">
        <v>818</v>
      </c>
      <c r="B54" s="90">
        <v>0</v>
      </c>
      <c r="C54" s="154" t="s">
        <v>67</v>
      </c>
      <c r="D54" s="275">
        <v>1554822.56</v>
      </c>
      <c r="E54" s="275">
        <v>1330710.6999999997</v>
      </c>
      <c r="F54" s="20">
        <v>0</v>
      </c>
      <c r="G54" s="21">
        <f t="shared" si="0"/>
        <v>224111.86000000034</v>
      </c>
      <c r="H54" s="20">
        <v>0</v>
      </c>
      <c r="I54" s="20">
        <v>0</v>
      </c>
    </row>
    <row r="55" spans="1:9" hidden="1" x14ac:dyDescent="0.25">
      <c r="A55" s="277" t="s">
        <v>819</v>
      </c>
      <c r="B55" s="90">
        <v>0</v>
      </c>
      <c r="C55" s="154" t="s">
        <v>67</v>
      </c>
      <c r="D55" s="275">
        <v>435148.75000000006</v>
      </c>
      <c r="E55" s="275">
        <v>324443.19000000012</v>
      </c>
      <c r="F55" s="20">
        <v>0</v>
      </c>
      <c r="G55" s="21">
        <f t="shared" si="0"/>
        <v>110705.55999999994</v>
      </c>
      <c r="H55" s="20">
        <v>0</v>
      </c>
      <c r="I55" s="20">
        <v>0</v>
      </c>
    </row>
    <row r="56" spans="1:9" hidden="1" x14ac:dyDescent="0.25">
      <c r="A56" s="277" t="s">
        <v>820</v>
      </c>
      <c r="B56" s="90">
        <v>0</v>
      </c>
      <c r="C56" s="154" t="s">
        <v>67</v>
      </c>
      <c r="D56" s="275">
        <v>884398.21000000031</v>
      </c>
      <c r="E56" s="275">
        <v>522147.96000000014</v>
      </c>
      <c r="F56" s="20">
        <v>0</v>
      </c>
      <c r="G56" s="21">
        <f t="shared" si="0"/>
        <v>362250.25000000017</v>
      </c>
      <c r="H56" s="20">
        <v>0</v>
      </c>
      <c r="I56" s="20">
        <v>0</v>
      </c>
    </row>
    <row r="57" spans="1:9" hidden="1" x14ac:dyDescent="0.25">
      <c r="A57" s="277" t="s">
        <v>3622</v>
      </c>
      <c r="B57" s="90">
        <v>0</v>
      </c>
      <c r="C57" s="154" t="s">
        <v>67</v>
      </c>
      <c r="D57" s="275">
        <v>384662.24999999988</v>
      </c>
      <c r="E57" s="275">
        <v>278811.45</v>
      </c>
      <c r="F57" s="20">
        <v>0</v>
      </c>
      <c r="G57" s="21">
        <f t="shared" si="0"/>
        <v>105850.79999999987</v>
      </c>
      <c r="H57" s="20">
        <v>0</v>
      </c>
      <c r="I57" s="20">
        <v>0</v>
      </c>
    </row>
    <row r="58" spans="1:9" hidden="1" x14ac:dyDescent="0.25">
      <c r="A58" s="278" t="s">
        <v>821</v>
      </c>
      <c r="B58" s="90">
        <v>0</v>
      </c>
      <c r="C58" s="154" t="s">
        <v>67</v>
      </c>
      <c r="D58" s="275">
        <v>419875.34999999963</v>
      </c>
      <c r="E58" s="275">
        <v>292803.62000000005</v>
      </c>
      <c r="F58" s="20">
        <v>0</v>
      </c>
      <c r="G58" s="21">
        <f t="shared" si="0"/>
        <v>127071.72999999957</v>
      </c>
      <c r="H58" s="20">
        <v>0</v>
      </c>
      <c r="I58" s="20">
        <v>0</v>
      </c>
    </row>
    <row r="59" spans="1:9" hidden="1" x14ac:dyDescent="0.25">
      <c r="A59" s="277" t="s">
        <v>77</v>
      </c>
      <c r="B59" s="90">
        <v>0</v>
      </c>
      <c r="C59" s="154" t="s">
        <v>67</v>
      </c>
      <c r="D59" s="275">
        <v>88128.699999999953</v>
      </c>
      <c r="E59" s="275">
        <v>24018.5</v>
      </c>
      <c r="F59" s="20">
        <v>0</v>
      </c>
      <c r="G59" s="21">
        <f t="shared" si="0"/>
        <v>64110.199999999953</v>
      </c>
      <c r="H59" s="20">
        <v>0</v>
      </c>
      <c r="I59" s="20">
        <v>0</v>
      </c>
    </row>
    <row r="60" spans="1:9" hidden="1" x14ac:dyDescent="0.25">
      <c r="A60" s="277" t="s">
        <v>78</v>
      </c>
      <c r="B60" s="90">
        <v>0</v>
      </c>
      <c r="C60" s="154" t="s">
        <v>67</v>
      </c>
      <c r="D60" s="275">
        <v>78238.150000000023</v>
      </c>
      <c r="E60" s="275">
        <v>0</v>
      </c>
      <c r="F60" s="20">
        <v>0</v>
      </c>
      <c r="G60" s="21">
        <f t="shared" si="0"/>
        <v>78238.150000000023</v>
      </c>
      <c r="H60" s="20">
        <v>0</v>
      </c>
      <c r="I60" s="20">
        <v>0</v>
      </c>
    </row>
    <row r="61" spans="1:9" hidden="1" x14ac:dyDescent="0.25">
      <c r="A61" s="277" t="s">
        <v>79</v>
      </c>
      <c r="B61" s="90">
        <v>0</v>
      </c>
      <c r="C61" s="154" t="s">
        <v>67</v>
      </c>
      <c r="D61" s="275">
        <v>832631.92</v>
      </c>
      <c r="E61" s="275">
        <v>762055.36</v>
      </c>
      <c r="F61" s="20">
        <v>0</v>
      </c>
      <c r="G61" s="21">
        <f t="shared" si="0"/>
        <v>70576.560000000056</v>
      </c>
      <c r="H61" s="20">
        <v>0</v>
      </c>
      <c r="I61" s="20">
        <v>0</v>
      </c>
    </row>
    <row r="62" spans="1:9" hidden="1" x14ac:dyDescent="0.25">
      <c r="A62" s="277" t="s">
        <v>80</v>
      </c>
      <c r="B62" s="90">
        <v>0</v>
      </c>
      <c r="C62" s="154" t="s">
        <v>67</v>
      </c>
      <c r="D62" s="275">
        <v>348232.69000000006</v>
      </c>
      <c r="E62" s="275">
        <v>49805.3</v>
      </c>
      <c r="F62" s="20">
        <v>0</v>
      </c>
      <c r="G62" s="21">
        <f t="shared" si="0"/>
        <v>298427.39000000007</v>
      </c>
      <c r="H62" s="20">
        <v>0</v>
      </c>
      <c r="I62" s="20">
        <v>0</v>
      </c>
    </row>
    <row r="63" spans="1:9" hidden="1" x14ac:dyDescent="0.25">
      <c r="A63" s="277" t="s">
        <v>81</v>
      </c>
      <c r="B63" s="90">
        <v>0</v>
      </c>
      <c r="C63" s="154" t="s">
        <v>67</v>
      </c>
      <c r="D63" s="275">
        <v>265447.73</v>
      </c>
      <c r="E63" s="275">
        <v>139309.98000000001</v>
      </c>
      <c r="F63" s="20">
        <v>0</v>
      </c>
      <c r="G63" s="21">
        <f t="shared" si="0"/>
        <v>126137.74999999997</v>
      </c>
      <c r="H63" s="20">
        <v>0</v>
      </c>
      <c r="I63" s="20">
        <v>0</v>
      </c>
    </row>
    <row r="64" spans="1:9" hidden="1" x14ac:dyDescent="0.25">
      <c r="A64" s="277" t="s">
        <v>82</v>
      </c>
      <c r="B64" s="90">
        <v>0</v>
      </c>
      <c r="C64" s="154" t="s">
        <v>67</v>
      </c>
      <c r="D64" s="275">
        <v>255135.84999999986</v>
      </c>
      <c r="E64" s="275">
        <v>165746.64999999997</v>
      </c>
      <c r="F64" s="20">
        <v>0</v>
      </c>
      <c r="G64" s="21">
        <f t="shared" si="0"/>
        <v>89389.199999999895</v>
      </c>
      <c r="H64" s="20">
        <v>0</v>
      </c>
      <c r="I64" s="20">
        <v>0</v>
      </c>
    </row>
    <row r="65" spans="1:9" hidden="1" x14ac:dyDescent="0.25">
      <c r="A65" s="277" t="s">
        <v>83</v>
      </c>
      <c r="B65" s="90">
        <v>0</v>
      </c>
      <c r="C65" s="154" t="s">
        <v>67</v>
      </c>
      <c r="D65" s="275">
        <v>40448.450000000012</v>
      </c>
      <c r="E65" s="275">
        <v>8804.9</v>
      </c>
      <c r="F65" s="20">
        <v>0</v>
      </c>
      <c r="G65" s="21">
        <f t="shared" si="0"/>
        <v>31643.55000000001</v>
      </c>
      <c r="H65" s="20">
        <v>0</v>
      </c>
      <c r="I65" s="20">
        <v>0</v>
      </c>
    </row>
    <row r="66" spans="1:9" hidden="1" x14ac:dyDescent="0.25">
      <c r="A66" s="277" t="s">
        <v>84</v>
      </c>
      <c r="B66" s="90">
        <v>0</v>
      </c>
      <c r="C66" s="154" t="s">
        <v>67</v>
      </c>
      <c r="D66" s="275">
        <v>148757.96999999994</v>
      </c>
      <c r="E66" s="275">
        <v>49090.840000000004</v>
      </c>
      <c r="F66" s="20">
        <v>0</v>
      </c>
      <c r="G66" s="21">
        <f t="shared" si="0"/>
        <v>99667.129999999946</v>
      </c>
      <c r="H66" s="20">
        <v>0</v>
      </c>
      <c r="I66" s="20">
        <v>0</v>
      </c>
    </row>
    <row r="67" spans="1:9" hidden="1" x14ac:dyDescent="0.25">
      <c r="A67" s="277" t="s">
        <v>85</v>
      </c>
      <c r="B67" s="90">
        <v>0</v>
      </c>
      <c r="C67" s="154" t="s">
        <v>67</v>
      </c>
      <c r="D67" s="275">
        <v>322559.54999999981</v>
      </c>
      <c r="E67" s="275">
        <v>66792.600000000006</v>
      </c>
      <c r="F67" s="20">
        <v>0</v>
      </c>
      <c r="G67" s="21">
        <f t="shared" si="0"/>
        <v>255766.94999999981</v>
      </c>
      <c r="H67" s="20">
        <v>0</v>
      </c>
      <c r="I67" s="20">
        <v>0</v>
      </c>
    </row>
    <row r="68" spans="1:9" hidden="1" x14ac:dyDescent="0.25">
      <c r="A68" s="277" t="s">
        <v>86</v>
      </c>
      <c r="B68" s="90">
        <v>0</v>
      </c>
      <c r="C68" s="154" t="s">
        <v>67</v>
      </c>
      <c r="D68" s="275">
        <v>187672.30000000002</v>
      </c>
      <c r="E68" s="275">
        <v>82325.650000000009</v>
      </c>
      <c r="F68" s="20">
        <v>0</v>
      </c>
      <c r="G68" s="21">
        <f t="shared" si="0"/>
        <v>105346.65000000001</v>
      </c>
      <c r="H68" s="20">
        <v>0</v>
      </c>
      <c r="I68" s="20">
        <v>0</v>
      </c>
    </row>
    <row r="69" spans="1:9" hidden="1" x14ac:dyDescent="0.25">
      <c r="A69" s="277" t="s">
        <v>87</v>
      </c>
      <c r="B69" s="90">
        <v>0</v>
      </c>
      <c r="C69" s="154" t="s">
        <v>67</v>
      </c>
      <c r="D69" s="275">
        <v>145043.72000000003</v>
      </c>
      <c r="E69" s="275">
        <v>57351.35000000002</v>
      </c>
      <c r="F69" s="20">
        <v>0</v>
      </c>
      <c r="G69" s="21">
        <f t="shared" si="0"/>
        <v>87692.37000000001</v>
      </c>
      <c r="H69" s="20">
        <v>0</v>
      </c>
      <c r="I69" s="20">
        <v>0</v>
      </c>
    </row>
    <row r="70" spans="1:9" hidden="1" x14ac:dyDescent="0.25">
      <c r="A70" s="277" t="s">
        <v>88</v>
      </c>
      <c r="B70" s="90">
        <v>0</v>
      </c>
      <c r="C70" s="154" t="s">
        <v>67</v>
      </c>
      <c r="D70" s="275">
        <v>23893.299999999988</v>
      </c>
      <c r="E70" s="275">
        <v>145.6</v>
      </c>
      <c r="F70" s="20">
        <v>0</v>
      </c>
      <c r="G70" s="21">
        <f t="shared" ref="G70:G133" si="1">D70-E70</f>
        <v>23747.69999999999</v>
      </c>
      <c r="H70" s="20">
        <v>0</v>
      </c>
      <c r="I70" s="20">
        <v>0</v>
      </c>
    </row>
    <row r="71" spans="1:9" hidden="1" x14ac:dyDescent="0.25">
      <c r="A71" s="277" t="s">
        <v>89</v>
      </c>
      <c r="B71" s="90">
        <v>0</v>
      </c>
      <c r="C71" s="154" t="s">
        <v>67</v>
      </c>
      <c r="D71" s="275">
        <v>496671.89999999991</v>
      </c>
      <c r="E71" s="275">
        <v>294858.30000000005</v>
      </c>
      <c r="F71" s="20">
        <v>0</v>
      </c>
      <c r="G71" s="21">
        <f t="shared" si="1"/>
        <v>201813.59999999986</v>
      </c>
      <c r="H71" s="20">
        <v>0</v>
      </c>
      <c r="I71" s="20">
        <v>0</v>
      </c>
    </row>
    <row r="72" spans="1:9" hidden="1" x14ac:dyDescent="0.25">
      <c r="A72" s="277" t="s">
        <v>90</v>
      </c>
      <c r="B72" s="90">
        <v>0</v>
      </c>
      <c r="C72" s="154" t="s">
        <v>67</v>
      </c>
      <c r="D72" s="275">
        <v>146550.30000000005</v>
      </c>
      <c r="E72" s="275">
        <v>0</v>
      </c>
      <c r="F72" s="20">
        <v>0</v>
      </c>
      <c r="G72" s="21">
        <f t="shared" si="1"/>
        <v>146550.30000000005</v>
      </c>
      <c r="H72" s="20">
        <v>0</v>
      </c>
      <c r="I72" s="20">
        <v>0</v>
      </c>
    </row>
    <row r="73" spans="1:9" hidden="1" x14ac:dyDescent="0.25">
      <c r="A73" s="277" t="s">
        <v>91</v>
      </c>
      <c r="B73" s="90">
        <v>0</v>
      </c>
      <c r="C73" s="154" t="s">
        <v>67</v>
      </c>
      <c r="D73" s="275">
        <v>164460.94999999995</v>
      </c>
      <c r="E73" s="275">
        <v>29042.949999999993</v>
      </c>
      <c r="F73" s="20">
        <v>0</v>
      </c>
      <c r="G73" s="21">
        <f t="shared" si="1"/>
        <v>135417.99999999997</v>
      </c>
      <c r="H73" s="20">
        <v>0</v>
      </c>
      <c r="I73" s="20">
        <v>0</v>
      </c>
    </row>
    <row r="74" spans="1:9" hidden="1" x14ac:dyDescent="0.25">
      <c r="A74" s="276" t="s">
        <v>1262</v>
      </c>
      <c r="B74" s="90">
        <v>0</v>
      </c>
      <c r="C74" s="154" t="s">
        <v>67</v>
      </c>
      <c r="D74" s="275">
        <v>263382.56000000011</v>
      </c>
      <c r="E74" s="275">
        <v>64300.709999999992</v>
      </c>
      <c r="F74" s="20">
        <v>0</v>
      </c>
      <c r="G74" s="21">
        <f t="shared" si="1"/>
        <v>199081.85000000012</v>
      </c>
      <c r="H74" s="20">
        <v>0</v>
      </c>
      <c r="I74" s="20">
        <v>0</v>
      </c>
    </row>
    <row r="75" spans="1:9" hidden="1" x14ac:dyDescent="0.25">
      <c r="A75" s="276" t="s">
        <v>1263</v>
      </c>
      <c r="B75" s="90">
        <v>0</v>
      </c>
      <c r="C75" s="154" t="s">
        <v>67</v>
      </c>
      <c r="D75" s="275">
        <v>9181.5500000000029</v>
      </c>
      <c r="E75" s="275">
        <v>129.5</v>
      </c>
      <c r="F75" s="20">
        <v>0</v>
      </c>
      <c r="G75" s="21">
        <f t="shared" si="1"/>
        <v>9052.0500000000029</v>
      </c>
      <c r="H75" s="20">
        <v>0</v>
      </c>
      <c r="I75" s="20">
        <v>0</v>
      </c>
    </row>
    <row r="76" spans="1:9" hidden="1" x14ac:dyDescent="0.25">
      <c r="A76" s="276" t="s">
        <v>1264</v>
      </c>
      <c r="B76" s="90">
        <v>0</v>
      </c>
      <c r="C76" s="154" t="s">
        <v>67</v>
      </c>
      <c r="D76" s="275">
        <v>228120.75000000003</v>
      </c>
      <c r="E76" s="275">
        <v>35372.200000000012</v>
      </c>
      <c r="F76" s="20">
        <v>0</v>
      </c>
      <c r="G76" s="21">
        <f t="shared" si="1"/>
        <v>192748.55000000002</v>
      </c>
      <c r="H76" s="20">
        <v>0</v>
      </c>
      <c r="I76" s="20">
        <v>0</v>
      </c>
    </row>
    <row r="77" spans="1:9" hidden="1" x14ac:dyDescent="0.25">
      <c r="A77" s="276" t="s">
        <v>1265</v>
      </c>
      <c r="B77" s="90">
        <v>0</v>
      </c>
      <c r="C77" s="154" t="s">
        <v>67</v>
      </c>
      <c r="D77" s="275">
        <v>22622.350000000006</v>
      </c>
      <c r="E77" s="275">
        <v>418.4</v>
      </c>
      <c r="F77" s="20">
        <v>0</v>
      </c>
      <c r="G77" s="21">
        <f t="shared" si="1"/>
        <v>22203.950000000004</v>
      </c>
      <c r="H77" s="20">
        <v>0</v>
      </c>
      <c r="I77" s="20">
        <v>0</v>
      </c>
    </row>
    <row r="78" spans="1:9" hidden="1" x14ac:dyDescent="0.25">
      <c r="A78" s="276" t="s">
        <v>1266</v>
      </c>
      <c r="B78" s="90">
        <v>0</v>
      </c>
      <c r="C78" s="154" t="s">
        <v>67</v>
      </c>
      <c r="D78" s="275">
        <v>144884.14999999994</v>
      </c>
      <c r="E78" s="275">
        <v>1262.77</v>
      </c>
      <c r="F78" s="20">
        <v>0</v>
      </c>
      <c r="G78" s="21">
        <f t="shared" si="1"/>
        <v>143621.37999999995</v>
      </c>
      <c r="H78" s="20">
        <v>0</v>
      </c>
      <c r="I78" s="20">
        <v>0</v>
      </c>
    </row>
    <row r="79" spans="1:9" hidden="1" x14ac:dyDescent="0.25">
      <c r="A79" s="276" t="s">
        <v>1267</v>
      </c>
      <c r="B79" s="90">
        <v>0</v>
      </c>
      <c r="C79" s="154" t="s">
        <v>67</v>
      </c>
      <c r="D79" s="275">
        <v>131696.75</v>
      </c>
      <c r="E79" s="275">
        <v>76422.5</v>
      </c>
      <c r="F79" s="20">
        <v>0</v>
      </c>
      <c r="G79" s="21">
        <f t="shared" si="1"/>
        <v>55274.25</v>
      </c>
      <c r="H79" s="20">
        <v>0</v>
      </c>
      <c r="I79" s="20">
        <v>0</v>
      </c>
    </row>
    <row r="80" spans="1:9" hidden="1" x14ac:dyDescent="0.25">
      <c r="A80" s="276" t="s">
        <v>1268</v>
      </c>
      <c r="B80" s="90">
        <v>0</v>
      </c>
      <c r="C80" s="154" t="s">
        <v>67</v>
      </c>
      <c r="D80" s="275">
        <v>132104.46999999997</v>
      </c>
      <c r="E80" s="275">
        <v>32874.83</v>
      </c>
      <c r="F80" s="20">
        <v>0</v>
      </c>
      <c r="G80" s="21">
        <f t="shared" si="1"/>
        <v>99229.63999999997</v>
      </c>
      <c r="H80" s="20">
        <v>0</v>
      </c>
      <c r="I80" s="20">
        <v>0</v>
      </c>
    </row>
    <row r="81" spans="1:9" hidden="1" x14ac:dyDescent="0.25">
      <c r="A81" s="277" t="s">
        <v>92</v>
      </c>
      <c r="B81" s="90">
        <v>0</v>
      </c>
      <c r="C81" s="154" t="s">
        <v>67</v>
      </c>
      <c r="D81" s="275">
        <v>854096.84999999963</v>
      </c>
      <c r="E81" s="275">
        <v>736528.45</v>
      </c>
      <c r="F81" s="20">
        <v>0</v>
      </c>
      <c r="G81" s="21">
        <f t="shared" si="1"/>
        <v>117568.39999999967</v>
      </c>
      <c r="H81" s="20">
        <v>0</v>
      </c>
      <c r="I81" s="20">
        <v>0</v>
      </c>
    </row>
    <row r="82" spans="1:9" hidden="1" x14ac:dyDescent="0.25">
      <c r="A82" s="167" t="s">
        <v>1699</v>
      </c>
      <c r="B82" s="90">
        <v>0</v>
      </c>
      <c r="C82" s="154" t="s">
        <v>67</v>
      </c>
      <c r="D82" s="275">
        <v>155306.44999999995</v>
      </c>
      <c r="E82" s="275">
        <v>85825.7</v>
      </c>
      <c r="F82" s="20">
        <v>0</v>
      </c>
      <c r="G82" s="21">
        <f t="shared" si="1"/>
        <v>69480.749999999956</v>
      </c>
      <c r="H82" s="20">
        <v>0</v>
      </c>
      <c r="I82" s="20">
        <v>0</v>
      </c>
    </row>
    <row r="83" spans="1:9" hidden="1" x14ac:dyDescent="0.25">
      <c r="A83" s="276" t="s">
        <v>1700</v>
      </c>
      <c r="B83" s="90">
        <v>0</v>
      </c>
      <c r="C83" s="154" t="s">
        <v>67</v>
      </c>
      <c r="D83" s="275">
        <v>202021.17999999988</v>
      </c>
      <c r="E83" s="275">
        <v>75019.23000000001</v>
      </c>
      <c r="F83" s="20">
        <v>0</v>
      </c>
      <c r="G83" s="21">
        <f t="shared" si="1"/>
        <v>127001.94999999987</v>
      </c>
      <c r="H83" s="20">
        <v>0</v>
      </c>
      <c r="I83" s="20">
        <v>0</v>
      </c>
    </row>
    <row r="84" spans="1:9" hidden="1" x14ac:dyDescent="0.25">
      <c r="A84" s="276" t="s">
        <v>1701</v>
      </c>
      <c r="B84" s="90">
        <v>0</v>
      </c>
      <c r="C84" s="154" t="s">
        <v>67</v>
      </c>
      <c r="D84" s="275">
        <v>130203.69999999998</v>
      </c>
      <c r="E84" s="275">
        <v>77706.599999999991</v>
      </c>
      <c r="F84" s="20">
        <v>0</v>
      </c>
      <c r="G84" s="21">
        <f t="shared" si="1"/>
        <v>52497.099999999991</v>
      </c>
      <c r="H84" s="20">
        <v>0</v>
      </c>
      <c r="I84" s="20">
        <v>0</v>
      </c>
    </row>
    <row r="85" spans="1:9" hidden="1" x14ac:dyDescent="0.25">
      <c r="A85" s="276" t="s">
        <v>1702</v>
      </c>
      <c r="B85" s="90">
        <v>0</v>
      </c>
      <c r="C85" s="154" t="s">
        <v>67</v>
      </c>
      <c r="D85" s="275">
        <v>121451.69999999994</v>
      </c>
      <c r="E85" s="275">
        <v>81394.25</v>
      </c>
      <c r="F85" s="20">
        <v>0</v>
      </c>
      <c r="G85" s="21">
        <f t="shared" si="1"/>
        <v>40057.449999999939</v>
      </c>
      <c r="H85" s="20">
        <v>0</v>
      </c>
      <c r="I85" s="20">
        <v>0</v>
      </c>
    </row>
    <row r="86" spans="1:9" hidden="1" x14ac:dyDescent="0.25">
      <c r="A86" s="277" t="s">
        <v>93</v>
      </c>
      <c r="B86" s="90">
        <v>0</v>
      </c>
      <c r="C86" s="154" t="s">
        <v>67</v>
      </c>
      <c r="D86" s="275">
        <v>394006.89999999991</v>
      </c>
      <c r="E86" s="275">
        <v>8227.4</v>
      </c>
      <c r="F86" s="20">
        <v>0</v>
      </c>
      <c r="G86" s="21">
        <f t="shared" si="1"/>
        <v>385779.49999999988</v>
      </c>
      <c r="H86" s="20">
        <v>0</v>
      </c>
      <c r="I86" s="20">
        <v>0</v>
      </c>
    </row>
    <row r="87" spans="1:9" hidden="1" x14ac:dyDescent="0.25">
      <c r="A87" s="277" t="s">
        <v>94</v>
      </c>
      <c r="B87" s="90">
        <v>0</v>
      </c>
      <c r="C87" s="154" t="s">
        <v>67</v>
      </c>
      <c r="D87" s="275">
        <v>167962.10000000009</v>
      </c>
      <c r="E87" s="275">
        <v>0</v>
      </c>
      <c r="F87" s="20">
        <v>0</v>
      </c>
      <c r="G87" s="21">
        <f t="shared" si="1"/>
        <v>167962.10000000009</v>
      </c>
      <c r="H87" s="20">
        <v>0</v>
      </c>
      <c r="I87" s="20">
        <v>0</v>
      </c>
    </row>
    <row r="88" spans="1:9" hidden="1" x14ac:dyDescent="0.25">
      <c r="A88" s="277" t="s">
        <v>95</v>
      </c>
      <c r="B88" s="90">
        <v>0</v>
      </c>
      <c r="C88" s="154" t="s">
        <v>67</v>
      </c>
      <c r="D88" s="275">
        <v>270866.49999999988</v>
      </c>
      <c r="E88" s="275">
        <v>104592.95</v>
      </c>
      <c r="F88" s="20">
        <v>0</v>
      </c>
      <c r="G88" s="21">
        <f t="shared" si="1"/>
        <v>166273.54999999987</v>
      </c>
      <c r="H88" s="20">
        <v>0</v>
      </c>
      <c r="I88" s="20">
        <v>0</v>
      </c>
    </row>
    <row r="89" spans="1:9" hidden="1" x14ac:dyDescent="0.25">
      <c r="A89" s="276" t="s">
        <v>1269</v>
      </c>
      <c r="B89" s="90">
        <v>0</v>
      </c>
      <c r="C89" s="154" t="s">
        <v>67</v>
      </c>
      <c r="D89" s="275">
        <v>867177.90000000049</v>
      </c>
      <c r="E89" s="275">
        <v>736394.59999999986</v>
      </c>
      <c r="F89" s="20">
        <v>0</v>
      </c>
      <c r="G89" s="21">
        <f t="shared" si="1"/>
        <v>130783.30000000063</v>
      </c>
      <c r="H89" s="20">
        <v>0</v>
      </c>
      <c r="I89" s="20">
        <v>0</v>
      </c>
    </row>
    <row r="90" spans="1:9" hidden="1" x14ac:dyDescent="0.25">
      <c r="A90" s="277" t="s">
        <v>96</v>
      </c>
      <c r="B90" s="90">
        <v>0</v>
      </c>
      <c r="C90" s="154" t="s">
        <v>67</v>
      </c>
      <c r="D90" s="275">
        <v>62570.39999999998</v>
      </c>
      <c r="E90" s="275">
        <v>39365.900000000009</v>
      </c>
      <c r="F90" s="20">
        <v>0</v>
      </c>
      <c r="G90" s="21">
        <f t="shared" si="1"/>
        <v>23204.499999999971</v>
      </c>
      <c r="H90" s="20">
        <v>0</v>
      </c>
      <c r="I90" s="20">
        <v>0</v>
      </c>
    </row>
    <row r="91" spans="1:9" hidden="1" x14ac:dyDescent="0.25">
      <c r="A91" s="276" t="s">
        <v>1270</v>
      </c>
      <c r="B91" s="90">
        <v>0</v>
      </c>
      <c r="C91" s="154" t="s">
        <v>67</v>
      </c>
      <c r="D91" s="275">
        <v>1082520.8800000001</v>
      </c>
      <c r="E91" s="275">
        <v>872059.88</v>
      </c>
      <c r="F91" s="20">
        <v>0</v>
      </c>
      <c r="G91" s="21">
        <f t="shared" si="1"/>
        <v>210461.00000000012</v>
      </c>
      <c r="H91" s="20">
        <v>0</v>
      </c>
      <c r="I91" s="20">
        <v>0</v>
      </c>
    </row>
    <row r="92" spans="1:9" hidden="1" x14ac:dyDescent="0.25">
      <c r="A92" s="276" t="s">
        <v>1271</v>
      </c>
      <c r="B92" s="90">
        <v>0</v>
      </c>
      <c r="C92" s="154" t="s">
        <v>67</v>
      </c>
      <c r="D92" s="275">
        <v>101245.19999999995</v>
      </c>
      <c r="E92" s="275">
        <v>45311.05</v>
      </c>
      <c r="F92" s="20">
        <v>0</v>
      </c>
      <c r="G92" s="21">
        <f t="shared" si="1"/>
        <v>55934.149999999951</v>
      </c>
      <c r="H92" s="20">
        <v>0</v>
      </c>
      <c r="I92" s="20">
        <v>0</v>
      </c>
    </row>
    <row r="93" spans="1:9" hidden="1" x14ac:dyDescent="0.25">
      <c r="A93" s="276" t="s">
        <v>1272</v>
      </c>
      <c r="B93" s="90">
        <v>0</v>
      </c>
      <c r="C93" s="154" t="s">
        <v>67</v>
      </c>
      <c r="D93" s="275">
        <v>307670.54999999981</v>
      </c>
      <c r="E93" s="275">
        <v>163641.05999999997</v>
      </c>
      <c r="F93" s="20">
        <v>0</v>
      </c>
      <c r="G93" s="21">
        <f t="shared" si="1"/>
        <v>144029.48999999985</v>
      </c>
      <c r="H93" s="20">
        <v>0</v>
      </c>
      <c r="I93" s="20">
        <v>0</v>
      </c>
    </row>
    <row r="94" spans="1:9" hidden="1" x14ac:dyDescent="0.25">
      <c r="A94" s="276" t="s">
        <v>1703</v>
      </c>
      <c r="B94" s="90">
        <v>0</v>
      </c>
      <c r="C94" s="154" t="s">
        <v>67</v>
      </c>
      <c r="D94" s="275">
        <v>68383.05</v>
      </c>
      <c r="E94" s="275">
        <v>23902.050000000003</v>
      </c>
      <c r="F94" s="20">
        <v>0</v>
      </c>
      <c r="G94" s="21">
        <f t="shared" si="1"/>
        <v>44481</v>
      </c>
      <c r="H94" s="20">
        <v>0</v>
      </c>
      <c r="I94" s="20">
        <v>0</v>
      </c>
    </row>
    <row r="95" spans="1:9" hidden="1" x14ac:dyDescent="0.25">
      <c r="A95" s="276" t="s">
        <v>1704</v>
      </c>
      <c r="B95" s="90">
        <v>0</v>
      </c>
      <c r="C95" s="154" t="s">
        <v>67</v>
      </c>
      <c r="D95" s="275">
        <v>135950.75</v>
      </c>
      <c r="E95" s="275">
        <v>132073.65000000002</v>
      </c>
      <c r="F95" s="20">
        <v>0</v>
      </c>
      <c r="G95" s="21">
        <f t="shared" si="1"/>
        <v>3877.0999999999767</v>
      </c>
      <c r="H95" s="20">
        <v>0</v>
      </c>
      <c r="I95" s="20">
        <v>0</v>
      </c>
    </row>
    <row r="96" spans="1:9" hidden="1" x14ac:dyDescent="0.25">
      <c r="A96" s="276" t="s">
        <v>1705</v>
      </c>
      <c r="B96" s="90">
        <v>0</v>
      </c>
      <c r="C96" s="154" t="s">
        <v>67</v>
      </c>
      <c r="D96" s="275">
        <v>106172.75</v>
      </c>
      <c r="E96" s="275">
        <v>55548.900000000016</v>
      </c>
      <c r="F96" s="20">
        <v>0</v>
      </c>
      <c r="G96" s="21">
        <f t="shared" si="1"/>
        <v>50623.849999999984</v>
      </c>
      <c r="H96" s="20">
        <v>0</v>
      </c>
      <c r="I96" s="20">
        <v>0</v>
      </c>
    </row>
    <row r="97" spans="1:9" hidden="1" x14ac:dyDescent="0.25">
      <c r="A97" s="276" t="s">
        <v>1706</v>
      </c>
      <c r="B97" s="90">
        <v>0</v>
      </c>
      <c r="C97" s="154" t="s">
        <v>67</v>
      </c>
      <c r="D97" s="275">
        <v>121948</v>
      </c>
      <c r="E97" s="275">
        <v>100722.3</v>
      </c>
      <c r="F97" s="20">
        <v>0</v>
      </c>
      <c r="G97" s="21">
        <f t="shared" si="1"/>
        <v>21225.699999999997</v>
      </c>
      <c r="H97" s="20">
        <v>0</v>
      </c>
      <c r="I97" s="20">
        <v>0</v>
      </c>
    </row>
    <row r="98" spans="1:9" hidden="1" x14ac:dyDescent="0.25">
      <c r="A98" s="276" t="s">
        <v>1707</v>
      </c>
      <c r="B98" s="90">
        <v>0</v>
      </c>
      <c r="C98" s="154" t="s">
        <v>67</v>
      </c>
      <c r="D98" s="275">
        <v>125067.59999999998</v>
      </c>
      <c r="E98" s="275">
        <v>57838.229999999996</v>
      </c>
      <c r="F98" s="20">
        <v>0</v>
      </c>
      <c r="G98" s="21">
        <f t="shared" si="1"/>
        <v>67229.369999999981</v>
      </c>
      <c r="H98" s="20">
        <v>0</v>
      </c>
      <c r="I98" s="20">
        <v>0</v>
      </c>
    </row>
    <row r="99" spans="1:9" hidden="1" x14ac:dyDescent="0.25">
      <c r="A99" s="276" t="s">
        <v>1273</v>
      </c>
      <c r="B99" s="90">
        <v>0</v>
      </c>
      <c r="C99" s="154" t="s">
        <v>67</v>
      </c>
      <c r="D99" s="275">
        <v>1654878.4500000004</v>
      </c>
      <c r="E99" s="275">
        <v>1317382.8099999996</v>
      </c>
      <c r="F99" s="20">
        <v>0</v>
      </c>
      <c r="G99" s="21">
        <f t="shared" si="1"/>
        <v>337495.64000000083</v>
      </c>
      <c r="H99" s="20">
        <v>0</v>
      </c>
      <c r="I99" s="20">
        <v>0</v>
      </c>
    </row>
    <row r="100" spans="1:9" hidden="1" x14ac:dyDescent="0.25">
      <c r="A100" s="276" t="s">
        <v>1274</v>
      </c>
      <c r="B100" s="90">
        <v>0</v>
      </c>
      <c r="C100" s="154" t="s">
        <v>67</v>
      </c>
      <c r="D100" s="275">
        <v>1442278.0099999991</v>
      </c>
      <c r="E100" s="275">
        <v>1029663.0299999993</v>
      </c>
      <c r="F100" s="20">
        <v>0</v>
      </c>
      <c r="G100" s="21">
        <f t="shared" si="1"/>
        <v>412614.97999999975</v>
      </c>
      <c r="H100" s="20">
        <v>0</v>
      </c>
      <c r="I100" s="20">
        <v>0</v>
      </c>
    </row>
    <row r="101" spans="1:9" hidden="1" x14ac:dyDescent="0.25">
      <c r="A101" s="276" t="s">
        <v>1275</v>
      </c>
      <c r="B101" s="90">
        <v>0</v>
      </c>
      <c r="C101" s="154" t="s">
        <v>67</v>
      </c>
      <c r="D101" s="275">
        <v>2668618.7400000012</v>
      </c>
      <c r="E101" s="275">
        <v>2022824.0400000005</v>
      </c>
      <c r="F101" s="20">
        <v>0</v>
      </c>
      <c r="G101" s="21">
        <f t="shared" si="1"/>
        <v>645794.70000000065</v>
      </c>
      <c r="H101" s="20">
        <v>0</v>
      </c>
      <c r="I101" s="20">
        <v>0</v>
      </c>
    </row>
    <row r="102" spans="1:9" hidden="1" x14ac:dyDescent="0.25">
      <c r="A102" s="276" t="s">
        <v>1276</v>
      </c>
      <c r="B102" s="90">
        <v>0</v>
      </c>
      <c r="C102" s="154" t="s">
        <v>67</v>
      </c>
      <c r="D102" s="275">
        <v>1545803.0800000008</v>
      </c>
      <c r="E102" s="275">
        <v>1124591.4799999997</v>
      </c>
      <c r="F102" s="20">
        <v>0</v>
      </c>
      <c r="G102" s="21">
        <f t="shared" si="1"/>
        <v>421211.60000000102</v>
      </c>
      <c r="H102" s="20">
        <v>0</v>
      </c>
      <c r="I102" s="20">
        <v>0</v>
      </c>
    </row>
    <row r="103" spans="1:9" hidden="1" x14ac:dyDescent="0.25">
      <c r="A103" s="277" t="s">
        <v>822</v>
      </c>
      <c r="B103" s="90">
        <v>0</v>
      </c>
      <c r="C103" s="154" t="s">
        <v>67</v>
      </c>
      <c r="D103" s="275">
        <v>953679.48999999976</v>
      </c>
      <c r="E103" s="275">
        <v>755698.5399999998</v>
      </c>
      <c r="F103" s="20">
        <v>0</v>
      </c>
      <c r="G103" s="21">
        <f t="shared" si="1"/>
        <v>197980.94999999995</v>
      </c>
      <c r="H103" s="20">
        <v>0</v>
      </c>
      <c r="I103" s="20">
        <v>0</v>
      </c>
    </row>
    <row r="104" spans="1:9" hidden="1" x14ac:dyDescent="0.25">
      <c r="A104" s="277" t="s">
        <v>823</v>
      </c>
      <c r="B104" s="90">
        <v>0</v>
      </c>
      <c r="C104" s="154" t="s">
        <v>67</v>
      </c>
      <c r="D104" s="275">
        <v>944370.70000000019</v>
      </c>
      <c r="E104" s="275">
        <v>759071.75</v>
      </c>
      <c r="F104" s="20">
        <v>0</v>
      </c>
      <c r="G104" s="21">
        <f t="shared" si="1"/>
        <v>185298.95000000019</v>
      </c>
      <c r="H104" s="20">
        <v>0</v>
      </c>
      <c r="I104" s="20">
        <v>0</v>
      </c>
    </row>
    <row r="105" spans="1:9" hidden="1" x14ac:dyDescent="0.25">
      <c r="A105" s="277" t="s">
        <v>824</v>
      </c>
      <c r="B105" s="90">
        <v>0</v>
      </c>
      <c r="C105" s="154" t="s">
        <v>67</v>
      </c>
      <c r="D105" s="275">
        <v>949107.25</v>
      </c>
      <c r="E105" s="275">
        <v>813857.23</v>
      </c>
      <c r="F105" s="20">
        <v>0</v>
      </c>
      <c r="G105" s="21">
        <f t="shared" si="1"/>
        <v>135250.02000000002</v>
      </c>
      <c r="H105" s="20">
        <v>0</v>
      </c>
      <c r="I105" s="20">
        <v>0</v>
      </c>
    </row>
    <row r="106" spans="1:9" hidden="1" x14ac:dyDescent="0.25">
      <c r="A106" s="277" t="s">
        <v>825</v>
      </c>
      <c r="B106" s="90">
        <v>0</v>
      </c>
      <c r="C106" s="154" t="s">
        <v>67</v>
      </c>
      <c r="D106" s="275">
        <v>897983.05</v>
      </c>
      <c r="E106" s="275">
        <v>804456.27999999991</v>
      </c>
      <c r="F106" s="20">
        <v>0</v>
      </c>
      <c r="G106" s="21">
        <f t="shared" si="1"/>
        <v>93526.770000000135</v>
      </c>
      <c r="H106" s="20">
        <v>0</v>
      </c>
      <c r="I106" s="20">
        <v>0</v>
      </c>
    </row>
    <row r="107" spans="1:9" hidden="1" x14ac:dyDescent="0.25">
      <c r="A107" s="277" t="s">
        <v>826</v>
      </c>
      <c r="B107" s="90">
        <v>0</v>
      </c>
      <c r="C107" s="154" t="s">
        <v>67</v>
      </c>
      <c r="D107" s="275">
        <v>1210820.1000000003</v>
      </c>
      <c r="E107" s="275">
        <v>1008457.3399999999</v>
      </c>
      <c r="F107" s="20">
        <v>0</v>
      </c>
      <c r="G107" s="21">
        <f t="shared" si="1"/>
        <v>202362.76000000047</v>
      </c>
      <c r="H107" s="20">
        <v>0</v>
      </c>
      <c r="I107" s="20">
        <v>0</v>
      </c>
    </row>
    <row r="108" spans="1:9" hidden="1" x14ac:dyDescent="0.25">
      <c r="A108" s="278" t="s">
        <v>3938</v>
      </c>
      <c r="B108" s="90">
        <v>0</v>
      </c>
      <c r="C108" s="154" t="s">
        <v>67</v>
      </c>
      <c r="D108" s="275">
        <v>1407294.4399999997</v>
      </c>
      <c r="E108" s="275">
        <v>1156492.4800000002</v>
      </c>
      <c r="F108" s="20">
        <v>0</v>
      </c>
      <c r="G108" s="21">
        <f t="shared" si="1"/>
        <v>250801.9599999995</v>
      </c>
      <c r="H108" s="20">
        <v>0</v>
      </c>
      <c r="I108" s="20">
        <v>0</v>
      </c>
    </row>
    <row r="109" spans="1:9" hidden="1" x14ac:dyDescent="0.25">
      <c r="A109" s="277" t="s">
        <v>827</v>
      </c>
      <c r="B109" s="90">
        <v>0</v>
      </c>
      <c r="C109" s="154" t="s">
        <v>67</v>
      </c>
      <c r="D109" s="275">
        <v>1255369.3899999987</v>
      </c>
      <c r="E109" s="275">
        <v>1088557.8899999999</v>
      </c>
      <c r="F109" s="20">
        <v>0</v>
      </c>
      <c r="G109" s="21">
        <f t="shared" si="1"/>
        <v>166811.49999999884</v>
      </c>
      <c r="H109" s="20">
        <v>0</v>
      </c>
      <c r="I109" s="20">
        <v>0</v>
      </c>
    </row>
    <row r="110" spans="1:9" hidden="1" x14ac:dyDescent="0.25">
      <c r="A110" s="277" t="s">
        <v>828</v>
      </c>
      <c r="B110" s="90">
        <v>0</v>
      </c>
      <c r="C110" s="154" t="s">
        <v>67</v>
      </c>
      <c r="D110" s="275">
        <v>1415660.3000000012</v>
      </c>
      <c r="E110" s="275">
        <v>1324760.6600000001</v>
      </c>
      <c r="F110" s="20">
        <v>0</v>
      </c>
      <c r="G110" s="21">
        <f t="shared" si="1"/>
        <v>90899.640000001062</v>
      </c>
      <c r="H110" s="20">
        <v>0</v>
      </c>
      <c r="I110" s="20">
        <v>0</v>
      </c>
    </row>
    <row r="111" spans="1:9" hidden="1" x14ac:dyDescent="0.25">
      <c r="A111" s="277" t="s">
        <v>3623</v>
      </c>
      <c r="B111" s="90">
        <v>0</v>
      </c>
      <c r="C111" s="154" t="s">
        <v>67</v>
      </c>
      <c r="D111" s="275">
        <v>1533888.6500000006</v>
      </c>
      <c r="E111" s="275">
        <v>1194580.56</v>
      </c>
      <c r="F111" s="20">
        <v>0</v>
      </c>
      <c r="G111" s="21">
        <f t="shared" si="1"/>
        <v>339308.09000000055</v>
      </c>
      <c r="H111" s="20">
        <v>0</v>
      </c>
      <c r="I111" s="20">
        <v>0</v>
      </c>
    </row>
    <row r="112" spans="1:9" hidden="1" x14ac:dyDescent="0.25">
      <c r="A112" s="276" t="s">
        <v>3589</v>
      </c>
      <c r="B112" s="90">
        <v>0</v>
      </c>
      <c r="C112" s="154" t="s">
        <v>67</v>
      </c>
      <c r="D112" s="275">
        <v>102064.6</v>
      </c>
      <c r="E112" s="275">
        <v>32927.9</v>
      </c>
      <c r="F112" s="20">
        <v>0</v>
      </c>
      <c r="G112" s="21">
        <f t="shared" si="1"/>
        <v>69136.700000000012</v>
      </c>
      <c r="H112" s="20">
        <v>0</v>
      </c>
      <c r="I112" s="20">
        <v>0</v>
      </c>
    </row>
    <row r="113" spans="1:9" hidden="1" x14ac:dyDescent="0.25">
      <c r="A113" s="276" t="s">
        <v>1708</v>
      </c>
      <c r="B113" s="90">
        <v>0</v>
      </c>
      <c r="C113" s="154" t="s">
        <v>67</v>
      </c>
      <c r="D113" s="275">
        <v>170330.51999999993</v>
      </c>
      <c r="E113" s="275">
        <v>116447.14000000003</v>
      </c>
      <c r="F113" s="20">
        <v>0</v>
      </c>
      <c r="G113" s="21">
        <f t="shared" si="1"/>
        <v>53883.379999999903</v>
      </c>
      <c r="H113" s="20">
        <v>0</v>
      </c>
      <c r="I113" s="20">
        <v>0</v>
      </c>
    </row>
    <row r="114" spans="1:9" hidden="1" x14ac:dyDescent="0.25">
      <c r="A114" s="276" t="s">
        <v>1709</v>
      </c>
      <c r="B114" s="90">
        <v>0</v>
      </c>
      <c r="C114" s="154" t="s">
        <v>67</v>
      </c>
      <c r="D114" s="275">
        <v>101033.20000000001</v>
      </c>
      <c r="E114" s="275">
        <v>81157.979999999981</v>
      </c>
      <c r="F114" s="20">
        <v>0</v>
      </c>
      <c r="G114" s="21">
        <f t="shared" si="1"/>
        <v>19875.22000000003</v>
      </c>
      <c r="H114" s="20">
        <v>0</v>
      </c>
      <c r="I114" s="20">
        <v>0</v>
      </c>
    </row>
    <row r="115" spans="1:9" hidden="1" x14ac:dyDescent="0.25">
      <c r="A115" s="276" t="s">
        <v>1710</v>
      </c>
      <c r="B115" s="90">
        <v>0</v>
      </c>
      <c r="C115" s="154" t="s">
        <v>67</v>
      </c>
      <c r="D115" s="275">
        <v>112270.15000000002</v>
      </c>
      <c r="E115" s="275">
        <v>82403.600000000006</v>
      </c>
      <c r="F115" s="20">
        <v>0</v>
      </c>
      <c r="G115" s="21">
        <f t="shared" si="1"/>
        <v>29866.550000000017</v>
      </c>
      <c r="H115" s="20">
        <v>0</v>
      </c>
      <c r="I115" s="20">
        <v>0</v>
      </c>
    </row>
    <row r="116" spans="1:9" hidden="1" x14ac:dyDescent="0.25">
      <c r="A116" s="276" t="s">
        <v>1711</v>
      </c>
      <c r="B116" s="90">
        <v>0</v>
      </c>
      <c r="C116" s="154" t="s">
        <v>67</v>
      </c>
      <c r="D116" s="275">
        <v>124181.34999999998</v>
      </c>
      <c r="E116" s="275">
        <v>77500.849999999977</v>
      </c>
      <c r="F116" s="20">
        <v>0</v>
      </c>
      <c r="G116" s="21">
        <f t="shared" si="1"/>
        <v>46680.5</v>
      </c>
      <c r="H116" s="20">
        <v>0</v>
      </c>
      <c r="I116" s="20">
        <v>0</v>
      </c>
    </row>
    <row r="117" spans="1:9" hidden="1" x14ac:dyDescent="0.25">
      <c r="A117" s="276" t="s">
        <v>1712</v>
      </c>
      <c r="B117" s="90">
        <v>0</v>
      </c>
      <c r="C117" s="154" t="s">
        <v>67</v>
      </c>
      <c r="D117" s="275">
        <v>134790.79999999999</v>
      </c>
      <c r="E117" s="275">
        <v>104464.45</v>
      </c>
      <c r="F117" s="20">
        <v>0</v>
      </c>
      <c r="G117" s="21">
        <f t="shared" si="1"/>
        <v>30326.349999999991</v>
      </c>
      <c r="H117" s="20">
        <v>0</v>
      </c>
      <c r="I117" s="20">
        <v>0</v>
      </c>
    </row>
    <row r="118" spans="1:9" hidden="1" x14ac:dyDescent="0.25">
      <c r="A118" s="276" t="s">
        <v>1713</v>
      </c>
      <c r="B118" s="90">
        <v>0</v>
      </c>
      <c r="C118" s="154" t="s">
        <v>67</v>
      </c>
      <c r="D118" s="275">
        <v>191055.39999999994</v>
      </c>
      <c r="E118" s="275">
        <v>130049.44999999995</v>
      </c>
      <c r="F118" s="20">
        <v>0</v>
      </c>
      <c r="G118" s="21">
        <f t="shared" si="1"/>
        <v>61005.949999999983</v>
      </c>
      <c r="H118" s="20">
        <v>0</v>
      </c>
      <c r="I118" s="20">
        <v>0</v>
      </c>
    </row>
    <row r="119" spans="1:9" hidden="1" x14ac:dyDescent="0.25">
      <c r="A119" s="276" t="s">
        <v>1714</v>
      </c>
      <c r="B119" s="90">
        <v>0</v>
      </c>
      <c r="C119" s="154" t="s">
        <v>67</v>
      </c>
      <c r="D119" s="275">
        <v>93478.709999999948</v>
      </c>
      <c r="E119" s="275">
        <v>72895.550000000047</v>
      </c>
      <c r="F119" s="20">
        <v>0</v>
      </c>
      <c r="G119" s="21">
        <f t="shared" si="1"/>
        <v>20583.159999999902</v>
      </c>
      <c r="H119" s="20">
        <v>0</v>
      </c>
      <c r="I119" s="20">
        <v>0</v>
      </c>
    </row>
    <row r="120" spans="1:9" hidden="1" x14ac:dyDescent="0.25">
      <c r="A120" s="276" t="s">
        <v>1715</v>
      </c>
      <c r="B120" s="90">
        <v>0</v>
      </c>
      <c r="C120" s="154" t="s">
        <v>67</v>
      </c>
      <c r="D120" s="275">
        <v>145486.80000000005</v>
      </c>
      <c r="E120" s="275">
        <v>96666.250000000015</v>
      </c>
      <c r="F120" s="20">
        <v>0</v>
      </c>
      <c r="G120" s="21">
        <f t="shared" si="1"/>
        <v>48820.550000000032</v>
      </c>
      <c r="H120" s="20">
        <v>0</v>
      </c>
      <c r="I120" s="20">
        <v>0</v>
      </c>
    </row>
    <row r="121" spans="1:9" hidden="1" x14ac:dyDescent="0.25">
      <c r="A121" s="276" t="s">
        <v>1716</v>
      </c>
      <c r="B121" s="90">
        <v>0</v>
      </c>
      <c r="C121" s="154" t="s">
        <v>67</v>
      </c>
      <c r="D121" s="275">
        <v>82917.550000000047</v>
      </c>
      <c r="E121" s="275">
        <v>48944.95</v>
      </c>
      <c r="F121" s="20">
        <v>0</v>
      </c>
      <c r="G121" s="21">
        <f t="shared" si="1"/>
        <v>33972.600000000049</v>
      </c>
      <c r="H121" s="20">
        <v>0</v>
      </c>
      <c r="I121" s="20">
        <v>0</v>
      </c>
    </row>
    <row r="122" spans="1:9" hidden="1" x14ac:dyDescent="0.25">
      <c r="A122" s="276" t="s">
        <v>1717</v>
      </c>
      <c r="B122" s="90">
        <v>0</v>
      </c>
      <c r="C122" s="154" t="s">
        <v>67</v>
      </c>
      <c r="D122" s="275">
        <v>131696.75</v>
      </c>
      <c r="E122" s="275">
        <v>75093.850000000006</v>
      </c>
      <c r="F122" s="20">
        <v>0</v>
      </c>
      <c r="G122" s="21">
        <f t="shared" si="1"/>
        <v>56602.899999999994</v>
      </c>
      <c r="H122" s="20">
        <v>0</v>
      </c>
      <c r="I122" s="20">
        <v>0</v>
      </c>
    </row>
    <row r="123" spans="1:9" hidden="1" x14ac:dyDescent="0.25">
      <c r="A123" s="277" t="s">
        <v>97</v>
      </c>
      <c r="B123" s="90">
        <v>0</v>
      </c>
      <c r="C123" s="154" t="s">
        <v>67</v>
      </c>
      <c r="D123" s="275">
        <v>240721.34999999992</v>
      </c>
      <c r="E123" s="275">
        <v>68700.3</v>
      </c>
      <c r="F123" s="20">
        <v>0</v>
      </c>
      <c r="G123" s="21">
        <f t="shared" si="1"/>
        <v>172021.04999999993</v>
      </c>
      <c r="H123" s="20">
        <v>0</v>
      </c>
      <c r="I123" s="20">
        <v>0</v>
      </c>
    </row>
    <row r="124" spans="1:9" hidden="1" x14ac:dyDescent="0.25">
      <c r="A124" s="277" t="s">
        <v>98</v>
      </c>
      <c r="B124" s="90">
        <v>0</v>
      </c>
      <c r="C124" s="154" t="s">
        <v>67</v>
      </c>
      <c r="D124" s="275">
        <v>339200.90000000014</v>
      </c>
      <c r="E124" s="275">
        <v>241533.19000000006</v>
      </c>
      <c r="F124" s="20">
        <v>0</v>
      </c>
      <c r="G124" s="21">
        <f t="shared" si="1"/>
        <v>97667.710000000079</v>
      </c>
      <c r="H124" s="20">
        <v>0</v>
      </c>
      <c r="I124" s="20">
        <v>0</v>
      </c>
    </row>
    <row r="125" spans="1:9" hidden="1" x14ac:dyDescent="0.25">
      <c r="A125" s="277" t="s">
        <v>99</v>
      </c>
      <c r="B125" s="90">
        <v>0</v>
      </c>
      <c r="C125" s="154" t="s">
        <v>67</v>
      </c>
      <c r="D125" s="275">
        <v>799069.3600000001</v>
      </c>
      <c r="E125" s="275">
        <v>534577.2300000001</v>
      </c>
      <c r="F125" s="20">
        <v>0</v>
      </c>
      <c r="G125" s="21">
        <f t="shared" si="1"/>
        <v>264492.13</v>
      </c>
      <c r="H125" s="20">
        <v>0</v>
      </c>
      <c r="I125" s="20">
        <v>0</v>
      </c>
    </row>
    <row r="126" spans="1:9" hidden="1" x14ac:dyDescent="0.25">
      <c r="A126" s="277" t="s">
        <v>100</v>
      </c>
      <c r="B126" s="90">
        <v>0</v>
      </c>
      <c r="C126" s="154" t="s">
        <v>67</v>
      </c>
      <c r="D126" s="275">
        <v>229935.50000000003</v>
      </c>
      <c r="E126" s="275">
        <v>155812.23999999996</v>
      </c>
      <c r="F126" s="20">
        <v>0</v>
      </c>
      <c r="G126" s="21">
        <f t="shared" si="1"/>
        <v>74123.260000000068</v>
      </c>
      <c r="H126" s="20">
        <v>0</v>
      </c>
      <c r="I126" s="20">
        <v>0</v>
      </c>
    </row>
    <row r="127" spans="1:9" hidden="1" x14ac:dyDescent="0.25">
      <c r="A127" s="277" t="s">
        <v>101</v>
      </c>
      <c r="B127" s="90">
        <v>0</v>
      </c>
      <c r="C127" s="154" t="s">
        <v>67</v>
      </c>
      <c r="D127" s="275">
        <v>86852.5</v>
      </c>
      <c r="E127" s="275">
        <v>15459.85</v>
      </c>
      <c r="F127" s="20">
        <v>0</v>
      </c>
      <c r="G127" s="21">
        <f t="shared" si="1"/>
        <v>71392.649999999994</v>
      </c>
      <c r="H127" s="20">
        <v>0</v>
      </c>
      <c r="I127" s="20">
        <v>0</v>
      </c>
    </row>
    <row r="128" spans="1:9" hidden="1" x14ac:dyDescent="0.25">
      <c r="A128" s="277" t="s">
        <v>102</v>
      </c>
      <c r="B128" s="90">
        <v>0</v>
      </c>
      <c r="C128" s="154" t="s">
        <v>67</v>
      </c>
      <c r="D128" s="275">
        <v>93268.949999999939</v>
      </c>
      <c r="E128" s="275">
        <v>37034.9</v>
      </c>
      <c r="F128" s="20">
        <v>0</v>
      </c>
      <c r="G128" s="21">
        <f t="shared" si="1"/>
        <v>56234.049999999937</v>
      </c>
      <c r="H128" s="20">
        <v>0</v>
      </c>
      <c r="I128" s="20">
        <v>0</v>
      </c>
    </row>
    <row r="129" spans="1:9" hidden="1" x14ac:dyDescent="0.25">
      <c r="A129" s="277" t="s">
        <v>103</v>
      </c>
      <c r="B129" s="90">
        <v>0</v>
      </c>
      <c r="C129" s="154" t="s">
        <v>67</v>
      </c>
      <c r="D129" s="275">
        <v>47254.849999999977</v>
      </c>
      <c r="E129" s="275">
        <v>0</v>
      </c>
      <c r="F129" s="20">
        <v>0</v>
      </c>
      <c r="G129" s="21">
        <f t="shared" si="1"/>
        <v>47254.849999999977</v>
      </c>
      <c r="H129" s="20">
        <v>0</v>
      </c>
      <c r="I129" s="20">
        <v>0</v>
      </c>
    </row>
    <row r="130" spans="1:9" hidden="1" x14ac:dyDescent="0.25">
      <c r="A130" s="277" t="s">
        <v>104</v>
      </c>
      <c r="B130" s="90">
        <v>0</v>
      </c>
      <c r="C130" s="154" t="s">
        <v>67</v>
      </c>
      <c r="D130" s="275">
        <v>57987.650000000031</v>
      </c>
      <c r="E130" s="275">
        <v>4026</v>
      </c>
      <c r="F130" s="20">
        <v>0</v>
      </c>
      <c r="G130" s="21">
        <f t="shared" si="1"/>
        <v>53961.650000000031</v>
      </c>
      <c r="H130" s="20">
        <v>0</v>
      </c>
      <c r="I130" s="20">
        <v>0</v>
      </c>
    </row>
    <row r="131" spans="1:9" hidden="1" x14ac:dyDescent="0.25">
      <c r="A131" s="277" t="s">
        <v>105</v>
      </c>
      <c r="B131" s="90">
        <v>0</v>
      </c>
      <c r="C131" s="154" t="s">
        <v>67</v>
      </c>
      <c r="D131" s="275">
        <v>161935.60000000009</v>
      </c>
      <c r="E131" s="275">
        <v>25383.599999999999</v>
      </c>
      <c r="F131" s="20">
        <v>0</v>
      </c>
      <c r="G131" s="21">
        <f t="shared" si="1"/>
        <v>136552.00000000009</v>
      </c>
      <c r="H131" s="20">
        <v>0</v>
      </c>
      <c r="I131" s="20">
        <v>0</v>
      </c>
    </row>
    <row r="132" spans="1:9" hidden="1" x14ac:dyDescent="0.25">
      <c r="A132" s="276" t="s">
        <v>1277</v>
      </c>
      <c r="B132" s="90">
        <v>0</v>
      </c>
      <c r="C132" s="154" t="s">
        <v>67</v>
      </c>
      <c r="D132" s="275">
        <v>227199.05000000005</v>
      </c>
      <c r="E132" s="275">
        <v>128391.23999999998</v>
      </c>
      <c r="F132" s="20">
        <v>0</v>
      </c>
      <c r="G132" s="21">
        <f t="shared" si="1"/>
        <v>98807.81000000007</v>
      </c>
      <c r="H132" s="20">
        <v>0</v>
      </c>
      <c r="I132" s="20">
        <v>0</v>
      </c>
    </row>
    <row r="133" spans="1:9" hidden="1" x14ac:dyDescent="0.25">
      <c r="A133" s="276" t="s">
        <v>1278</v>
      </c>
      <c r="B133" s="90">
        <v>0</v>
      </c>
      <c r="C133" s="154" t="s">
        <v>67</v>
      </c>
      <c r="D133" s="275">
        <v>144529.64999999994</v>
      </c>
      <c r="E133" s="275">
        <v>42992.800000000003</v>
      </c>
      <c r="F133" s="20">
        <v>0</v>
      </c>
      <c r="G133" s="21">
        <f t="shared" si="1"/>
        <v>101536.84999999993</v>
      </c>
      <c r="H133" s="20">
        <v>0</v>
      </c>
      <c r="I133" s="20">
        <v>0</v>
      </c>
    </row>
    <row r="134" spans="1:9" hidden="1" x14ac:dyDescent="0.25">
      <c r="A134" s="276" t="s">
        <v>1279</v>
      </c>
      <c r="B134" s="90">
        <v>0</v>
      </c>
      <c r="C134" s="154" t="s">
        <v>67</v>
      </c>
      <c r="D134" s="275">
        <v>145451.35000000003</v>
      </c>
      <c r="E134" s="275">
        <v>96911.8</v>
      </c>
      <c r="F134" s="20">
        <v>0</v>
      </c>
      <c r="G134" s="21">
        <f t="shared" ref="G134:G197" si="2">D134-E134</f>
        <v>48539.550000000032</v>
      </c>
      <c r="H134" s="20">
        <v>0</v>
      </c>
      <c r="I134" s="20">
        <v>0</v>
      </c>
    </row>
    <row r="135" spans="1:9" hidden="1" x14ac:dyDescent="0.25">
      <c r="A135" s="276" t="s">
        <v>1280</v>
      </c>
      <c r="B135" s="90">
        <v>0</v>
      </c>
      <c r="C135" s="154" t="s">
        <v>67</v>
      </c>
      <c r="D135" s="275">
        <v>147017.70000000007</v>
      </c>
      <c r="E135" s="275">
        <v>127688.05</v>
      </c>
      <c r="F135" s="20">
        <v>0</v>
      </c>
      <c r="G135" s="21">
        <f t="shared" si="2"/>
        <v>19329.650000000067</v>
      </c>
      <c r="H135" s="20">
        <v>0</v>
      </c>
      <c r="I135" s="20">
        <v>0</v>
      </c>
    </row>
    <row r="136" spans="1:9" hidden="1" x14ac:dyDescent="0.25">
      <c r="A136" s="276" t="s">
        <v>1281</v>
      </c>
      <c r="B136" s="90">
        <v>0</v>
      </c>
      <c r="C136" s="154" t="s">
        <v>67</v>
      </c>
      <c r="D136" s="275">
        <v>115478.42000000004</v>
      </c>
      <c r="E136" s="275">
        <v>82918.249999999971</v>
      </c>
      <c r="F136" s="20">
        <v>0</v>
      </c>
      <c r="G136" s="21">
        <f t="shared" si="2"/>
        <v>32560.170000000071</v>
      </c>
      <c r="H136" s="20">
        <v>0</v>
      </c>
      <c r="I136" s="20">
        <v>0</v>
      </c>
    </row>
    <row r="137" spans="1:9" hidden="1" x14ac:dyDescent="0.25">
      <c r="A137" s="276" t="s">
        <v>1282</v>
      </c>
      <c r="B137" s="90">
        <v>0</v>
      </c>
      <c r="C137" s="154" t="s">
        <v>67</v>
      </c>
      <c r="D137" s="275">
        <v>229503.30000000005</v>
      </c>
      <c r="E137" s="275">
        <v>192405.70000000004</v>
      </c>
      <c r="F137" s="20">
        <v>0</v>
      </c>
      <c r="G137" s="21">
        <f t="shared" si="2"/>
        <v>37097.600000000006</v>
      </c>
      <c r="H137" s="20">
        <v>0</v>
      </c>
      <c r="I137" s="20">
        <v>0</v>
      </c>
    </row>
    <row r="138" spans="1:9" hidden="1" x14ac:dyDescent="0.25">
      <c r="A138" s="276" t="s">
        <v>1283</v>
      </c>
      <c r="B138" s="90">
        <v>0</v>
      </c>
      <c r="C138" s="154" t="s">
        <v>67</v>
      </c>
      <c r="D138" s="275">
        <v>146904.80000000002</v>
      </c>
      <c r="E138" s="275">
        <v>141515.99</v>
      </c>
      <c r="F138" s="20">
        <v>0</v>
      </c>
      <c r="G138" s="21">
        <f t="shared" si="2"/>
        <v>5388.8100000000268</v>
      </c>
      <c r="H138" s="20">
        <v>0</v>
      </c>
      <c r="I138" s="20">
        <v>0</v>
      </c>
    </row>
    <row r="139" spans="1:9" hidden="1" x14ac:dyDescent="0.25">
      <c r="A139" s="276" t="s">
        <v>1284</v>
      </c>
      <c r="B139" s="90">
        <v>0</v>
      </c>
      <c r="C139" s="154" t="s">
        <v>67</v>
      </c>
      <c r="D139" s="275">
        <v>207417.94999999992</v>
      </c>
      <c r="E139" s="275">
        <v>170930.11999999997</v>
      </c>
      <c r="F139" s="20">
        <v>0</v>
      </c>
      <c r="G139" s="21">
        <f t="shared" si="2"/>
        <v>36487.829999999958</v>
      </c>
      <c r="H139" s="20">
        <v>0</v>
      </c>
      <c r="I139" s="20">
        <v>0</v>
      </c>
    </row>
    <row r="140" spans="1:9" hidden="1" x14ac:dyDescent="0.25">
      <c r="A140" s="276" t="s">
        <v>1285</v>
      </c>
      <c r="B140" s="90">
        <v>0</v>
      </c>
      <c r="C140" s="154" t="s">
        <v>67</v>
      </c>
      <c r="D140" s="275">
        <v>338689.29999999976</v>
      </c>
      <c r="E140" s="275">
        <v>318829.64999999991</v>
      </c>
      <c r="F140" s="20">
        <v>0</v>
      </c>
      <c r="G140" s="21">
        <f t="shared" si="2"/>
        <v>19859.649999999849</v>
      </c>
      <c r="H140" s="20">
        <v>0</v>
      </c>
      <c r="I140" s="20">
        <v>0</v>
      </c>
    </row>
    <row r="141" spans="1:9" hidden="1" x14ac:dyDescent="0.25">
      <c r="A141" s="276" t="s">
        <v>1286</v>
      </c>
      <c r="B141" s="90">
        <v>0</v>
      </c>
      <c r="C141" s="154" t="s">
        <v>67</v>
      </c>
      <c r="D141" s="275">
        <v>1083600.1500000006</v>
      </c>
      <c r="E141" s="275">
        <v>936171.65000000014</v>
      </c>
      <c r="F141" s="20">
        <v>0</v>
      </c>
      <c r="G141" s="21">
        <f t="shared" si="2"/>
        <v>147428.50000000047</v>
      </c>
      <c r="H141" s="20">
        <v>0</v>
      </c>
      <c r="I141" s="20">
        <v>0</v>
      </c>
    </row>
    <row r="142" spans="1:9" hidden="1" x14ac:dyDescent="0.25">
      <c r="A142" s="276" t="s">
        <v>1287</v>
      </c>
      <c r="B142" s="90">
        <v>0</v>
      </c>
      <c r="C142" s="154" t="s">
        <v>67</v>
      </c>
      <c r="D142" s="275">
        <v>898605.40000000037</v>
      </c>
      <c r="E142" s="275">
        <v>817392.58999999973</v>
      </c>
      <c r="F142" s="20">
        <v>0</v>
      </c>
      <c r="G142" s="21">
        <f t="shared" si="2"/>
        <v>81212.810000000638</v>
      </c>
      <c r="H142" s="20">
        <v>0</v>
      </c>
      <c r="I142" s="20">
        <v>0</v>
      </c>
    </row>
    <row r="143" spans="1:9" hidden="1" x14ac:dyDescent="0.25">
      <c r="A143" s="276" t="s">
        <v>1288</v>
      </c>
      <c r="B143" s="90">
        <v>0</v>
      </c>
      <c r="C143" s="154" t="s">
        <v>67</v>
      </c>
      <c r="D143" s="275">
        <v>710772.5</v>
      </c>
      <c r="E143" s="275">
        <v>570492.1</v>
      </c>
      <c r="F143" s="20">
        <v>0</v>
      </c>
      <c r="G143" s="21">
        <f t="shared" si="2"/>
        <v>140280.40000000002</v>
      </c>
      <c r="H143" s="20">
        <v>0</v>
      </c>
      <c r="I143" s="20">
        <v>0</v>
      </c>
    </row>
    <row r="144" spans="1:9" hidden="1" x14ac:dyDescent="0.25">
      <c r="A144" s="276" t="s">
        <v>1289</v>
      </c>
      <c r="B144" s="90">
        <v>0</v>
      </c>
      <c r="C144" s="154" t="s">
        <v>67</v>
      </c>
      <c r="D144" s="275">
        <v>833039.5499999997</v>
      </c>
      <c r="E144" s="275">
        <v>629967.65000000014</v>
      </c>
      <c r="F144" s="20">
        <v>0</v>
      </c>
      <c r="G144" s="21">
        <f t="shared" si="2"/>
        <v>203071.89999999956</v>
      </c>
      <c r="H144" s="20">
        <v>0</v>
      </c>
      <c r="I144" s="20">
        <v>0</v>
      </c>
    </row>
    <row r="145" spans="1:9" hidden="1" x14ac:dyDescent="0.25">
      <c r="A145" s="276" t="s">
        <v>1718</v>
      </c>
      <c r="B145" s="90">
        <v>0</v>
      </c>
      <c r="C145" s="154" t="s">
        <v>67</v>
      </c>
      <c r="D145" s="275">
        <v>78668.33000000006</v>
      </c>
      <c r="E145" s="275">
        <v>25190.78</v>
      </c>
      <c r="F145" s="20">
        <v>0</v>
      </c>
      <c r="G145" s="21">
        <f t="shared" si="2"/>
        <v>53477.550000000061</v>
      </c>
      <c r="H145" s="20">
        <v>0</v>
      </c>
      <c r="I145" s="20">
        <v>0</v>
      </c>
    </row>
    <row r="146" spans="1:9" hidden="1" x14ac:dyDescent="0.25">
      <c r="A146" s="277" t="s">
        <v>106</v>
      </c>
      <c r="B146" s="90">
        <v>0</v>
      </c>
      <c r="C146" s="154" t="s">
        <v>67</v>
      </c>
      <c r="D146" s="275">
        <v>308592.25</v>
      </c>
      <c r="E146" s="275">
        <v>162612.80000000002</v>
      </c>
      <c r="F146" s="20">
        <v>0</v>
      </c>
      <c r="G146" s="21">
        <f t="shared" si="2"/>
        <v>145979.44999999998</v>
      </c>
      <c r="H146" s="20">
        <v>0</v>
      </c>
      <c r="I146" s="20">
        <v>0</v>
      </c>
    </row>
    <row r="147" spans="1:9" hidden="1" x14ac:dyDescent="0.25">
      <c r="A147" s="277" t="s">
        <v>107</v>
      </c>
      <c r="B147" s="90">
        <v>0</v>
      </c>
      <c r="C147" s="154" t="s">
        <v>67</v>
      </c>
      <c r="D147" s="275">
        <v>206957.10000000009</v>
      </c>
      <c r="E147" s="275">
        <v>114107.35</v>
      </c>
      <c r="F147" s="20">
        <v>0</v>
      </c>
      <c r="G147" s="21">
        <f t="shared" si="2"/>
        <v>92849.750000000087</v>
      </c>
      <c r="H147" s="20">
        <v>0</v>
      </c>
      <c r="I147" s="20">
        <v>0</v>
      </c>
    </row>
    <row r="148" spans="1:9" hidden="1" x14ac:dyDescent="0.25">
      <c r="A148" s="278" t="s">
        <v>108</v>
      </c>
      <c r="B148" s="90">
        <v>0</v>
      </c>
      <c r="C148" s="154" t="s">
        <v>67</v>
      </c>
      <c r="D148" s="275">
        <v>223989.09999999992</v>
      </c>
      <c r="E148" s="275">
        <v>112736.45</v>
      </c>
      <c r="F148" s="20">
        <v>0</v>
      </c>
      <c r="G148" s="21">
        <f t="shared" si="2"/>
        <v>111252.64999999992</v>
      </c>
      <c r="H148" s="20">
        <v>0</v>
      </c>
      <c r="I148" s="20">
        <v>0</v>
      </c>
    </row>
    <row r="149" spans="1:9" hidden="1" x14ac:dyDescent="0.25">
      <c r="A149" s="277" t="s">
        <v>109</v>
      </c>
      <c r="B149" s="90">
        <v>0</v>
      </c>
      <c r="C149" s="154" t="s">
        <v>67</v>
      </c>
      <c r="D149" s="275">
        <v>729440.7000000003</v>
      </c>
      <c r="E149" s="275">
        <v>360042.14</v>
      </c>
      <c r="F149" s="20">
        <v>0</v>
      </c>
      <c r="G149" s="21">
        <f t="shared" si="2"/>
        <v>369398.56000000029</v>
      </c>
      <c r="H149" s="20">
        <v>0</v>
      </c>
      <c r="I149" s="20">
        <v>0</v>
      </c>
    </row>
    <row r="150" spans="1:9" hidden="1" x14ac:dyDescent="0.25">
      <c r="A150" s="277" t="s">
        <v>829</v>
      </c>
      <c r="B150" s="90">
        <v>0</v>
      </c>
      <c r="C150" s="154" t="s">
        <v>67</v>
      </c>
      <c r="D150" s="275">
        <v>1351779.4000000001</v>
      </c>
      <c r="E150" s="275">
        <v>1157646.0700000003</v>
      </c>
      <c r="F150" s="20">
        <v>0</v>
      </c>
      <c r="G150" s="21">
        <f t="shared" si="2"/>
        <v>194133.32999999984</v>
      </c>
      <c r="H150" s="20">
        <v>0</v>
      </c>
      <c r="I150" s="20">
        <v>0</v>
      </c>
    </row>
    <row r="151" spans="1:9" hidden="1" x14ac:dyDescent="0.25">
      <c r="A151" s="277" t="s">
        <v>830</v>
      </c>
      <c r="B151" s="90">
        <v>0</v>
      </c>
      <c r="C151" s="154" t="s">
        <v>67</v>
      </c>
      <c r="D151" s="275">
        <v>284167.20000000007</v>
      </c>
      <c r="E151" s="275">
        <v>148349.75</v>
      </c>
      <c r="F151" s="20">
        <v>0</v>
      </c>
      <c r="G151" s="21">
        <f t="shared" si="2"/>
        <v>135817.45000000007</v>
      </c>
      <c r="H151" s="20">
        <v>0</v>
      </c>
      <c r="I151" s="20">
        <v>0</v>
      </c>
    </row>
    <row r="152" spans="1:9" hidden="1" x14ac:dyDescent="0.25">
      <c r="A152" s="277" t="s">
        <v>831</v>
      </c>
      <c r="B152" s="90">
        <v>0</v>
      </c>
      <c r="C152" s="154" t="s">
        <v>67</v>
      </c>
      <c r="D152" s="275">
        <v>590207.04999999981</v>
      </c>
      <c r="E152" s="275">
        <v>487438.86</v>
      </c>
      <c r="F152" s="20">
        <v>0</v>
      </c>
      <c r="G152" s="21">
        <f t="shared" si="2"/>
        <v>102768.18999999983</v>
      </c>
      <c r="H152" s="20">
        <v>0</v>
      </c>
      <c r="I152" s="20">
        <v>0</v>
      </c>
    </row>
    <row r="153" spans="1:9" hidden="1" x14ac:dyDescent="0.25">
      <c r="A153" s="277" t="s">
        <v>832</v>
      </c>
      <c r="B153" s="90">
        <v>0</v>
      </c>
      <c r="C153" s="154" t="s">
        <v>67</v>
      </c>
      <c r="D153" s="275">
        <v>146975.69999999995</v>
      </c>
      <c r="E153" s="275">
        <v>118010.69999999997</v>
      </c>
      <c r="F153" s="20">
        <v>0</v>
      </c>
      <c r="G153" s="21">
        <f t="shared" si="2"/>
        <v>28964.999999999985</v>
      </c>
      <c r="H153" s="20">
        <v>0</v>
      </c>
      <c r="I153" s="20">
        <v>0</v>
      </c>
    </row>
    <row r="154" spans="1:9" hidden="1" x14ac:dyDescent="0.25">
      <c r="A154" s="277" t="s">
        <v>3624</v>
      </c>
      <c r="B154" s="90">
        <v>0</v>
      </c>
      <c r="C154" s="154" t="s">
        <v>67</v>
      </c>
      <c r="D154" s="275">
        <v>85332.800000000017</v>
      </c>
      <c r="E154" s="275">
        <v>43330.000000000007</v>
      </c>
      <c r="F154" s="20">
        <v>0</v>
      </c>
      <c r="G154" s="21">
        <f t="shared" si="2"/>
        <v>42002.80000000001</v>
      </c>
      <c r="H154" s="20">
        <v>0</v>
      </c>
      <c r="I154" s="20">
        <v>0</v>
      </c>
    </row>
    <row r="155" spans="1:9" hidden="1" x14ac:dyDescent="0.25">
      <c r="A155" s="277" t="s">
        <v>833</v>
      </c>
      <c r="B155" s="90">
        <v>0</v>
      </c>
      <c r="C155" s="154" t="s">
        <v>67</v>
      </c>
      <c r="D155" s="275">
        <v>1752504.1399999994</v>
      </c>
      <c r="E155" s="275">
        <v>1502030.3</v>
      </c>
      <c r="F155" s="20">
        <v>0</v>
      </c>
      <c r="G155" s="21">
        <f t="shared" si="2"/>
        <v>250473.83999999939</v>
      </c>
      <c r="H155" s="20">
        <v>0</v>
      </c>
      <c r="I155" s="20">
        <v>0</v>
      </c>
    </row>
    <row r="156" spans="1:9" hidden="1" x14ac:dyDescent="0.25">
      <c r="A156" s="279" t="s">
        <v>3587</v>
      </c>
      <c r="B156" s="90">
        <v>0</v>
      </c>
      <c r="C156" s="154" t="s">
        <v>67</v>
      </c>
      <c r="D156" s="275">
        <v>113301.79999999999</v>
      </c>
      <c r="E156" s="275">
        <v>73427.950000000012</v>
      </c>
      <c r="F156" s="20">
        <v>0</v>
      </c>
      <c r="G156" s="21">
        <f t="shared" si="2"/>
        <v>39873.849999999977</v>
      </c>
      <c r="H156" s="20">
        <v>0</v>
      </c>
      <c r="I156" s="20">
        <v>0</v>
      </c>
    </row>
    <row r="157" spans="1:9" hidden="1" x14ac:dyDescent="0.25">
      <c r="A157" s="167" t="s">
        <v>3939</v>
      </c>
      <c r="B157" s="90">
        <v>0</v>
      </c>
      <c r="C157" s="154" t="s">
        <v>67</v>
      </c>
      <c r="D157" s="275">
        <v>161767.19999999998</v>
      </c>
      <c r="E157" s="275">
        <v>70779.61</v>
      </c>
      <c r="F157" s="20">
        <v>0</v>
      </c>
      <c r="G157" s="21">
        <f t="shared" si="2"/>
        <v>90987.589999999982</v>
      </c>
      <c r="H157" s="20">
        <v>0</v>
      </c>
      <c r="I157" s="20">
        <v>0</v>
      </c>
    </row>
    <row r="158" spans="1:9" hidden="1" x14ac:dyDescent="0.25">
      <c r="A158" s="276" t="s">
        <v>1290</v>
      </c>
      <c r="B158" s="90">
        <v>0</v>
      </c>
      <c r="C158" s="154" t="s">
        <v>67</v>
      </c>
      <c r="D158" s="275">
        <v>2742968.2600000007</v>
      </c>
      <c r="E158" s="275">
        <v>1450691.1900000006</v>
      </c>
      <c r="F158" s="20">
        <v>0</v>
      </c>
      <c r="G158" s="21">
        <f t="shared" si="2"/>
        <v>1292277.07</v>
      </c>
      <c r="H158" s="20">
        <v>0</v>
      </c>
      <c r="I158" s="20">
        <v>0</v>
      </c>
    </row>
    <row r="159" spans="1:9" hidden="1" x14ac:dyDescent="0.25">
      <c r="A159" s="276" t="s">
        <v>1291</v>
      </c>
      <c r="B159" s="90">
        <v>0</v>
      </c>
      <c r="C159" s="154" t="s">
        <v>67</v>
      </c>
      <c r="D159" s="275">
        <v>1455092.3299999998</v>
      </c>
      <c r="E159" s="275">
        <v>993757.63</v>
      </c>
      <c r="F159" s="20">
        <v>0</v>
      </c>
      <c r="G159" s="21">
        <f t="shared" si="2"/>
        <v>461334.69999999984</v>
      </c>
      <c r="H159" s="20">
        <v>0</v>
      </c>
      <c r="I159" s="20">
        <v>0</v>
      </c>
    </row>
    <row r="160" spans="1:9" hidden="1" x14ac:dyDescent="0.25">
      <c r="A160" s="276" t="s">
        <v>1292</v>
      </c>
      <c r="B160" s="90">
        <v>0</v>
      </c>
      <c r="C160" s="154" t="s">
        <v>67</v>
      </c>
      <c r="D160" s="275">
        <v>1449073.600000001</v>
      </c>
      <c r="E160" s="275">
        <v>1067400.7</v>
      </c>
      <c r="F160" s="20">
        <v>0</v>
      </c>
      <c r="G160" s="21">
        <f t="shared" si="2"/>
        <v>381672.90000000107</v>
      </c>
      <c r="H160" s="20">
        <v>0</v>
      </c>
      <c r="I160" s="20">
        <v>0</v>
      </c>
    </row>
    <row r="161" spans="1:9" hidden="1" x14ac:dyDescent="0.25">
      <c r="A161" s="276" t="s">
        <v>1293</v>
      </c>
      <c r="B161" s="90">
        <v>0</v>
      </c>
      <c r="C161" s="154" t="s">
        <v>67</v>
      </c>
      <c r="D161" s="275">
        <v>901783.99999999988</v>
      </c>
      <c r="E161" s="275">
        <v>701351.25000000012</v>
      </c>
      <c r="F161" s="20">
        <v>0</v>
      </c>
      <c r="G161" s="21">
        <f t="shared" si="2"/>
        <v>200432.74999999977</v>
      </c>
      <c r="H161" s="20">
        <v>0</v>
      </c>
      <c r="I161" s="20">
        <v>0</v>
      </c>
    </row>
    <row r="162" spans="1:9" hidden="1" x14ac:dyDescent="0.25">
      <c r="A162" s="276" t="s">
        <v>1294</v>
      </c>
      <c r="B162" s="90">
        <v>0</v>
      </c>
      <c r="C162" s="154" t="s">
        <v>67</v>
      </c>
      <c r="D162" s="275">
        <v>965115.80000000016</v>
      </c>
      <c r="E162" s="275">
        <v>882168</v>
      </c>
      <c r="F162" s="20">
        <v>0</v>
      </c>
      <c r="G162" s="21">
        <f t="shared" si="2"/>
        <v>82947.800000000163</v>
      </c>
      <c r="H162" s="20">
        <v>0</v>
      </c>
      <c r="I162" s="20">
        <v>0</v>
      </c>
    </row>
    <row r="163" spans="1:9" hidden="1" x14ac:dyDescent="0.25">
      <c r="A163" s="276" t="s">
        <v>1295</v>
      </c>
      <c r="B163" s="90">
        <v>0</v>
      </c>
      <c r="C163" s="154" t="s">
        <v>67</v>
      </c>
      <c r="D163" s="275">
        <v>2553012.7399999998</v>
      </c>
      <c r="E163" s="275">
        <v>2060299.4900000005</v>
      </c>
      <c r="F163" s="20">
        <v>0</v>
      </c>
      <c r="G163" s="21">
        <f t="shared" si="2"/>
        <v>492713.2499999993</v>
      </c>
      <c r="H163" s="20">
        <v>0</v>
      </c>
      <c r="I163" s="20">
        <v>0</v>
      </c>
    </row>
    <row r="164" spans="1:9" hidden="1" x14ac:dyDescent="0.25">
      <c r="A164" s="276" t="s">
        <v>1296</v>
      </c>
      <c r="B164" s="90">
        <v>0</v>
      </c>
      <c r="C164" s="154" t="s">
        <v>67</v>
      </c>
      <c r="D164" s="275">
        <v>967045.80000000016</v>
      </c>
      <c r="E164" s="275">
        <v>671928.2</v>
      </c>
      <c r="F164" s="20">
        <v>0</v>
      </c>
      <c r="G164" s="21">
        <f t="shared" si="2"/>
        <v>295117.60000000021</v>
      </c>
      <c r="H164" s="20">
        <v>0</v>
      </c>
      <c r="I164" s="20">
        <v>0</v>
      </c>
    </row>
    <row r="165" spans="1:9" hidden="1" x14ac:dyDescent="0.25">
      <c r="A165" s="276" t="s">
        <v>1297</v>
      </c>
      <c r="B165" s="90">
        <v>0</v>
      </c>
      <c r="C165" s="154" t="s">
        <v>67</v>
      </c>
      <c r="D165" s="275">
        <v>1375394.2999999996</v>
      </c>
      <c r="E165" s="275">
        <v>1185102.6500000001</v>
      </c>
      <c r="F165" s="20">
        <v>0</v>
      </c>
      <c r="G165" s="21">
        <f t="shared" si="2"/>
        <v>190291.64999999944</v>
      </c>
      <c r="H165" s="20">
        <v>0</v>
      </c>
      <c r="I165" s="20">
        <v>0</v>
      </c>
    </row>
    <row r="166" spans="1:9" hidden="1" x14ac:dyDescent="0.25">
      <c r="A166" s="276" t="s">
        <v>1298</v>
      </c>
      <c r="B166" s="90">
        <v>0</v>
      </c>
      <c r="C166" s="154" t="s">
        <v>67</v>
      </c>
      <c r="D166" s="275">
        <v>1379563.9999999998</v>
      </c>
      <c r="E166" s="275">
        <v>1088384.95</v>
      </c>
      <c r="F166" s="20">
        <v>0</v>
      </c>
      <c r="G166" s="21">
        <f t="shared" si="2"/>
        <v>291179.04999999981</v>
      </c>
      <c r="H166" s="20">
        <v>0</v>
      </c>
      <c r="I166" s="20">
        <v>0</v>
      </c>
    </row>
    <row r="167" spans="1:9" s="186" customFormat="1" hidden="1" x14ac:dyDescent="0.25">
      <c r="A167" s="276" t="s">
        <v>1299</v>
      </c>
      <c r="B167" s="182">
        <v>0</v>
      </c>
      <c r="C167" s="183" t="s">
        <v>67</v>
      </c>
      <c r="D167" s="275">
        <v>961834.8</v>
      </c>
      <c r="E167" s="275">
        <v>799609.50000000012</v>
      </c>
      <c r="F167" s="184">
        <v>0</v>
      </c>
      <c r="G167" s="185">
        <f t="shared" si="2"/>
        <v>162225.29999999993</v>
      </c>
      <c r="H167" s="184">
        <v>0</v>
      </c>
      <c r="I167" s="184">
        <v>0</v>
      </c>
    </row>
    <row r="168" spans="1:9" hidden="1" x14ac:dyDescent="0.25">
      <c r="A168" s="276" t="s">
        <v>1300</v>
      </c>
      <c r="B168" s="90">
        <v>0</v>
      </c>
      <c r="C168" s="154" t="s">
        <v>67</v>
      </c>
      <c r="D168" s="275">
        <v>880931.85999999964</v>
      </c>
      <c r="E168" s="275">
        <v>643204.27</v>
      </c>
      <c r="F168" s="20">
        <v>0</v>
      </c>
      <c r="G168" s="21">
        <f t="shared" si="2"/>
        <v>237727.58999999962</v>
      </c>
      <c r="H168" s="20">
        <v>0</v>
      </c>
      <c r="I168" s="20">
        <v>0</v>
      </c>
    </row>
    <row r="169" spans="1:9" hidden="1" x14ac:dyDescent="0.25">
      <c r="A169" s="276" t="s">
        <v>1301</v>
      </c>
      <c r="B169" s="90">
        <v>0</v>
      </c>
      <c r="C169" s="154" t="s">
        <v>67</v>
      </c>
      <c r="D169" s="275">
        <v>2258289.89</v>
      </c>
      <c r="E169" s="275">
        <v>1811138.5400000007</v>
      </c>
      <c r="F169" s="20">
        <v>0</v>
      </c>
      <c r="G169" s="21">
        <f t="shared" si="2"/>
        <v>447151.34999999939</v>
      </c>
      <c r="H169" s="20">
        <v>0</v>
      </c>
      <c r="I169" s="20">
        <v>0</v>
      </c>
    </row>
    <row r="170" spans="1:9" hidden="1" x14ac:dyDescent="0.25">
      <c r="A170" s="276" t="s">
        <v>1302</v>
      </c>
      <c r="B170" s="90">
        <v>0</v>
      </c>
      <c r="C170" s="154" t="s">
        <v>67</v>
      </c>
      <c r="D170" s="275">
        <v>948170.39999999967</v>
      </c>
      <c r="E170" s="275">
        <v>725092.75</v>
      </c>
      <c r="F170" s="20">
        <v>0</v>
      </c>
      <c r="G170" s="21">
        <f t="shared" si="2"/>
        <v>223077.64999999967</v>
      </c>
      <c r="H170" s="20">
        <v>0</v>
      </c>
      <c r="I170" s="20">
        <v>0</v>
      </c>
    </row>
    <row r="171" spans="1:9" hidden="1" x14ac:dyDescent="0.25">
      <c r="A171" s="276" t="s">
        <v>1303</v>
      </c>
      <c r="B171" s="90">
        <v>0</v>
      </c>
      <c r="C171" s="154" t="s">
        <v>67</v>
      </c>
      <c r="D171" s="275">
        <v>1045016.9000000001</v>
      </c>
      <c r="E171" s="275">
        <v>593520.05000000016</v>
      </c>
      <c r="F171" s="20">
        <v>0</v>
      </c>
      <c r="G171" s="21">
        <f t="shared" si="2"/>
        <v>451496.85</v>
      </c>
      <c r="H171" s="20">
        <v>0</v>
      </c>
      <c r="I171" s="20">
        <v>0</v>
      </c>
    </row>
    <row r="172" spans="1:9" hidden="1" x14ac:dyDescent="0.25">
      <c r="A172" s="277" t="s">
        <v>110</v>
      </c>
      <c r="B172" s="90">
        <v>0</v>
      </c>
      <c r="C172" s="154" t="s">
        <v>67</v>
      </c>
      <c r="D172" s="275">
        <v>12442.949999999997</v>
      </c>
      <c r="E172" s="275">
        <v>12214.8</v>
      </c>
      <c r="F172" s="20">
        <v>0</v>
      </c>
      <c r="G172" s="21">
        <f t="shared" si="2"/>
        <v>228.14999999999782</v>
      </c>
      <c r="H172" s="20">
        <v>0</v>
      </c>
      <c r="I172" s="20">
        <v>0</v>
      </c>
    </row>
    <row r="173" spans="1:9" hidden="1" x14ac:dyDescent="0.25">
      <c r="A173" s="277" t="s">
        <v>111</v>
      </c>
      <c r="B173" s="90">
        <v>0</v>
      </c>
      <c r="C173" s="154" t="s">
        <v>67</v>
      </c>
      <c r="D173" s="275">
        <v>2340047.7999999998</v>
      </c>
      <c r="E173" s="275">
        <v>1698274.5499999998</v>
      </c>
      <c r="F173" s="20">
        <v>0</v>
      </c>
      <c r="G173" s="21">
        <f t="shared" si="2"/>
        <v>641773.25</v>
      </c>
      <c r="H173" s="20">
        <v>0</v>
      </c>
      <c r="I173" s="20">
        <v>0</v>
      </c>
    </row>
    <row r="174" spans="1:9" hidden="1" x14ac:dyDescent="0.25">
      <c r="A174" s="277" t="s">
        <v>112</v>
      </c>
      <c r="B174" s="90">
        <v>0</v>
      </c>
      <c r="C174" s="154" t="s">
        <v>67</v>
      </c>
      <c r="D174" s="275">
        <v>433391.62000000029</v>
      </c>
      <c r="E174" s="275">
        <v>83597.26999999999</v>
      </c>
      <c r="F174" s="20">
        <v>0</v>
      </c>
      <c r="G174" s="21">
        <f t="shared" si="2"/>
        <v>349794.35000000033</v>
      </c>
      <c r="H174" s="20">
        <v>0</v>
      </c>
      <c r="I174" s="20">
        <v>0</v>
      </c>
    </row>
    <row r="175" spans="1:9" hidden="1" x14ac:dyDescent="0.25">
      <c r="A175" s="278" t="s">
        <v>3940</v>
      </c>
      <c r="B175" s="90">
        <v>0</v>
      </c>
      <c r="C175" s="154" t="s">
        <v>67</v>
      </c>
      <c r="D175" s="275">
        <v>466034.1</v>
      </c>
      <c r="E175" s="275">
        <v>323094.34999999998</v>
      </c>
      <c r="F175" s="20">
        <v>0</v>
      </c>
      <c r="G175" s="21">
        <f t="shared" si="2"/>
        <v>142939.75</v>
      </c>
      <c r="H175" s="20">
        <v>0</v>
      </c>
      <c r="I175" s="20">
        <v>0</v>
      </c>
    </row>
    <row r="176" spans="1:9" hidden="1" x14ac:dyDescent="0.25">
      <c r="A176" s="277" t="s">
        <v>113</v>
      </c>
      <c r="B176" s="90">
        <v>0</v>
      </c>
      <c r="C176" s="154" t="s">
        <v>67</v>
      </c>
      <c r="D176" s="275">
        <v>101493.34999999998</v>
      </c>
      <c r="E176" s="275">
        <v>86860.129999999976</v>
      </c>
      <c r="F176" s="20">
        <v>0</v>
      </c>
      <c r="G176" s="21">
        <f t="shared" si="2"/>
        <v>14633.220000000001</v>
      </c>
      <c r="H176" s="20">
        <v>0</v>
      </c>
      <c r="I176" s="20">
        <v>0</v>
      </c>
    </row>
    <row r="177" spans="1:9" hidden="1" x14ac:dyDescent="0.25">
      <c r="A177" s="277" t="s">
        <v>114</v>
      </c>
      <c r="B177" s="90">
        <v>0</v>
      </c>
      <c r="C177" s="154" t="s">
        <v>67</v>
      </c>
      <c r="D177" s="275">
        <v>13719.149999999994</v>
      </c>
      <c r="E177" s="275">
        <v>232.2</v>
      </c>
      <c r="F177" s="20">
        <v>0</v>
      </c>
      <c r="G177" s="21">
        <f t="shared" si="2"/>
        <v>13486.949999999993</v>
      </c>
      <c r="H177" s="20">
        <v>0</v>
      </c>
      <c r="I177" s="20">
        <v>0</v>
      </c>
    </row>
    <row r="178" spans="1:9" hidden="1" x14ac:dyDescent="0.25">
      <c r="A178" s="277" t="s">
        <v>115</v>
      </c>
      <c r="B178" s="90">
        <v>0</v>
      </c>
      <c r="C178" s="154" t="s">
        <v>67</v>
      </c>
      <c r="D178" s="275">
        <v>110781.25</v>
      </c>
      <c r="E178" s="275">
        <v>8348.2000000000007</v>
      </c>
      <c r="F178" s="20">
        <v>0</v>
      </c>
      <c r="G178" s="21">
        <f t="shared" si="2"/>
        <v>102433.05</v>
      </c>
      <c r="H178" s="20">
        <v>0</v>
      </c>
      <c r="I178" s="20">
        <v>0</v>
      </c>
    </row>
    <row r="179" spans="1:9" hidden="1" x14ac:dyDescent="0.25">
      <c r="A179" s="277" t="s">
        <v>116</v>
      </c>
      <c r="B179" s="90">
        <v>0</v>
      </c>
      <c r="C179" s="154" t="s">
        <v>67</v>
      </c>
      <c r="D179" s="275">
        <v>232481.10000000012</v>
      </c>
      <c r="E179" s="275">
        <v>9106.9999999999982</v>
      </c>
      <c r="F179" s="20">
        <v>0</v>
      </c>
      <c r="G179" s="21">
        <f t="shared" si="2"/>
        <v>223374.10000000012</v>
      </c>
      <c r="H179" s="20">
        <v>0</v>
      </c>
      <c r="I179" s="20">
        <v>0</v>
      </c>
    </row>
    <row r="180" spans="1:9" hidden="1" x14ac:dyDescent="0.25">
      <c r="A180" s="277" t="s">
        <v>117</v>
      </c>
      <c r="B180" s="90">
        <v>0</v>
      </c>
      <c r="C180" s="154" t="s">
        <v>67</v>
      </c>
      <c r="D180" s="275">
        <v>90362.050000000047</v>
      </c>
      <c r="E180" s="275">
        <v>0</v>
      </c>
      <c r="F180" s="20">
        <v>0</v>
      </c>
      <c r="G180" s="21">
        <f t="shared" si="2"/>
        <v>90362.050000000047</v>
      </c>
      <c r="H180" s="20">
        <v>0</v>
      </c>
      <c r="I180" s="20">
        <v>0</v>
      </c>
    </row>
    <row r="181" spans="1:9" hidden="1" x14ac:dyDescent="0.25">
      <c r="A181" s="277" t="s">
        <v>118</v>
      </c>
      <c r="B181" s="90">
        <v>0</v>
      </c>
      <c r="C181" s="154" t="s">
        <v>67</v>
      </c>
      <c r="D181" s="275">
        <v>255887.04999999993</v>
      </c>
      <c r="E181" s="275">
        <v>224451.35</v>
      </c>
      <c r="F181" s="20">
        <v>0</v>
      </c>
      <c r="G181" s="21">
        <f t="shared" si="2"/>
        <v>31435.699999999924</v>
      </c>
      <c r="H181" s="20">
        <v>0</v>
      </c>
      <c r="I181" s="20">
        <v>0</v>
      </c>
    </row>
    <row r="182" spans="1:9" hidden="1" x14ac:dyDescent="0.25">
      <c r="A182" s="277" t="s">
        <v>119</v>
      </c>
      <c r="B182" s="90">
        <v>0</v>
      </c>
      <c r="C182" s="154" t="s">
        <v>67</v>
      </c>
      <c r="D182" s="275">
        <v>324863.79999999981</v>
      </c>
      <c r="E182" s="275">
        <v>268546.75</v>
      </c>
      <c r="F182" s="20">
        <v>0</v>
      </c>
      <c r="G182" s="21">
        <f t="shared" si="2"/>
        <v>56317.049999999814</v>
      </c>
      <c r="H182" s="20">
        <v>0</v>
      </c>
      <c r="I182" s="20">
        <v>0</v>
      </c>
    </row>
    <row r="183" spans="1:9" hidden="1" x14ac:dyDescent="0.25">
      <c r="A183" s="277" t="s">
        <v>120</v>
      </c>
      <c r="B183" s="90">
        <v>0</v>
      </c>
      <c r="C183" s="154" t="s">
        <v>67</v>
      </c>
      <c r="D183" s="275">
        <v>324823.97000000015</v>
      </c>
      <c r="E183" s="275">
        <v>109166.22</v>
      </c>
      <c r="F183" s="20">
        <v>0</v>
      </c>
      <c r="G183" s="21">
        <f t="shared" si="2"/>
        <v>215657.75000000015</v>
      </c>
      <c r="H183" s="20">
        <v>0</v>
      </c>
      <c r="I183" s="20">
        <v>0</v>
      </c>
    </row>
    <row r="184" spans="1:9" hidden="1" x14ac:dyDescent="0.25">
      <c r="A184" s="277" t="s">
        <v>121</v>
      </c>
      <c r="B184" s="90">
        <v>0</v>
      </c>
      <c r="C184" s="154" t="s">
        <v>67</v>
      </c>
      <c r="D184" s="275">
        <v>121699.84999999998</v>
      </c>
      <c r="E184" s="275">
        <v>5902.74</v>
      </c>
      <c r="F184" s="20">
        <v>0</v>
      </c>
      <c r="G184" s="21">
        <f t="shared" si="2"/>
        <v>115797.10999999997</v>
      </c>
      <c r="H184" s="20">
        <v>0</v>
      </c>
      <c r="I184" s="20">
        <v>0</v>
      </c>
    </row>
    <row r="185" spans="1:9" hidden="1" x14ac:dyDescent="0.25">
      <c r="A185" s="277" t="s">
        <v>122</v>
      </c>
      <c r="B185" s="90">
        <v>0</v>
      </c>
      <c r="C185" s="154" t="s">
        <v>67</v>
      </c>
      <c r="D185" s="275">
        <v>626174.46</v>
      </c>
      <c r="E185" s="275">
        <v>523564.99999999994</v>
      </c>
      <c r="F185" s="20">
        <v>0</v>
      </c>
      <c r="G185" s="21">
        <f t="shared" si="2"/>
        <v>102609.46000000002</v>
      </c>
      <c r="H185" s="20">
        <v>0</v>
      </c>
      <c r="I185" s="20">
        <v>0</v>
      </c>
    </row>
    <row r="186" spans="1:9" hidden="1" x14ac:dyDescent="0.25">
      <c r="A186" s="277" t="s">
        <v>123</v>
      </c>
      <c r="B186" s="90">
        <v>0</v>
      </c>
      <c r="C186" s="154" t="s">
        <v>67</v>
      </c>
      <c r="D186" s="275">
        <v>84122.849999999977</v>
      </c>
      <c r="E186" s="275">
        <v>0</v>
      </c>
      <c r="F186" s="20">
        <v>0</v>
      </c>
      <c r="G186" s="21">
        <f t="shared" si="2"/>
        <v>84122.849999999977</v>
      </c>
      <c r="H186" s="20">
        <v>0</v>
      </c>
      <c r="I186" s="20">
        <v>0</v>
      </c>
    </row>
    <row r="187" spans="1:9" hidden="1" x14ac:dyDescent="0.25">
      <c r="A187" s="277" t="s">
        <v>124</v>
      </c>
      <c r="B187" s="90">
        <v>0</v>
      </c>
      <c r="C187" s="154" t="s">
        <v>67</v>
      </c>
      <c r="D187" s="275">
        <v>99330.900000000023</v>
      </c>
      <c r="E187" s="275">
        <v>28804.48</v>
      </c>
      <c r="F187" s="20">
        <v>0</v>
      </c>
      <c r="G187" s="21">
        <f t="shared" si="2"/>
        <v>70526.420000000027</v>
      </c>
      <c r="H187" s="20">
        <v>0</v>
      </c>
      <c r="I187" s="20">
        <v>0</v>
      </c>
    </row>
    <row r="188" spans="1:9" hidden="1" x14ac:dyDescent="0.25">
      <c r="A188" s="277" t="s">
        <v>125</v>
      </c>
      <c r="B188" s="90">
        <v>0</v>
      </c>
      <c r="C188" s="154" t="s">
        <v>67</v>
      </c>
      <c r="D188" s="275">
        <v>148570.94999999995</v>
      </c>
      <c r="E188" s="275">
        <v>55182.000000000007</v>
      </c>
      <c r="F188" s="20">
        <v>0</v>
      </c>
      <c r="G188" s="21">
        <f t="shared" si="2"/>
        <v>93388.949999999953</v>
      </c>
      <c r="H188" s="20">
        <v>0</v>
      </c>
      <c r="I188" s="20">
        <v>0</v>
      </c>
    </row>
    <row r="189" spans="1:9" hidden="1" x14ac:dyDescent="0.25">
      <c r="A189" s="277" t="s">
        <v>126</v>
      </c>
      <c r="B189" s="90">
        <v>0</v>
      </c>
      <c r="C189" s="154" t="s">
        <v>67</v>
      </c>
      <c r="D189" s="275">
        <v>102273.25</v>
      </c>
      <c r="E189" s="275">
        <v>14909.000000000004</v>
      </c>
      <c r="F189" s="20">
        <v>0</v>
      </c>
      <c r="G189" s="21">
        <f t="shared" si="2"/>
        <v>87364.25</v>
      </c>
      <c r="H189" s="20">
        <v>0</v>
      </c>
      <c r="I189" s="20">
        <v>0</v>
      </c>
    </row>
    <row r="190" spans="1:9" hidden="1" x14ac:dyDescent="0.25">
      <c r="A190" s="278" t="s">
        <v>127</v>
      </c>
      <c r="B190" s="90">
        <v>0</v>
      </c>
      <c r="C190" s="154" t="s">
        <v>67</v>
      </c>
      <c r="D190" s="275">
        <v>138290.44999999995</v>
      </c>
      <c r="E190" s="275">
        <v>113928.09999999999</v>
      </c>
      <c r="F190" s="20">
        <v>0</v>
      </c>
      <c r="G190" s="21">
        <f t="shared" si="2"/>
        <v>24362.349999999962</v>
      </c>
      <c r="H190" s="20">
        <v>0</v>
      </c>
      <c r="I190" s="20">
        <v>0</v>
      </c>
    </row>
    <row r="191" spans="1:9" hidden="1" x14ac:dyDescent="0.25">
      <c r="A191" s="278" t="s">
        <v>128</v>
      </c>
      <c r="B191" s="90">
        <v>0</v>
      </c>
      <c r="C191" s="154" t="s">
        <v>67</v>
      </c>
      <c r="D191" s="275">
        <v>101351.55000000005</v>
      </c>
      <c r="E191" s="275">
        <v>47126.000000000007</v>
      </c>
      <c r="F191" s="20">
        <v>0</v>
      </c>
      <c r="G191" s="21">
        <f t="shared" si="2"/>
        <v>54225.550000000039</v>
      </c>
      <c r="H191" s="20">
        <v>0</v>
      </c>
      <c r="I191" s="20">
        <v>0</v>
      </c>
    </row>
    <row r="192" spans="1:9" hidden="1" x14ac:dyDescent="0.25">
      <c r="A192" s="277" t="s">
        <v>834</v>
      </c>
      <c r="B192" s="90">
        <v>0</v>
      </c>
      <c r="C192" s="154" t="s">
        <v>67</v>
      </c>
      <c r="D192" s="275">
        <v>100004.44999999994</v>
      </c>
      <c r="E192" s="275">
        <v>7048.6</v>
      </c>
      <c r="F192" s="20">
        <v>0</v>
      </c>
      <c r="G192" s="21">
        <f t="shared" si="2"/>
        <v>92955.849999999933</v>
      </c>
      <c r="H192" s="20">
        <v>0</v>
      </c>
      <c r="I192" s="20">
        <v>0</v>
      </c>
    </row>
    <row r="193" spans="1:9" hidden="1" x14ac:dyDescent="0.25">
      <c r="A193" s="277" t="s">
        <v>129</v>
      </c>
      <c r="B193" s="90">
        <v>0</v>
      </c>
      <c r="C193" s="154" t="s">
        <v>67</v>
      </c>
      <c r="D193" s="275">
        <v>104010.30000000005</v>
      </c>
      <c r="E193" s="275">
        <v>20.8</v>
      </c>
      <c r="F193" s="20">
        <v>0</v>
      </c>
      <c r="G193" s="21">
        <f t="shared" si="2"/>
        <v>103989.50000000004</v>
      </c>
      <c r="H193" s="20">
        <v>0</v>
      </c>
      <c r="I193" s="20">
        <v>0</v>
      </c>
    </row>
    <row r="194" spans="1:9" hidden="1" x14ac:dyDescent="0.25">
      <c r="A194" s="277" t="s">
        <v>130</v>
      </c>
      <c r="B194" s="90">
        <v>0</v>
      </c>
      <c r="C194" s="154" t="s">
        <v>67</v>
      </c>
      <c r="D194" s="275">
        <v>106314.55000000006</v>
      </c>
      <c r="E194" s="275">
        <v>815</v>
      </c>
      <c r="F194" s="20">
        <v>0</v>
      </c>
      <c r="G194" s="21">
        <f t="shared" si="2"/>
        <v>105499.55000000006</v>
      </c>
      <c r="H194" s="20">
        <v>0</v>
      </c>
      <c r="I194" s="20">
        <v>0</v>
      </c>
    </row>
    <row r="195" spans="1:9" hidden="1" x14ac:dyDescent="0.25">
      <c r="A195" s="277" t="s">
        <v>131</v>
      </c>
      <c r="B195" s="90">
        <v>0</v>
      </c>
      <c r="C195" s="154" t="s">
        <v>67</v>
      </c>
      <c r="D195" s="275">
        <v>267647.5</v>
      </c>
      <c r="E195" s="275">
        <v>0</v>
      </c>
      <c r="F195" s="20">
        <v>0</v>
      </c>
      <c r="G195" s="21">
        <f t="shared" si="2"/>
        <v>267647.5</v>
      </c>
      <c r="H195" s="20">
        <v>0</v>
      </c>
      <c r="I195" s="20">
        <v>0</v>
      </c>
    </row>
    <row r="196" spans="1:9" hidden="1" x14ac:dyDescent="0.25">
      <c r="A196" s="277" t="s">
        <v>835</v>
      </c>
      <c r="B196" s="90">
        <v>0</v>
      </c>
      <c r="C196" s="154" t="s">
        <v>67</v>
      </c>
      <c r="D196" s="275">
        <v>142898.94999999995</v>
      </c>
      <c r="E196" s="275">
        <v>2703.2</v>
      </c>
      <c r="F196" s="20">
        <v>0</v>
      </c>
      <c r="G196" s="21">
        <f t="shared" si="2"/>
        <v>140195.74999999994</v>
      </c>
      <c r="H196" s="20">
        <v>0</v>
      </c>
      <c r="I196" s="20">
        <v>0</v>
      </c>
    </row>
    <row r="197" spans="1:9" hidden="1" x14ac:dyDescent="0.25">
      <c r="A197" s="277" t="s">
        <v>836</v>
      </c>
      <c r="B197" s="90">
        <v>0</v>
      </c>
      <c r="C197" s="154" t="s">
        <v>67</v>
      </c>
      <c r="D197" s="275">
        <v>1991448.9999999998</v>
      </c>
      <c r="E197" s="275">
        <v>581708.15</v>
      </c>
      <c r="F197" s="20">
        <v>0</v>
      </c>
      <c r="G197" s="21">
        <f t="shared" si="2"/>
        <v>1409740.8499999996</v>
      </c>
      <c r="H197" s="20">
        <v>0</v>
      </c>
      <c r="I197" s="20">
        <v>0</v>
      </c>
    </row>
    <row r="198" spans="1:9" hidden="1" x14ac:dyDescent="0.25">
      <c r="A198" s="277" t="s">
        <v>132</v>
      </c>
      <c r="B198" s="90">
        <v>0</v>
      </c>
      <c r="C198" s="154" t="s">
        <v>67</v>
      </c>
      <c r="D198" s="275">
        <v>309443.04999999976</v>
      </c>
      <c r="E198" s="275">
        <v>13872.949999999999</v>
      </c>
      <c r="F198" s="20">
        <v>0</v>
      </c>
      <c r="G198" s="21">
        <f t="shared" ref="G198:G261" si="3">D198-E198</f>
        <v>295570.09999999974</v>
      </c>
      <c r="H198" s="20">
        <v>0</v>
      </c>
      <c r="I198" s="20">
        <v>0</v>
      </c>
    </row>
    <row r="199" spans="1:9" hidden="1" x14ac:dyDescent="0.25">
      <c r="A199" s="277" t="s">
        <v>133</v>
      </c>
      <c r="B199" s="90">
        <v>0</v>
      </c>
      <c r="C199" s="154" t="s">
        <v>67</v>
      </c>
      <c r="D199" s="275">
        <v>65901.549999999988</v>
      </c>
      <c r="E199" s="275">
        <v>4164.5</v>
      </c>
      <c r="F199" s="20">
        <v>0</v>
      </c>
      <c r="G199" s="21">
        <f t="shared" si="3"/>
        <v>61737.049999999988</v>
      </c>
      <c r="H199" s="20">
        <v>0</v>
      </c>
      <c r="I199" s="20">
        <v>0</v>
      </c>
    </row>
    <row r="200" spans="1:9" hidden="1" x14ac:dyDescent="0.25">
      <c r="A200" s="276" t="s">
        <v>1719</v>
      </c>
      <c r="B200" s="90">
        <v>0</v>
      </c>
      <c r="C200" s="154" t="s">
        <v>67</v>
      </c>
      <c r="D200" s="275">
        <v>1032123.8599999999</v>
      </c>
      <c r="E200" s="275">
        <v>621140.04</v>
      </c>
      <c r="F200" s="20">
        <v>0</v>
      </c>
      <c r="G200" s="21">
        <f t="shared" si="3"/>
        <v>410983.81999999983</v>
      </c>
      <c r="H200" s="20">
        <v>0</v>
      </c>
      <c r="I200" s="20">
        <v>0</v>
      </c>
    </row>
    <row r="201" spans="1:9" hidden="1" x14ac:dyDescent="0.25">
      <c r="A201" s="276" t="s">
        <v>1720</v>
      </c>
      <c r="B201" s="90">
        <v>0</v>
      </c>
      <c r="C201" s="154" t="s">
        <v>67</v>
      </c>
      <c r="D201" s="275">
        <v>1010339.4999999995</v>
      </c>
      <c r="E201" s="275">
        <v>626799.03000000014</v>
      </c>
      <c r="F201" s="20">
        <v>0</v>
      </c>
      <c r="G201" s="21">
        <f t="shared" si="3"/>
        <v>383540.46999999939</v>
      </c>
      <c r="H201" s="20">
        <v>0</v>
      </c>
      <c r="I201" s="20">
        <v>0</v>
      </c>
    </row>
    <row r="202" spans="1:9" hidden="1" x14ac:dyDescent="0.25">
      <c r="A202" s="277" t="s">
        <v>837</v>
      </c>
      <c r="B202" s="90">
        <v>0</v>
      </c>
      <c r="C202" s="154" t="s">
        <v>67</v>
      </c>
      <c r="D202" s="275">
        <v>108421.65000000004</v>
      </c>
      <c r="E202" s="275">
        <v>25127.650000000005</v>
      </c>
      <c r="F202" s="20">
        <v>0</v>
      </c>
      <c r="G202" s="21">
        <f t="shared" si="3"/>
        <v>83294.000000000029</v>
      </c>
      <c r="H202" s="20">
        <v>0</v>
      </c>
      <c r="I202" s="20">
        <v>0</v>
      </c>
    </row>
    <row r="203" spans="1:9" hidden="1" x14ac:dyDescent="0.25">
      <c r="A203" s="277" t="s">
        <v>838</v>
      </c>
      <c r="B203" s="90">
        <v>0</v>
      </c>
      <c r="C203" s="154" t="s">
        <v>67</v>
      </c>
      <c r="D203" s="275">
        <v>2661993.1499999994</v>
      </c>
      <c r="E203" s="275">
        <v>2158275.8099999996</v>
      </c>
      <c r="F203" s="20">
        <v>0</v>
      </c>
      <c r="G203" s="21">
        <f t="shared" si="3"/>
        <v>503717.33999999985</v>
      </c>
      <c r="H203" s="20">
        <v>0</v>
      </c>
      <c r="I203" s="20">
        <v>0</v>
      </c>
    </row>
    <row r="204" spans="1:9" hidden="1" x14ac:dyDescent="0.25">
      <c r="A204" s="277" t="s">
        <v>134</v>
      </c>
      <c r="B204" s="90">
        <v>0</v>
      </c>
      <c r="C204" s="154" t="s">
        <v>67</v>
      </c>
      <c r="D204" s="275">
        <v>1374316.9000000006</v>
      </c>
      <c r="E204" s="275">
        <v>1133118.24</v>
      </c>
      <c r="F204" s="20">
        <v>0</v>
      </c>
      <c r="G204" s="21">
        <f t="shared" si="3"/>
        <v>241198.66000000061</v>
      </c>
      <c r="H204" s="20">
        <v>0</v>
      </c>
      <c r="I204" s="20">
        <v>0</v>
      </c>
    </row>
    <row r="205" spans="1:9" hidden="1" x14ac:dyDescent="0.25">
      <c r="A205" s="277" t="s">
        <v>135</v>
      </c>
      <c r="B205" s="90">
        <v>0</v>
      </c>
      <c r="C205" s="154" t="s">
        <v>67</v>
      </c>
      <c r="D205" s="275">
        <v>1372112.2500000002</v>
      </c>
      <c r="E205" s="275">
        <v>1135570.1599999999</v>
      </c>
      <c r="F205" s="20">
        <v>0</v>
      </c>
      <c r="G205" s="21">
        <f t="shared" si="3"/>
        <v>236542.09000000032</v>
      </c>
      <c r="H205" s="20">
        <v>0</v>
      </c>
      <c r="I205" s="20">
        <v>0</v>
      </c>
    </row>
    <row r="206" spans="1:9" hidden="1" x14ac:dyDescent="0.25">
      <c r="A206" s="277" t="s">
        <v>136</v>
      </c>
      <c r="B206" s="90">
        <v>0</v>
      </c>
      <c r="C206" s="154" t="s">
        <v>67</v>
      </c>
      <c r="D206" s="275">
        <v>2301628.9499999988</v>
      </c>
      <c r="E206" s="275">
        <v>1746336.5399999993</v>
      </c>
      <c r="F206" s="20">
        <v>0</v>
      </c>
      <c r="G206" s="21">
        <f t="shared" si="3"/>
        <v>555292.40999999945</v>
      </c>
      <c r="H206" s="20">
        <v>0</v>
      </c>
      <c r="I206" s="20">
        <v>0</v>
      </c>
    </row>
    <row r="207" spans="1:9" hidden="1" x14ac:dyDescent="0.25">
      <c r="A207" s="277" t="s">
        <v>137</v>
      </c>
      <c r="B207" s="90">
        <v>0</v>
      </c>
      <c r="C207" s="154" t="s">
        <v>67</v>
      </c>
      <c r="D207" s="275">
        <v>1766451.7999999989</v>
      </c>
      <c r="E207" s="275">
        <v>1358703.6300000001</v>
      </c>
      <c r="F207" s="20">
        <v>0</v>
      </c>
      <c r="G207" s="21">
        <f t="shared" si="3"/>
        <v>407748.16999999876</v>
      </c>
      <c r="H207" s="20">
        <v>0</v>
      </c>
      <c r="I207" s="20">
        <v>0</v>
      </c>
    </row>
    <row r="208" spans="1:9" hidden="1" x14ac:dyDescent="0.25">
      <c r="A208" s="277" t="s">
        <v>138</v>
      </c>
      <c r="B208" s="90">
        <v>0</v>
      </c>
      <c r="C208" s="154" t="s">
        <v>67</v>
      </c>
      <c r="D208" s="275">
        <v>1725921.7999999986</v>
      </c>
      <c r="E208" s="275">
        <v>1225774.9100000004</v>
      </c>
      <c r="F208" s="20">
        <v>0</v>
      </c>
      <c r="G208" s="21">
        <f t="shared" si="3"/>
        <v>500146.88999999827</v>
      </c>
      <c r="H208" s="20">
        <v>0</v>
      </c>
      <c r="I208" s="20">
        <v>0</v>
      </c>
    </row>
    <row r="209" spans="1:9" hidden="1" x14ac:dyDescent="0.25">
      <c r="A209" s="277" t="s">
        <v>139</v>
      </c>
      <c r="B209" s="90">
        <v>0</v>
      </c>
      <c r="C209" s="154" t="s">
        <v>67</v>
      </c>
      <c r="D209" s="275">
        <v>703446.39999999944</v>
      </c>
      <c r="E209" s="275">
        <v>552074.06999999983</v>
      </c>
      <c r="F209" s="20">
        <v>0</v>
      </c>
      <c r="G209" s="21">
        <f t="shared" si="3"/>
        <v>151372.32999999961</v>
      </c>
      <c r="H209" s="20">
        <v>0</v>
      </c>
      <c r="I209" s="20">
        <v>0</v>
      </c>
    </row>
    <row r="210" spans="1:9" hidden="1" x14ac:dyDescent="0.25">
      <c r="A210" s="277" t="s">
        <v>839</v>
      </c>
      <c r="B210" s="90">
        <v>0</v>
      </c>
      <c r="C210" s="154" t="s">
        <v>67</v>
      </c>
      <c r="D210" s="275">
        <v>116346.90000000004</v>
      </c>
      <c r="E210" s="275">
        <v>110714.60000000002</v>
      </c>
      <c r="F210" s="20">
        <v>0</v>
      </c>
      <c r="G210" s="21">
        <f t="shared" si="3"/>
        <v>5632.3000000000175</v>
      </c>
      <c r="H210" s="20">
        <v>0</v>
      </c>
      <c r="I210" s="20">
        <v>0</v>
      </c>
    </row>
    <row r="211" spans="1:9" hidden="1" x14ac:dyDescent="0.25">
      <c r="A211" s="277" t="s">
        <v>840</v>
      </c>
      <c r="B211" s="90">
        <v>0</v>
      </c>
      <c r="C211" s="154" t="s">
        <v>67</v>
      </c>
      <c r="D211" s="275">
        <v>120955.40000000004</v>
      </c>
      <c r="E211" s="275">
        <v>66908.299999999988</v>
      </c>
      <c r="F211" s="20">
        <v>0</v>
      </c>
      <c r="G211" s="21">
        <f t="shared" si="3"/>
        <v>54047.100000000049</v>
      </c>
      <c r="H211" s="20">
        <v>0</v>
      </c>
      <c r="I211" s="20">
        <v>0</v>
      </c>
    </row>
    <row r="212" spans="1:9" hidden="1" x14ac:dyDescent="0.25">
      <c r="A212" s="277" t="s">
        <v>841</v>
      </c>
      <c r="B212" s="90">
        <v>0</v>
      </c>
      <c r="C212" s="154" t="s">
        <v>67</v>
      </c>
      <c r="D212" s="275">
        <v>139283.05000000005</v>
      </c>
      <c r="E212" s="275">
        <v>116283.67</v>
      </c>
      <c r="F212" s="20">
        <v>0</v>
      </c>
      <c r="G212" s="21">
        <f t="shared" si="3"/>
        <v>22999.380000000048</v>
      </c>
      <c r="H212" s="20">
        <v>0</v>
      </c>
      <c r="I212" s="20">
        <v>0</v>
      </c>
    </row>
    <row r="213" spans="1:9" hidden="1" x14ac:dyDescent="0.25">
      <c r="A213" s="277" t="s">
        <v>842</v>
      </c>
      <c r="B213" s="90">
        <v>0</v>
      </c>
      <c r="C213" s="154" t="s">
        <v>67</v>
      </c>
      <c r="D213" s="275">
        <v>137652.35</v>
      </c>
      <c r="E213" s="275">
        <v>111745.65000000001</v>
      </c>
      <c r="F213" s="20">
        <v>0</v>
      </c>
      <c r="G213" s="21">
        <f t="shared" si="3"/>
        <v>25906.699999999997</v>
      </c>
      <c r="H213" s="20">
        <v>0</v>
      </c>
      <c r="I213" s="20">
        <v>0</v>
      </c>
    </row>
    <row r="214" spans="1:9" hidden="1" x14ac:dyDescent="0.25">
      <c r="A214" s="277" t="s">
        <v>843</v>
      </c>
      <c r="B214" s="90">
        <v>0</v>
      </c>
      <c r="C214" s="154" t="s">
        <v>67</v>
      </c>
      <c r="D214" s="275">
        <v>47822.049999999988</v>
      </c>
      <c r="E214" s="275">
        <v>17169.710000000003</v>
      </c>
      <c r="F214" s="20">
        <v>0</v>
      </c>
      <c r="G214" s="21">
        <f t="shared" si="3"/>
        <v>30652.339999999986</v>
      </c>
      <c r="H214" s="20">
        <v>0</v>
      </c>
      <c r="I214" s="20">
        <v>0</v>
      </c>
    </row>
    <row r="215" spans="1:9" hidden="1" x14ac:dyDescent="0.25">
      <c r="A215" s="277" t="s">
        <v>844</v>
      </c>
      <c r="B215" s="90">
        <v>0</v>
      </c>
      <c r="C215" s="154" t="s">
        <v>67</v>
      </c>
      <c r="D215" s="275">
        <v>44418.849999999977</v>
      </c>
      <c r="E215" s="275">
        <v>39124.699999999997</v>
      </c>
      <c r="F215" s="20">
        <v>0</v>
      </c>
      <c r="G215" s="21">
        <f t="shared" si="3"/>
        <v>5294.1499999999796</v>
      </c>
      <c r="H215" s="20">
        <v>0</v>
      </c>
      <c r="I215" s="20">
        <v>0</v>
      </c>
    </row>
    <row r="216" spans="1:9" hidden="1" x14ac:dyDescent="0.25">
      <c r="A216" s="277" t="s">
        <v>845</v>
      </c>
      <c r="B216" s="90">
        <v>0</v>
      </c>
      <c r="C216" s="154" t="s">
        <v>67</v>
      </c>
      <c r="D216" s="275">
        <v>1029338.5200000001</v>
      </c>
      <c r="E216" s="275">
        <v>839034.42000000016</v>
      </c>
      <c r="F216" s="20">
        <v>0</v>
      </c>
      <c r="G216" s="21">
        <f t="shared" si="3"/>
        <v>190304.09999999998</v>
      </c>
      <c r="H216" s="20">
        <v>0</v>
      </c>
      <c r="I216" s="20">
        <v>0</v>
      </c>
    </row>
    <row r="217" spans="1:9" hidden="1" x14ac:dyDescent="0.25">
      <c r="A217" s="277" t="s">
        <v>846</v>
      </c>
      <c r="B217" s="90">
        <v>0</v>
      </c>
      <c r="C217" s="154" t="s">
        <v>67</v>
      </c>
      <c r="D217" s="275">
        <v>1044395.7</v>
      </c>
      <c r="E217" s="275">
        <v>883360.99999999988</v>
      </c>
      <c r="F217" s="20">
        <v>0</v>
      </c>
      <c r="G217" s="21">
        <f t="shared" si="3"/>
        <v>161034.70000000007</v>
      </c>
      <c r="H217" s="20">
        <v>0</v>
      </c>
      <c r="I217" s="20">
        <v>0</v>
      </c>
    </row>
    <row r="218" spans="1:9" hidden="1" x14ac:dyDescent="0.25">
      <c r="A218" s="277" t="s">
        <v>847</v>
      </c>
      <c r="B218" s="90">
        <v>0</v>
      </c>
      <c r="C218" s="154" t="s">
        <v>67</v>
      </c>
      <c r="D218" s="275">
        <v>1441786.4500000009</v>
      </c>
      <c r="E218" s="275">
        <v>1158144.55</v>
      </c>
      <c r="F218" s="20">
        <v>0</v>
      </c>
      <c r="G218" s="21">
        <f t="shared" si="3"/>
        <v>283641.90000000084</v>
      </c>
      <c r="H218" s="20">
        <v>0</v>
      </c>
      <c r="I218" s="20">
        <v>0</v>
      </c>
    </row>
    <row r="219" spans="1:9" hidden="1" x14ac:dyDescent="0.25">
      <c r="A219" s="277" t="s">
        <v>848</v>
      </c>
      <c r="B219" s="90">
        <v>0</v>
      </c>
      <c r="C219" s="154" t="s">
        <v>67</v>
      </c>
      <c r="D219" s="275">
        <v>1615106.9100000001</v>
      </c>
      <c r="E219" s="275">
        <v>1357535.1099999996</v>
      </c>
      <c r="F219" s="20">
        <v>0</v>
      </c>
      <c r="G219" s="21">
        <f t="shared" si="3"/>
        <v>257571.80000000051</v>
      </c>
      <c r="H219" s="20">
        <v>0</v>
      </c>
      <c r="I219" s="20">
        <v>0</v>
      </c>
    </row>
    <row r="220" spans="1:9" hidden="1" x14ac:dyDescent="0.25">
      <c r="A220" s="277" t="s">
        <v>849</v>
      </c>
      <c r="B220" s="90">
        <v>0</v>
      </c>
      <c r="C220" s="154" t="s">
        <v>67</v>
      </c>
      <c r="D220" s="275">
        <v>1363126.9900000012</v>
      </c>
      <c r="E220" s="275">
        <v>1200692.1600000001</v>
      </c>
      <c r="F220" s="20">
        <v>0</v>
      </c>
      <c r="G220" s="21">
        <f t="shared" si="3"/>
        <v>162434.83000000101</v>
      </c>
      <c r="H220" s="20">
        <v>0</v>
      </c>
      <c r="I220" s="20">
        <v>0</v>
      </c>
    </row>
    <row r="221" spans="1:9" hidden="1" x14ac:dyDescent="0.25">
      <c r="A221" s="277" t="s">
        <v>850</v>
      </c>
      <c r="B221" s="90">
        <v>0</v>
      </c>
      <c r="C221" s="154" t="s">
        <v>67</v>
      </c>
      <c r="D221" s="275">
        <v>1376628.6199999994</v>
      </c>
      <c r="E221" s="275">
        <v>1175336.1999999997</v>
      </c>
      <c r="F221" s="20">
        <v>0</v>
      </c>
      <c r="G221" s="21">
        <f t="shared" si="3"/>
        <v>201292.41999999969</v>
      </c>
      <c r="H221" s="20">
        <v>0</v>
      </c>
      <c r="I221" s="20">
        <v>0</v>
      </c>
    </row>
    <row r="222" spans="1:9" hidden="1" x14ac:dyDescent="0.25">
      <c r="A222" s="277" t="s">
        <v>851</v>
      </c>
      <c r="B222" s="90">
        <v>0</v>
      </c>
      <c r="C222" s="154" t="s">
        <v>67</v>
      </c>
      <c r="D222" s="275">
        <v>1575803.67</v>
      </c>
      <c r="E222" s="275">
        <v>1380536.59</v>
      </c>
      <c r="F222" s="20">
        <v>0</v>
      </c>
      <c r="G222" s="21">
        <f t="shared" si="3"/>
        <v>195267.07999999984</v>
      </c>
      <c r="H222" s="20">
        <v>0</v>
      </c>
      <c r="I222" s="20">
        <v>0</v>
      </c>
    </row>
    <row r="223" spans="1:9" hidden="1" x14ac:dyDescent="0.25">
      <c r="A223" s="277" t="s">
        <v>852</v>
      </c>
      <c r="B223" s="90">
        <v>0</v>
      </c>
      <c r="C223" s="154" t="s">
        <v>67</v>
      </c>
      <c r="D223" s="275">
        <v>918181.18999999948</v>
      </c>
      <c r="E223" s="275">
        <v>755903.31000000017</v>
      </c>
      <c r="F223" s="20">
        <v>0</v>
      </c>
      <c r="G223" s="21">
        <f t="shared" si="3"/>
        <v>162277.87999999931</v>
      </c>
      <c r="H223" s="20">
        <v>0</v>
      </c>
      <c r="I223" s="20">
        <v>0</v>
      </c>
    </row>
    <row r="224" spans="1:9" hidden="1" x14ac:dyDescent="0.25">
      <c r="A224" s="277" t="s">
        <v>853</v>
      </c>
      <c r="B224" s="90">
        <v>0</v>
      </c>
      <c r="C224" s="154" t="s">
        <v>67</v>
      </c>
      <c r="D224" s="275">
        <v>1388893.4999999998</v>
      </c>
      <c r="E224" s="275">
        <v>1233457.7999999996</v>
      </c>
      <c r="F224" s="20">
        <v>0</v>
      </c>
      <c r="G224" s="21">
        <f t="shared" si="3"/>
        <v>155435.70000000019</v>
      </c>
      <c r="H224" s="20">
        <v>0</v>
      </c>
      <c r="I224" s="20">
        <v>0</v>
      </c>
    </row>
    <row r="225" spans="1:9" hidden="1" x14ac:dyDescent="0.25">
      <c r="A225" s="277" t="s">
        <v>140</v>
      </c>
      <c r="B225" s="90">
        <v>0</v>
      </c>
      <c r="C225" s="154" t="s">
        <v>67</v>
      </c>
      <c r="D225" s="275">
        <v>2424063.9999999981</v>
      </c>
      <c r="E225" s="275">
        <v>1650893.429999999</v>
      </c>
      <c r="F225" s="20">
        <v>0</v>
      </c>
      <c r="G225" s="21">
        <f t="shared" si="3"/>
        <v>773170.56999999913</v>
      </c>
      <c r="H225" s="20">
        <v>0</v>
      </c>
      <c r="I225" s="20">
        <v>0</v>
      </c>
    </row>
    <row r="226" spans="1:9" hidden="1" x14ac:dyDescent="0.25">
      <c r="A226" s="278" t="s">
        <v>3625</v>
      </c>
      <c r="B226" s="90">
        <v>0</v>
      </c>
      <c r="C226" s="154" t="s">
        <v>67</v>
      </c>
      <c r="D226" s="275">
        <v>246732.80000000002</v>
      </c>
      <c r="E226" s="275">
        <v>242349.1</v>
      </c>
      <c r="F226" s="20">
        <v>0</v>
      </c>
      <c r="G226" s="21">
        <f t="shared" si="3"/>
        <v>4383.7000000000116</v>
      </c>
      <c r="H226" s="20">
        <v>0</v>
      </c>
      <c r="I226" s="20">
        <v>0</v>
      </c>
    </row>
    <row r="227" spans="1:9" hidden="1" x14ac:dyDescent="0.25">
      <c r="A227" s="277" t="s">
        <v>141</v>
      </c>
      <c r="B227" s="90">
        <v>0</v>
      </c>
      <c r="C227" s="154" t="s">
        <v>67</v>
      </c>
      <c r="D227" s="275">
        <v>4096665.0400000019</v>
      </c>
      <c r="E227" s="275">
        <v>2734086.84</v>
      </c>
      <c r="F227" s="20">
        <v>0</v>
      </c>
      <c r="G227" s="21">
        <f t="shared" si="3"/>
        <v>1362578.200000002</v>
      </c>
      <c r="H227" s="20">
        <v>0</v>
      </c>
      <c r="I227" s="20">
        <v>0</v>
      </c>
    </row>
    <row r="228" spans="1:9" hidden="1" x14ac:dyDescent="0.25">
      <c r="A228" s="277" t="s">
        <v>142</v>
      </c>
      <c r="B228" s="90">
        <v>0</v>
      </c>
      <c r="C228" s="154" t="s">
        <v>67</v>
      </c>
      <c r="D228" s="275">
        <v>975130.2000000003</v>
      </c>
      <c r="E228" s="275">
        <v>767935.33999999985</v>
      </c>
      <c r="F228" s="20">
        <v>0</v>
      </c>
      <c r="G228" s="21">
        <f t="shared" si="3"/>
        <v>207194.86000000045</v>
      </c>
      <c r="H228" s="20">
        <v>0</v>
      </c>
      <c r="I228" s="20">
        <v>0</v>
      </c>
    </row>
    <row r="229" spans="1:9" hidden="1" x14ac:dyDescent="0.25">
      <c r="A229" s="277" t="s">
        <v>143</v>
      </c>
      <c r="B229" s="90">
        <v>0</v>
      </c>
      <c r="C229" s="154" t="s">
        <v>67</v>
      </c>
      <c r="D229" s="275">
        <v>1788368.15</v>
      </c>
      <c r="E229" s="275">
        <v>1193574.25</v>
      </c>
      <c r="F229" s="20">
        <v>0</v>
      </c>
      <c r="G229" s="21">
        <f t="shared" si="3"/>
        <v>594793.89999999991</v>
      </c>
      <c r="H229" s="20">
        <v>0</v>
      </c>
      <c r="I229" s="20">
        <v>0</v>
      </c>
    </row>
    <row r="230" spans="1:9" hidden="1" x14ac:dyDescent="0.25">
      <c r="A230" s="277" t="s">
        <v>3583</v>
      </c>
      <c r="B230" s="90">
        <v>0</v>
      </c>
      <c r="C230" s="154" t="s">
        <v>67</v>
      </c>
      <c r="D230" s="275">
        <v>411687.09999999992</v>
      </c>
      <c r="E230" s="275">
        <v>265074.5</v>
      </c>
      <c r="F230" s="20">
        <v>0</v>
      </c>
      <c r="G230" s="21">
        <f t="shared" si="3"/>
        <v>146612.59999999992</v>
      </c>
      <c r="H230" s="20">
        <v>0</v>
      </c>
      <c r="I230" s="20">
        <v>0</v>
      </c>
    </row>
    <row r="231" spans="1:9" hidden="1" x14ac:dyDescent="0.25">
      <c r="A231" s="276" t="s">
        <v>1721</v>
      </c>
      <c r="B231" s="90">
        <v>0</v>
      </c>
      <c r="C231" s="154" t="s">
        <v>67</v>
      </c>
      <c r="D231" s="275">
        <v>1699563.1999999995</v>
      </c>
      <c r="E231" s="275">
        <v>1288136.7399999995</v>
      </c>
      <c r="F231" s="20">
        <v>0</v>
      </c>
      <c r="G231" s="21">
        <f t="shared" si="3"/>
        <v>411426.45999999996</v>
      </c>
      <c r="H231" s="20">
        <v>0</v>
      </c>
      <c r="I231" s="20">
        <v>0</v>
      </c>
    </row>
    <row r="232" spans="1:9" hidden="1" x14ac:dyDescent="0.25">
      <c r="A232" s="280" t="s">
        <v>144</v>
      </c>
      <c r="B232" s="90">
        <v>0</v>
      </c>
      <c r="C232" s="154" t="s">
        <v>67</v>
      </c>
      <c r="D232" s="275">
        <v>82421.25</v>
      </c>
      <c r="E232" s="275">
        <v>5466</v>
      </c>
      <c r="F232" s="20">
        <v>0</v>
      </c>
      <c r="G232" s="21">
        <f t="shared" si="3"/>
        <v>76955.25</v>
      </c>
      <c r="H232" s="20">
        <v>0</v>
      </c>
      <c r="I232" s="20">
        <v>0</v>
      </c>
    </row>
    <row r="233" spans="1:9" hidden="1" x14ac:dyDescent="0.25">
      <c r="A233" s="277" t="s">
        <v>145</v>
      </c>
      <c r="B233" s="90">
        <v>0</v>
      </c>
      <c r="C233" s="154" t="s">
        <v>67</v>
      </c>
      <c r="D233" s="275">
        <v>103336.75</v>
      </c>
      <c r="E233" s="275">
        <v>48854.35000000002</v>
      </c>
      <c r="F233" s="20">
        <v>0</v>
      </c>
      <c r="G233" s="21">
        <f t="shared" si="3"/>
        <v>54482.39999999998</v>
      </c>
      <c r="H233" s="20">
        <v>0</v>
      </c>
      <c r="I233" s="20">
        <v>0</v>
      </c>
    </row>
    <row r="234" spans="1:9" hidden="1" x14ac:dyDescent="0.25">
      <c r="A234" s="277" t="s">
        <v>3626</v>
      </c>
      <c r="B234" s="90">
        <v>0</v>
      </c>
      <c r="C234" s="154" t="s">
        <v>67</v>
      </c>
      <c r="D234" s="275">
        <v>297812.97000000003</v>
      </c>
      <c r="E234" s="275">
        <v>70069.560000000012</v>
      </c>
      <c r="F234" s="20">
        <v>0</v>
      </c>
      <c r="G234" s="21">
        <f t="shared" si="3"/>
        <v>227743.41000000003</v>
      </c>
      <c r="H234" s="20">
        <v>0</v>
      </c>
      <c r="I234" s="20">
        <v>0</v>
      </c>
    </row>
    <row r="235" spans="1:9" hidden="1" x14ac:dyDescent="0.25">
      <c r="A235" s="277" t="s">
        <v>146</v>
      </c>
      <c r="B235" s="90">
        <v>0</v>
      </c>
      <c r="C235" s="154" t="s">
        <v>67</v>
      </c>
      <c r="D235" s="275">
        <v>183730.65</v>
      </c>
      <c r="E235" s="275">
        <v>37806.94000000001</v>
      </c>
      <c r="F235" s="20">
        <v>0</v>
      </c>
      <c r="G235" s="21">
        <f t="shared" si="3"/>
        <v>145923.71</v>
      </c>
      <c r="H235" s="20">
        <v>0</v>
      </c>
      <c r="I235" s="20">
        <v>0</v>
      </c>
    </row>
    <row r="236" spans="1:9" hidden="1" x14ac:dyDescent="0.25">
      <c r="A236" s="277" t="s">
        <v>147</v>
      </c>
      <c r="B236" s="90">
        <v>0</v>
      </c>
      <c r="C236" s="154" t="s">
        <v>67</v>
      </c>
      <c r="D236" s="275">
        <v>51232.300000000025</v>
      </c>
      <c r="E236" s="275">
        <v>10313.5</v>
      </c>
      <c r="F236" s="20">
        <v>0</v>
      </c>
      <c r="G236" s="21">
        <f t="shared" si="3"/>
        <v>40918.800000000025</v>
      </c>
      <c r="H236" s="20">
        <v>0</v>
      </c>
      <c r="I236" s="20">
        <v>0</v>
      </c>
    </row>
    <row r="237" spans="1:9" hidden="1" x14ac:dyDescent="0.25">
      <c r="A237" s="277" t="s">
        <v>148</v>
      </c>
      <c r="B237" s="90">
        <v>0</v>
      </c>
      <c r="C237" s="154" t="s">
        <v>67</v>
      </c>
      <c r="D237" s="275">
        <v>298701.70000000013</v>
      </c>
      <c r="E237" s="275">
        <v>162911.20000000001</v>
      </c>
      <c r="F237" s="20">
        <v>0</v>
      </c>
      <c r="G237" s="21">
        <f t="shared" si="3"/>
        <v>135790.50000000012</v>
      </c>
      <c r="H237" s="20">
        <v>0</v>
      </c>
      <c r="I237" s="20">
        <v>0</v>
      </c>
    </row>
    <row r="238" spans="1:9" hidden="1" x14ac:dyDescent="0.25">
      <c r="A238" s="276" t="s">
        <v>1304</v>
      </c>
      <c r="B238" s="90">
        <v>0</v>
      </c>
      <c r="C238" s="154" t="s">
        <v>67</v>
      </c>
      <c r="D238" s="275">
        <v>406898.46999999991</v>
      </c>
      <c r="E238" s="275">
        <v>292382.53999999998</v>
      </c>
      <c r="F238" s="20">
        <v>0</v>
      </c>
      <c r="G238" s="21">
        <f t="shared" si="3"/>
        <v>114515.92999999993</v>
      </c>
      <c r="H238" s="20">
        <v>0</v>
      </c>
      <c r="I238" s="20">
        <v>0</v>
      </c>
    </row>
    <row r="239" spans="1:9" hidden="1" x14ac:dyDescent="0.25">
      <c r="A239" s="276" t="s">
        <v>1305</v>
      </c>
      <c r="B239" s="90">
        <v>0</v>
      </c>
      <c r="C239" s="154" t="s">
        <v>67</v>
      </c>
      <c r="D239" s="275">
        <v>220747.14999999991</v>
      </c>
      <c r="E239" s="275">
        <v>99581.39999999998</v>
      </c>
      <c r="F239" s="20">
        <v>0</v>
      </c>
      <c r="G239" s="21">
        <f t="shared" si="3"/>
        <v>121165.74999999993</v>
      </c>
      <c r="H239" s="20">
        <v>0</v>
      </c>
      <c r="I239" s="20">
        <v>0</v>
      </c>
    </row>
    <row r="240" spans="1:9" hidden="1" x14ac:dyDescent="0.25">
      <c r="A240" s="276" t="s">
        <v>1306</v>
      </c>
      <c r="B240" s="90">
        <v>0</v>
      </c>
      <c r="C240" s="154" t="s">
        <v>67</v>
      </c>
      <c r="D240" s="275">
        <v>1222813.3499999994</v>
      </c>
      <c r="E240" s="275">
        <v>423345.51</v>
      </c>
      <c r="F240" s="20">
        <v>0</v>
      </c>
      <c r="G240" s="21">
        <f t="shared" si="3"/>
        <v>799467.83999999939</v>
      </c>
      <c r="H240" s="20">
        <v>0</v>
      </c>
      <c r="I240" s="20">
        <v>0</v>
      </c>
    </row>
    <row r="241" spans="1:9" hidden="1" x14ac:dyDescent="0.25">
      <c r="A241" s="277" t="s">
        <v>149</v>
      </c>
      <c r="B241" s="90">
        <v>0</v>
      </c>
      <c r="C241" s="154" t="s">
        <v>67</v>
      </c>
      <c r="D241" s="275">
        <v>186431.55000000005</v>
      </c>
      <c r="E241" s="275">
        <v>88704.249999999985</v>
      </c>
      <c r="F241" s="20">
        <v>0</v>
      </c>
      <c r="G241" s="21">
        <f t="shared" si="3"/>
        <v>97727.300000000061</v>
      </c>
      <c r="H241" s="20">
        <v>0</v>
      </c>
      <c r="I241" s="20">
        <v>0</v>
      </c>
    </row>
    <row r="242" spans="1:9" hidden="1" x14ac:dyDescent="0.25">
      <c r="A242" s="277" t="s">
        <v>150</v>
      </c>
      <c r="B242" s="90">
        <v>0</v>
      </c>
      <c r="C242" s="154" t="s">
        <v>67</v>
      </c>
      <c r="D242" s="275">
        <v>1242639.05</v>
      </c>
      <c r="E242" s="275">
        <v>916048.76</v>
      </c>
      <c r="F242" s="20">
        <v>0</v>
      </c>
      <c r="G242" s="21">
        <f t="shared" si="3"/>
        <v>326590.29000000004</v>
      </c>
      <c r="H242" s="20">
        <v>0</v>
      </c>
      <c r="I242" s="20">
        <v>0</v>
      </c>
    </row>
    <row r="243" spans="1:9" hidden="1" x14ac:dyDescent="0.25">
      <c r="A243" s="277" t="s">
        <v>3627</v>
      </c>
      <c r="B243" s="90">
        <v>0</v>
      </c>
      <c r="C243" s="154" t="s">
        <v>67</v>
      </c>
      <c r="D243" s="275">
        <v>634610.84999999951</v>
      </c>
      <c r="E243" s="275">
        <v>517191.85000000003</v>
      </c>
      <c r="F243" s="20">
        <v>0</v>
      </c>
      <c r="G243" s="21">
        <f t="shared" si="3"/>
        <v>117418.99999999948</v>
      </c>
      <c r="H243" s="20">
        <v>0</v>
      </c>
      <c r="I243" s="20">
        <v>0</v>
      </c>
    </row>
    <row r="244" spans="1:9" hidden="1" x14ac:dyDescent="0.25">
      <c r="A244" s="277" t="s">
        <v>854</v>
      </c>
      <c r="B244" s="90">
        <v>0</v>
      </c>
      <c r="C244" s="154" t="s">
        <v>67</v>
      </c>
      <c r="D244" s="275">
        <v>142595.06999999995</v>
      </c>
      <c r="E244" s="275">
        <v>106458.42</v>
      </c>
      <c r="F244" s="20">
        <v>0</v>
      </c>
      <c r="G244" s="21">
        <f t="shared" si="3"/>
        <v>36136.649999999951</v>
      </c>
      <c r="H244" s="20">
        <v>0</v>
      </c>
      <c r="I244" s="20">
        <v>0</v>
      </c>
    </row>
    <row r="245" spans="1:9" hidden="1" x14ac:dyDescent="0.25">
      <c r="A245" s="277" t="s">
        <v>855</v>
      </c>
      <c r="B245" s="90">
        <v>0</v>
      </c>
      <c r="C245" s="154" t="s">
        <v>67</v>
      </c>
      <c r="D245" s="275">
        <v>129739.6</v>
      </c>
      <c r="E245" s="275">
        <v>138407.20000000001</v>
      </c>
      <c r="F245" s="20">
        <v>0</v>
      </c>
      <c r="G245" s="21">
        <f t="shared" si="3"/>
        <v>-8667.6000000000058</v>
      </c>
      <c r="H245" s="20">
        <v>0</v>
      </c>
      <c r="I245" s="20">
        <v>0</v>
      </c>
    </row>
    <row r="246" spans="1:9" hidden="1" x14ac:dyDescent="0.25">
      <c r="A246" s="277" t="s">
        <v>856</v>
      </c>
      <c r="B246" s="90">
        <v>0</v>
      </c>
      <c r="C246" s="154" t="s">
        <v>67</v>
      </c>
      <c r="D246" s="275">
        <v>162361</v>
      </c>
      <c r="E246" s="275">
        <v>128091.4</v>
      </c>
      <c r="F246" s="20">
        <v>0</v>
      </c>
      <c r="G246" s="21">
        <f t="shared" si="3"/>
        <v>34269.600000000006</v>
      </c>
      <c r="H246" s="20">
        <v>0</v>
      </c>
      <c r="I246" s="20">
        <v>0</v>
      </c>
    </row>
    <row r="247" spans="1:9" hidden="1" x14ac:dyDescent="0.25">
      <c r="A247" s="277" t="s">
        <v>857</v>
      </c>
      <c r="B247" s="90">
        <v>0</v>
      </c>
      <c r="C247" s="154" t="s">
        <v>67</v>
      </c>
      <c r="D247" s="275">
        <v>138893.10000000003</v>
      </c>
      <c r="E247" s="275">
        <v>106379.86000000002</v>
      </c>
      <c r="F247" s="20">
        <v>0</v>
      </c>
      <c r="G247" s="21">
        <f t="shared" si="3"/>
        <v>32513.24000000002</v>
      </c>
      <c r="H247" s="20">
        <v>0</v>
      </c>
      <c r="I247" s="20">
        <v>0</v>
      </c>
    </row>
    <row r="248" spans="1:9" hidden="1" x14ac:dyDescent="0.25">
      <c r="A248" s="277" t="s">
        <v>3628</v>
      </c>
      <c r="B248" s="90">
        <v>0</v>
      </c>
      <c r="C248" s="154" t="s">
        <v>67</v>
      </c>
      <c r="D248" s="275">
        <v>404590.85000000015</v>
      </c>
      <c r="E248" s="275">
        <v>353334.81000000006</v>
      </c>
      <c r="F248" s="20">
        <v>0</v>
      </c>
      <c r="G248" s="21">
        <f t="shared" si="3"/>
        <v>51256.040000000095</v>
      </c>
      <c r="H248" s="20">
        <v>0</v>
      </c>
      <c r="I248" s="20">
        <v>0</v>
      </c>
    </row>
    <row r="249" spans="1:9" hidden="1" x14ac:dyDescent="0.25">
      <c r="A249" s="277" t="s">
        <v>858</v>
      </c>
      <c r="B249" s="90">
        <v>0</v>
      </c>
      <c r="C249" s="154" t="s">
        <v>67</v>
      </c>
      <c r="D249" s="275">
        <v>871307.15</v>
      </c>
      <c r="E249" s="275">
        <v>718004.02000000014</v>
      </c>
      <c r="F249" s="20">
        <v>0</v>
      </c>
      <c r="G249" s="21">
        <f t="shared" si="3"/>
        <v>153303.12999999989</v>
      </c>
      <c r="H249" s="20">
        <v>0</v>
      </c>
      <c r="I249" s="20">
        <v>0</v>
      </c>
    </row>
    <row r="250" spans="1:9" hidden="1" x14ac:dyDescent="0.25">
      <c r="A250" s="277" t="s">
        <v>859</v>
      </c>
      <c r="B250" s="90">
        <v>0</v>
      </c>
      <c r="C250" s="154" t="s">
        <v>67</v>
      </c>
      <c r="D250" s="275">
        <v>528169.54999999993</v>
      </c>
      <c r="E250" s="275">
        <v>424366.55000000005</v>
      </c>
      <c r="F250" s="20">
        <v>0</v>
      </c>
      <c r="G250" s="21">
        <f t="shared" si="3"/>
        <v>103802.99999999988</v>
      </c>
      <c r="H250" s="20">
        <v>0</v>
      </c>
      <c r="I250" s="20">
        <v>0</v>
      </c>
    </row>
    <row r="251" spans="1:9" hidden="1" x14ac:dyDescent="0.25">
      <c r="A251" s="277" t="s">
        <v>860</v>
      </c>
      <c r="B251" s="90">
        <v>0</v>
      </c>
      <c r="C251" s="154" t="s">
        <v>67</v>
      </c>
      <c r="D251" s="275">
        <v>124500.40000000004</v>
      </c>
      <c r="E251" s="275">
        <v>74372.3</v>
      </c>
      <c r="F251" s="20">
        <v>0</v>
      </c>
      <c r="G251" s="21">
        <f t="shared" si="3"/>
        <v>50128.100000000035</v>
      </c>
      <c r="H251" s="20">
        <v>0</v>
      </c>
      <c r="I251" s="20">
        <v>0</v>
      </c>
    </row>
    <row r="252" spans="1:9" hidden="1" x14ac:dyDescent="0.25">
      <c r="A252" s="277" t="s">
        <v>861</v>
      </c>
      <c r="B252" s="90">
        <v>0</v>
      </c>
      <c r="C252" s="154" t="s">
        <v>67</v>
      </c>
      <c r="D252" s="275">
        <v>145380.44999999995</v>
      </c>
      <c r="E252" s="275">
        <v>96709.799999999974</v>
      </c>
      <c r="F252" s="20">
        <v>0</v>
      </c>
      <c r="G252" s="21">
        <f t="shared" si="3"/>
        <v>48670.64999999998</v>
      </c>
      <c r="H252" s="20">
        <v>0</v>
      </c>
      <c r="I252" s="20">
        <v>0</v>
      </c>
    </row>
    <row r="253" spans="1:9" hidden="1" x14ac:dyDescent="0.25">
      <c r="A253" s="277" t="s">
        <v>862</v>
      </c>
      <c r="B253" s="90">
        <v>0</v>
      </c>
      <c r="C253" s="154" t="s">
        <v>67</v>
      </c>
      <c r="D253" s="275">
        <v>452164.75000000006</v>
      </c>
      <c r="E253" s="275">
        <v>388002.95</v>
      </c>
      <c r="F253" s="20">
        <v>0</v>
      </c>
      <c r="G253" s="21">
        <f t="shared" si="3"/>
        <v>64161.800000000047</v>
      </c>
      <c r="H253" s="20">
        <v>0</v>
      </c>
      <c r="I253" s="20">
        <v>0</v>
      </c>
    </row>
    <row r="254" spans="1:9" hidden="1" x14ac:dyDescent="0.25">
      <c r="A254" s="277" t="s">
        <v>863</v>
      </c>
      <c r="B254" s="90">
        <v>0</v>
      </c>
      <c r="C254" s="154" t="s">
        <v>67</v>
      </c>
      <c r="D254" s="275">
        <v>511413.48</v>
      </c>
      <c r="E254" s="275">
        <v>337288.95000000007</v>
      </c>
      <c r="F254" s="20">
        <v>0</v>
      </c>
      <c r="G254" s="21">
        <f t="shared" si="3"/>
        <v>174124.52999999991</v>
      </c>
      <c r="H254" s="20">
        <v>0</v>
      </c>
      <c r="I254" s="20">
        <v>0</v>
      </c>
    </row>
    <row r="255" spans="1:9" hidden="1" x14ac:dyDescent="0.25">
      <c r="A255" s="277" t="s">
        <v>864</v>
      </c>
      <c r="B255" s="90">
        <v>0</v>
      </c>
      <c r="C255" s="154" t="s">
        <v>67</v>
      </c>
      <c r="D255" s="275">
        <v>488249.39999999979</v>
      </c>
      <c r="E255" s="275">
        <v>355724.25000000006</v>
      </c>
      <c r="F255" s="20">
        <v>0</v>
      </c>
      <c r="G255" s="21">
        <f t="shared" si="3"/>
        <v>132525.14999999973</v>
      </c>
      <c r="H255" s="20">
        <v>0</v>
      </c>
      <c r="I255" s="20">
        <v>0</v>
      </c>
    </row>
    <row r="256" spans="1:9" hidden="1" x14ac:dyDescent="0.25">
      <c r="A256" s="277" t="s">
        <v>865</v>
      </c>
      <c r="B256" s="90">
        <v>0</v>
      </c>
      <c r="C256" s="154" t="s">
        <v>67</v>
      </c>
      <c r="D256" s="275">
        <v>289165.64999999991</v>
      </c>
      <c r="E256" s="275">
        <v>193528</v>
      </c>
      <c r="F256" s="20">
        <v>0</v>
      </c>
      <c r="G256" s="21">
        <f t="shared" si="3"/>
        <v>95637.649999999907</v>
      </c>
      <c r="H256" s="20">
        <v>0</v>
      </c>
      <c r="I256" s="20">
        <v>0</v>
      </c>
    </row>
    <row r="257" spans="1:9" hidden="1" x14ac:dyDescent="0.25">
      <c r="A257" s="277" t="s">
        <v>866</v>
      </c>
      <c r="B257" s="90">
        <v>0</v>
      </c>
      <c r="C257" s="154" t="s">
        <v>67</v>
      </c>
      <c r="D257" s="275">
        <v>684220.45000000007</v>
      </c>
      <c r="E257" s="275">
        <v>554263.19000000006</v>
      </c>
      <c r="F257" s="20">
        <v>0</v>
      </c>
      <c r="G257" s="21">
        <f t="shared" si="3"/>
        <v>129957.26000000001</v>
      </c>
      <c r="H257" s="20">
        <v>0</v>
      </c>
      <c r="I257" s="20">
        <v>0</v>
      </c>
    </row>
    <row r="258" spans="1:9" hidden="1" x14ac:dyDescent="0.25">
      <c r="A258" s="277" t="s">
        <v>867</v>
      </c>
      <c r="B258" s="90">
        <v>0</v>
      </c>
      <c r="C258" s="154" t="s">
        <v>67</v>
      </c>
      <c r="D258" s="275">
        <v>522284.85000000015</v>
      </c>
      <c r="E258" s="275">
        <v>477974.39999999997</v>
      </c>
      <c r="F258" s="20">
        <v>0</v>
      </c>
      <c r="G258" s="21">
        <f t="shared" si="3"/>
        <v>44310.450000000186</v>
      </c>
      <c r="H258" s="20">
        <v>0</v>
      </c>
      <c r="I258" s="20">
        <v>0</v>
      </c>
    </row>
    <row r="259" spans="1:9" hidden="1" x14ac:dyDescent="0.25">
      <c r="A259" s="277" t="s">
        <v>868</v>
      </c>
      <c r="B259" s="90">
        <v>0</v>
      </c>
      <c r="C259" s="154" t="s">
        <v>67</v>
      </c>
      <c r="D259" s="275">
        <v>520299.64999999985</v>
      </c>
      <c r="E259" s="275">
        <v>457662.38000000006</v>
      </c>
      <c r="F259" s="20">
        <v>0</v>
      </c>
      <c r="G259" s="21">
        <f t="shared" si="3"/>
        <v>62637.269999999786</v>
      </c>
      <c r="H259" s="20">
        <v>0</v>
      </c>
      <c r="I259" s="20">
        <v>0</v>
      </c>
    </row>
    <row r="260" spans="1:9" hidden="1" x14ac:dyDescent="0.25">
      <c r="A260" s="277" t="s">
        <v>869</v>
      </c>
      <c r="B260" s="90">
        <v>0</v>
      </c>
      <c r="C260" s="154" t="s">
        <v>67</v>
      </c>
      <c r="D260" s="275">
        <v>516528.59999999974</v>
      </c>
      <c r="E260" s="275">
        <v>429419.14999999997</v>
      </c>
      <c r="F260" s="20">
        <v>0</v>
      </c>
      <c r="G260" s="21">
        <f t="shared" si="3"/>
        <v>87109.449999999779</v>
      </c>
      <c r="H260" s="20">
        <v>0</v>
      </c>
      <c r="I260" s="20">
        <v>0</v>
      </c>
    </row>
    <row r="261" spans="1:9" hidden="1" x14ac:dyDescent="0.25">
      <c r="A261" s="277" t="s">
        <v>870</v>
      </c>
      <c r="B261" s="90">
        <v>0</v>
      </c>
      <c r="C261" s="154" t="s">
        <v>67</v>
      </c>
      <c r="D261" s="275">
        <v>188097.69999999992</v>
      </c>
      <c r="E261" s="275">
        <v>159378.20000000001</v>
      </c>
      <c r="F261" s="20">
        <v>0</v>
      </c>
      <c r="G261" s="21">
        <f t="shared" si="3"/>
        <v>28719.499999999913</v>
      </c>
      <c r="H261" s="20">
        <v>0</v>
      </c>
      <c r="I261" s="20">
        <v>0</v>
      </c>
    </row>
    <row r="262" spans="1:9" hidden="1" x14ac:dyDescent="0.25">
      <c r="A262" s="277" t="s">
        <v>871</v>
      </c>
      <c r="B262" s="90">
        <v>0</v>
      </c>
      <c r="C262" s="154" t="s">
        <v>67</v>
      </c>
      <c r="D262" s="275">
        <v>220321.75000000003</v>
      </c>
      <c r="E262" s="275">
        <v>199111.19999999998</v>
      </c>
      <c r="F262" s="20">
        <v>0</v>
      </c>
      <c r="G262" s="21">
        <f t="shared" ref="G262:G325" si="4">D262-E262</f>
        <v>21210.550000000047</v>
      </c>
      <c r="H262" s="20">
        <v>0</v>
      </c>
      <c r="I262" s="20">
        <v>0</v>
      </c>
    </row>
    <row r="263" spans="1:9" hidden="1" x14ac:dyDescent="0.25">
      <c r="A263" s="277" t="s">
        <v>3629</v>
      </c>
      <c r="B263" s="90">
        <v>0</v>
      </c>
      <c r="C263" s="154" t="s">
        <v>67</v>
      </c>
      <c r="D263" s="275">
        <v>537717.44999999984</v>
      </c>
      <c r="E263" s="275">
        <v>439312.85</v>
      </c>
      <c r="F263" s="20">
        <v>0</v>
      </c>
      <c r="G263" s="21">
        <f t="shared" si="4"/>
        <v>98404.59999999986</v>
      </c>
      <c r="H263" s="20">
        <v>0</v>
      </c>
      <c r="I263" s="20">
        <v>0</v>
      </c>
    </row>
    <row r="264" spans="1:9" hidden="1" x14ac:dyDescent="0.25">
      <c r="A264" s="277" t="s">
        <v>872</v>
      </c>
      <c r="B264" s="90">
        <v>0</v>
      </c>
      <c r="C264" s="154" t="s">
        <v>67</v>
      </c>
      <c r="D264" s="275">
        <v>204440.14999999991</v>
      </c>
      <c r="E264" s="275">
        <v>152891.79999999996</v>
      </c>
      <c r="F264" s="20">
        <v>0</v>
      </c>
      <c r="G264" s="21">
        <f t="shared" si="4"/>
        <v>51548.349999999948</v>
      </c>
      <c r="H264" s="20">
        <v>0</v>
      </c>
      <c r="I264" s="20">
        <v>0</v>
      </c>
    </row>
    <row r="265" spans="1:9" hidden="1" x14ac:dyDescent="0.25">
      <c r="A265" s="277" t="s">
        <v>873</v>
      </c>
      <c r="B265" s="90">
        <v>0</v>
      </c>
      <c r="C265" s="154" t="s">
        <v>67</v>
      </c>
      <c r="D265" s="275">
        <v>222102.54</v>
      </c>
      <c r="E265" s="275">
        <v>118146.28</v>
      </c>
      <c r="F265" s="20">
        <v>0</v>
      </c>
      <c r="G265" s="21">
        <f t="shared" si="4"/>
        <v>103956.26000000001</v>
      </c>
      <c r="H265" s="20">
        <v>0</v>
      </c>
      <c r="I265" s="20">
        <v>0</v>
      </c>
    </row>
    <row r="266" spans="1:9" hidden="1" x14ac:dyDescent="0.25">
      <c r="A266" s="277" t="s">
        <v>874</v>
      </c>
      <c r="B266" s="90">
        <v>0</v>
      </c>
      <c r="C266" s="154" t="s">
        <v>67</v>
      </c>
      <c r="D266" s="275">
        <v>490769.79999999976</v>
      </c>
      <c r="E266" s="275">
        <v>413422.05</v>
      </c>
      <c r="F266" s="20">
        <v>0</v>
      </c>
      <c r="G266" s="21">
        <f t="shared" si="4"/>
        <v>77347.749999999767</v>
      </c>
      <c r="H266" s="20">
        <v>0</v>
      </c>
      <c r="I266" s="20">
        <v>0</v>
      </c>
    </row>
    <row r="267" spans="1:9" hidden="1" x14ac:dyDescent="0.25">
      <c r="A267" s="277" t="s">
        <v>875</v>
      </c>
      <c r="B267" s="90">
        <v>0</v>
      </c>
      <c r="C267" s="154" t="s">
        <v>67</v>
      </c>
      <c r="D267" s="275">
        <v>287605.85000000009</v>
      </c>
      <c r="E267" s="275">
        <v>235306.65</v>
      </c>
      <c r="F267" s="20">
        <v>0</v>
      </c>
      <c r="G267" s="21">
        <f t="shared" si="4"/>
        <v>52299.200000000099</v>
      </c>
      <c r="H267" s="20">
        <v>0</v>
      </c>
      <c r="I267" s="20">
        <v>0</v>
      </c>
    </row>
    <row r="268" spans="1:9" hidden="1" x14ac:dyDescent="0.25">
      <c r="A268" s="277" t="s">
        <v>876</v>
      </c>
      <c r="B268" s="90">
        <v>0</v>
      </c>
      <c r="C268" s="154" t="s">
        <v>67</v>
      </c>
      <c r="D268" s="275">
        <v>579038.04999999993</v>
      </c>
      <c r="E268" s="275">
        <v>422071.17999999993</v>
      </c>
      <c r="F268" s="20">
        <v>0</v>
      </c>
      <c r="G268" s="21">
        <f t="shared" si="4"/>
        <v>156966.87</v>
      </c>
      <c r="H268" s="20">
        <v>0</v>
      </c>
      <c r="I268" s="20">
        <v>0</v>
      </c>
    </row>
    <row r="269" spans="1:9" hidden="1" x14ac:dyDescent="0.25">
      <c r="A269" s="277" t="s">
        <v>877</v>
      </c>
      <c r="B269" s="90">
        <v>0</v>
      </c>
      <c r="C269" s="154" t="s">
        <v>67</v>
      </c>
      <c r="D269" s="275">
        <v>509416.50000000012</v>
      </c>
      <c r="E269" s="275">
        <v>394863.00000000006</v>
      </c>
      <c r="F269" s="20">
        <v>0</v>
      </c>
      <c r="G269" s="21">
        <f t="shared" si="4"/>
        <v>114553.50000000006</v>
      </c>
      <c r="H269" s="20">
        <v>0</v>
      </c>
      <c r="I269" s="20">
        <v>0</v>
      </c>
    </row>
    <row r="270" spans="1:9" hidden="1" x14ac:dyDescent="0.25">
      <c r="A270" s="277" t="s">
        <v>878</v>
      </c>
      <c r="B270" s="90">
        <v>0</v>
      </c>
      <c r="C270" s="154" t="s">
        <v>67</v>
      </c>
      <c r="D270" s="275">
        <v>425738.3000000001</v>
      </c>
      <c r="E270" s="275">
        <v>359115.05000000005</v>
      </c>
      <c r="F270" s="20">
        <v>0</v>
      </c>
      <c r="G270" s="21">
        <f t="shared" si="4"/>
        <v>66623.250000000058</v>
      </c>
      <c r="H270" s="20">
        <v>0</v>
      </c>
      <c r="I270" s="20">
        <v>0</v>
      </c>
    </row>
    <row r="271" spans="1:9" hidden="1" x14ac:dyDescent="0.25">
      <c r="A271" s="277" t="s">
        <v>879</v>
      </c>
      <c r="B271" s="90">
        <v>0</v>
      </c>
      <c r="C271" s="154" t="s">
        <v>67</v>
      </c>
      <c r="D271" s="275">
        <v>550386.94999999995</v>
      </c>
      <c r="E271" s="275">
        <v>490006.8000000001</v>
      </c>
      <c r="F271" s="20">
        <v>0</v>
      </c>
      <c r="G271" s="21">
        <f t="shared" si="4"/>
        <v>60380.149999999849</v>
      </c>
      <c r="H271" s="20">
        <v>0</v>
      </c>
      <c r="I271" s="20">
        <v>0</v>
      </c>
    </row>
    <row r="272" spans="1:9" hidden="1" x14ac:dyDescent="0.25">
      <c r="A272" s="277" t="s">
        <v>880</v>
      </c>
      <c r="B272" s="90">
        <v>0</v>
      </c>
      <c r="C272" s="154" t="s">
        <v>67</v>
      </c>
      <c r="D272" s="275">
        <v>470563.29999999976</v>
      </c>
      <c r="E272" s="275">
        <v>368752.14999999991</v>
      </c>
      <c r="F272" s="20">
        <v>0</v>
      </c>
      <c r="G272" s="21">
        <f t="shared" si="4"/>
        <v>101811.14999999985</v>
      </c>
      <c r="H272" s="20">
        <v>0</v>
      </c>
      <c r="I272" s="20">
        <v>0</v>
      </c>
    </row>
    <row r="273" spans="1:9" hidden="1" x14ac:dyDescent="0.25">
      <c r="A273" s="277" t="s">
        <v>881</v>
      </c>
      <c r="B273" s="90">
        <v>0</v>
      </c>
      <c r="C273" s="154" t="s">
        <v>67</v>
      </c>
      <c r="D273" s="275">
        <v>463333.95</v>
      </c>
      <c r="E273" s="275">
        <v>374434.23999999993</v>
      </c>
      <c r="F273" s="20">
        <v>0</v>
      </c>
      <c r="G273" s="21">
        <f t="shared" si="4"/>
        <v>88899.710000000079</v>
      </c>
      <c r="H273" s="20">
        <v>0</v>
      </c>
      <c r="I273" s="20">
        <v>0</v>
      </c>
    </row>
    <row r="274" spans="1:9" hidden="1" x14ac:dyDescent="0.25">
      <c r="A274" s="277" t="s">
        <v>882</v>
      </c>
      <c r="B274" s="90">
        <v>0</v>
      </c>
      <c r="C274" s="154" t="s">
        <v>67</v>
      </c>
      <c r="D274" s="275">
        <v>490032.69999999995</v>
      </c>
      <c r="E274" s="275">
        <v>379575.73</v>
      </c>
      <c r="F274" s="20">
        <v>0</v>
      </c>
      <c r="G274" s="21">
        <f t="shared" si="4"/>
        <v>110456.96999999997</v>
      </c>
      <c r="H274" s="20">
        <v>0</v>
      </c>
      <c r="I274" s="20">
        <v>0</v>
      </c>
    </row>
    <row r="275" spans="1:9" hidden="1" x14ac:dyDescent="0.25">
      <c r="A275" s="277" t="s">
        <v>883</v>
      </c>
      <c r="B275" s="90">
        <v>0</v>
      </c>
      <c r="C275" s="154" t="s">
        <v>67</v>
      </c>
      <c r="D275" s="275">
        <v>465203.25</v>
      </c>
      <c r="E275" s="275">
        <v>411135.19999999995</v>
      </c>
      <c r="F275" s="20">
        <v>0</v>
      </c>
      <c r="G275" s="21">
        <f t="shared" si="4"/>
        <v>54068.050000000047</v>
      </c>
      <c r="H275" s="20">
        <v>0</v>
      </c>
      <c r="I275" s="20">
        <v>0</v>
      </c>
    </row>
    <row r="276" spans="1:9" hidden="1" x14ac:dyDescent="0.25">
      <c r="A276" s="277" t="s">
        <v>884</v>
      </c>
      <c r="B276" s="90">
        <v>0</v>
      </c>
      <c r="C276" s="154" t="s">
        <v>67</v>
      </c>
      <c r="D276" s="275">
        <v>456671.24999999994</v>
      </c>
      <c r="E276" s="275">
        <v>286470.8</v>
      </c>
      <c r="F276" s="20">
        <v>0</v>
      </c>
      <c r="G276" s="21">
        <f t="shared" si="4"/>
        <v>170200.44999999995</v>
      </c>
      <c r="H276" s="20">
        <v>0</v>
      </c>
      <c r="I276" s="20">
        <v>0</v>
      </c>
    </row>
    <row r="277" spans="1:9" hidden="1" x14ac:dyDescent="0.25">
      <c r="A277" s="277" t="s">
        <v>885</v>
      </c>
      <c r="B277" s="90">
        <v>0</v>
      </c>
      <c r="C277" s="154" t="s">
        <v>67</v>
      </c>
      <c r="D277" s="275">
        <v>440608.04999999981</v>
      </c>
      <c r="E277" s="275">
        <v>318582.95</v>
      </c>
      <c r="F277" s="20">
        <v>0</v>
      </c>
      <c r="G277" s="21">
        <f t="shared" si="4"/>
        <v>122025.0999999998</v>
      </c>
      <c r="H277" s="20">
        <v>0</v>
      </c>
      <c r="I277" s="20">
        <v>0</v>
      </c>
    </row>
    <row r="278" spans="1:9" hidden="1" x14ac:dyDescent="0.25">
      <c r="A278" s="277" t="s">
        <v>886</v>
      </c>
      <c r="B278" s="90">
        <v>0</v>
      </c>
      <c r="C278" s="154" t="s">
        <v>67</v>
      </c>
      <c r="D278" s="275">
        <v>861975.20000000019</v>
      </c>
      <c r="E278" s="275">
        <v>685338.36</v>
      </c>
      <c r="F278" s="20">
        <v>0</v>
      </c>
      <c r="G278" s="21">
        <f t="shared" si="4"/>
        <v>176636.8400000002</v>
      </c>
      <c r="H278" s="20">
        <v>0</v>
      </c>
      <c r="I278" s="20">
        <v>0</v>
      </c>
    </row>
    <row r="279" spans="1:9" hidden="1" x14ac:dyDescent="0.25">
      <c r="A279" s="277" t="s">
        <v>887</v>
      </c>
      <c r="B279" s="90">
        <v>0</v>
      </c>
      <c r="C279" s="154" t="s">
        <v>67</v>
      </c>
      <c r="D279" s="275">
        <v>1291691.6499999999</v>
      </c>
      <c r="E279" s="275">
        <v>1049279.55</v>
      </c>
      <c r="F279" s="20">
        <v>0</v>
      </c>
      <c r="G279" s="21">
        <f t="shared" si="4"/>
        <v>242412.09999999986</v>
      </c>
      <c r="H279" s="20">
        <v>0</v>
      </c>
      <c r="I279" s="20">
        <v>0</v>
      </c>
    </row>
    <row r="280" spans="1:9" hidden="1" x14ac:dyDescent="0.25">
      <c r="A280" s="277" t="s">
        <v>888</v>
      </c>
      <c r="B280" s="90">
        <v>0</v>
      </c>
      <c r="C280" s="154" t="s">
        <v>67</v>
      </c>
      <c r="D280" s="275">
        <v>572675.45000000019</v>
      </c>
      <c r="E280" s="275">
        <v>436479.7</v>
      </c>
      <c r="F280" s="20">
        <v>0</v>
      </c>
      <c r="G280" s="21">
        <f t="shared" si="4"/>
        <v>136195.75000000017</v>
      </c>
      <c r="H280" s="20">
        <v>0</v>
      </c>
      <c r="I280" s="20">
        <v>0</v>
      </c>
    </row>
    <row r="281" spans="1:9" hidden="1" x14ac:dyDescent="0.25">
      <c r="A281" s="277" t="s">
        <v>3630</v>
      </c>
      <c r="B281" s="90">
        <v>0</v>
      </c>
      <c r="C281" s="154" t="s">
        <v>67</v>
      </c>
      <c r="D281" s="275">
        <v>884907.66000000015</v>
      </c>
      <c r="E281" s="275">
        <v>662447.74000000011</v>
      </c>
      <c r="F281" s="20">
        <v>0</v>
      </c>
      <c r="G281" s="21">
        <f t="shared" si="4"/>
        <v>222459.92000000004</v>
      </c>
      <c r="H281" s="20">
        <v>0</v>
      </c>
      <c r="I281" s="20">
        <v>0</v>
      </c>
    </row>
    <row r="282" spans="1:9" hidden="1" x14ac:dyDescent="0.25">
      <c r="A282" s="277" t="s">
        <v>889</v>
      </c>
      <c r="B282" s="90">
        <v>0</v>
      </c>
      <c r="C282" s="154" t="s">
        <v>67</v>
      </c>
      <c r="D282" s="275">
        <v>499279.10000000009</v>
      </c>
      <c r="E282" s="275">
        <v>274548.01</v>
      </c>
      <c r="F282" s="20">
        <v>0</v>
      </c>
      <c r="G282" s="21">
        <f t="shared" si="4"/>
        <v>224731.09000000008</v>
      </c>
      <c r="H282" s="20">
        <v>0</v>
      </c>
      <c r="I282" s="20">
        <v>0</v>
      </c>
    </row>
    <row r="283" spans="1:9" hidden="1" x14ac:dyDescent="0.25">
      <c r="A283" s="277" t="s">
        <v>890</v>
      </c>
      <c r="B283" s="90">
        <v>0</v>
      </c>
      <c r="C283" s="154" t="s">
        <v>67</v>
      </c>
      <c r="D283" s="275">
        <v>877590.21999999939</v>
      </c>
      <c r="E283" s="275">
        <v>635845.53</v>
      </c>
      <c r="F283" s="20">
        <v>0</v>
      </c>
      <c r="G283" s="21">
        <f t="shared" si="4"/>
        <v>241744.68999999936</v>
      </c>
      <c r="H283" s="20">
        <v>0</v>
      </c>
      <c r="I283" s="20">
        <v>0</v>
      </c>
    </row>
    <row r="284" spans="1:9" hidden="1" x14ac:dyDescent="0.25">
      <c r="A284" s="277" t="s">
        <v>891</v>
      </c>
      <c r="B284" s="90">
        <v>0</v>
      </c>
      <c r="C284" s="154" t="s">
        <v>67</v>
      </c>
      <c r="D284" s="275">
        <v>1151887.6200000001</v>
      </c>
      <c r="E284" s="275">
        <v>812990.85</v>
      </c>
      <c r="F284" s="20">
        <v>0</v>
      </c>
      <c r="G284" s="21">
        <f t="shared" si="4"/>
        <v>338896.77000000014</v>
      </c>
      <c r="H284" s="20">
        <v>0</v>
      </c>
      <c r="I284" s="20">
        <v>0</v>
      </c>
    </row>
    <row r="285" spans="1:9" hidden="1" x14ac:dyDescent="0.25">
      <c r="A285" s="277" t="s">
        <v>892</v>
      </c>
      <c r="B285" s="90">
        <v>0</v>
      </c>
      <c r="C285" s="154" t="s">
        <v>67</v>
      </c>
      <c r="D285" s="275">
        <v>464111.39999999991</v>
      </c>
      <c r="E285" s="275">
        <v>375966.02</v>
      </c>
      <c r="F285" s="20">
        <v>0</v>
      </c>
      <c r="G285" s="21">
        <f t="shared" si="4"/>
        <v>88145.379999999888</v>
      </c>
      <c r="H285" s="20">
        <v>0</v>
      </c>
      <c r="I285" s="20">
        <v>0</v>
      </c>
    </row>
    <row r="286" spans="1:9" hidden="1" x14ac:dyDescent="0.25">
      <c r="A286" s="277" t="s">
        <v>3586</v>
      </c>
      <c r="B286" s="90">
        <v>0</v>
      </c>
      <c r="C286" s="154" t="s">
        <v>67</v>
      </c>
      <c r="D286" s="275">
        <v>19568.399999999994</v>
      </c>
      <c r="E286" s="275">
        <v>19209.599999999995</v>
      </c>
      <c r="F286" s="20">
        <v>0</v>
      </c>
      <c r="G286" s="21">
        <f t="shared" si="4"/>
        <v>358.79999999999927</v>
      </c>
      <c r="H286" s="20">
        <v>0</v>
      </c>
      <c r="I286" s="20">
        <v>0</v>
      </c>
    </row>
    <row r="287" spans="1:9" hidden="1" x14ac:dyDescent="0.25">
      <c r="A287" s="277" t="s">
        <v>893</v>
      </c>
      <c r="B287" s="90">
        <v>0</v>
      </c>
      <c r="C287" s="154" t="s">
        <v>67</v>
      </c>
      <c r="D287" s="275">
        <v>926167.85000000021</v>
      </c>
      <c r="E287" s="275">
        <v>733119.46000000031</v>
      </c>
      <c r="F287" s="20">
        <v>0</v>
      </c>
      <c r="G287" s="21">
        <f t="shared" si="4"/>
        <v>193048.3899999999</v>
      </c>
      <c r="H287" s="20">
        <v>0</v>
      </c>
      <c r="I287" s="20">
        <v>0</v>
      </c>
    </row>
    <row r="288" spans="1:9" hidden="1" x14ac:dyDescent="0.25">
      <c r="A288" s="277" t="s">
        <v>894</v>
      </c>
      <c r="B288" s="90">
        <v>0</v>
      </c>
      <c r="C288" s="154" t="s">
        <v>67</v>
      </c>
      <c r="D288" s="275">
        <v>225497.44999999995</v>
      </c>
      <c r="E288" s="275">
        <v>110844.30000000002</v>
      </c>
      <c r="F288" s="20">
        <v>0</v>
      </c>
      <c r="G288" s="21">
        <f t="shared" si="4"/>
        <v>114653.14999999994</v>
      </c>
      <c r="H288" s="20">
        <v>0</v>
      </c>
      <c r="I288" s="20">
        <v>0</v>
      </c>
    </row>
    <row r="289" spans="1:9" hidden="1" x14ac:dyDescent="0.25">
      <c r="A289" s="277" t="s">
        <v>895</v>
      </c>
      <c r="B289" s="90">
        <v>0</v>
      </c>
      <c r="C289" s="154" t="s">
        <v>67</v>
      </c>
      <c r="D289" s="275">
        <v>486905.75000000006</v>
      </c>
      <c r="E289" s="275">
        <v>365165.92</v>
      </c>
      <c r="F289" s="20">
        <v>0</v>
      </c>
      <c r="G289" s="21">
        <f t="shared" si="4"/>
        <v>121739.83000000007</v>
      </c>
      <c r="H289" s="20">
        <v>0</v>
      </c>
      <c r="I289" s="20">
        <v>0</v>
      </c>
    </row>
    <row r="290" spans="1:9" hidden="1" x14ac:dyDescent="0.25">
      <c r="A290" s="277" t="s">
        <v>896</v>
      </c>
      <c r="B290" s="90">
        <v>0</v>
      </c>
      <c r="C290" s="154" t="s">
        <v>67</v>
      </c>
      <c r="D290" s="275">
        <v>940029.14999999967</v>
      </c>
      <c r="E290" s="275">
        <v>684167.32</v>
      </c>
      <c r="F290" s="20">
        <v>0</v>
      </c>
      <c r="G290" s="21">
        <f t="shared" si="4"/>
        <v>255861.82999999973</v>
      </c>
      <c r="H290" s="20">
        <v>0</v>
      </c>
      <c r="I290" s="20">
        <v>0</v>
      </c>
    </row>
    <row r="291" spans="1:9" hidden="1" x14ac:dyDescent="0.25">
      <c r="A291" s="277" t="s">
        <v>897</v>
      </c>
      <c r="B291" s="90">
        <v>0</v>
      </c>
      <c r="C291" s="154" t="s">
        <v>67</v>
      </c>
      <c r="D291" s="275">
        <v>371784.16000000021</v>
      </c>
      <c r="E291" s="275">
        <v>237509.52000000002</v>
      </c>
      <c r="F291" s="20">
        <v>0</v>
      </c>
      <c r="G291" s="21">
        <f t="shared" si="4"/>
        <v>134274.64000000019</v>
      </c>
      <c r="H291" s="20">
        <v>0</v>
      </c>
      <c r="I291" s="20">
        <v>0</v>
      </c>
    </row>
    <row r="292" spans="1:9" hidden="1" x14ac:dyDescent="0.25">
      <c r="A292" s="277" t="s">
        <v>898</v>
      </c>
      <c r="B292" s="90">
        <v>0</v>
      </c>
      <c r="C292" s="154" t="s">
        <v>67</v>
      </c>
      <c r="D292" s="275">
        <v>1065485.2000000004</v>
      </c>
      <c r="E292" s="275">
        <v>962320.65</v>
      </c>
      <c r="F292" s="20">
        <v>0</v>
      </c>
      <c r="G292" s="21">
        <f t="shared" si="4"/>
        <v>103164.5500000004</v>
      </c>
      <c r="H292" s="20">
        <v>0</v>
      </c>
      <c r="I292" s="20">
        <v>0</v>
      </c>
    </row>
    <row r="293" spans="1:9" hidden="1" x14ac:dyDescent="0.25">
      <c r="A293" s="277" t="s">
        <v>899</v>
      </c>
      <c r="B293" s="90">
        <v>0</v>
      </c>
      <c r="C293" s="154" t="s">
        <v>67</v>
      </c>
      <c r="D293" s="275">
        <v>511685.29999999981</v>
      </c>
      <c r="E293" s="275">
        <v>451045.8</v>
      </c>
      <c r="F293" s="20">
        <v>0</v>
      </c>
      <c r="G293" s="21">
        <f t="shared" si="4"/>
        <v>60639.499999999825</v>
      </c>
      <c r="H293" s="20">
        <v>0</v>
      </c>
      <c r="I293" s="20">
        <v>0</v>
      </c>
    </row>
    <row r="294" spans="1:9" hidden="1" x14ac:dyDescent="0.25">
      <c r="A294" s="277" t="s">
        <v>900</v>
      </c>
      <c r="B294" s="90">
        <v>0</v>
      </c>
      <c r="C294" s="154" t="s">
        <v>67</v>
      </c>
      <c r="D294" s="275">
        <v>666304.29</v>
      </c>
      <c r="E294" s="275">
        <v>469570.13999999996</v>
      </c>
      <c r="F294" s="20">
        <v>0</v>
      </c>
      <c r="G294" s="21">
        <f t="shared" si="4"/>
        <v>196734.15000000008</v>
      </c>
      <c r="H294" s="20">
        <v>0</v>
      </c>
      <c r="I294" s="20">
        <v>0</v>
      </c>
    </row>
    <row r="295" spans="1:9" hidden="1" x14ac:dyDescent="0.25">
      <c r="A295" s="277" t="s">
        <v>901</v>
      </c>
      <c r="B295" s="90">
        <v>0</v>
      </c>
      <c r="C295" s="154" t="s">
        <v>67</v>
      </c>
      <c r="D295" s="275">
        <v>137495.36000000002</v>
      </c>
      <c r="E295" s="275">
        <v>95099.709999999992</v>
      </c>
      <c r="F295" s="20">
        <v>0</v>
      </c>
      <c r="G295" s="21">
        <f t="shared" si="4"/>
        <v>42395.650000000023</v>
      </c>
      <c r="H295" s="20">
        <v>0</v>
      </c>
      <c r="I295" s="20">
        <v>0</v>
      </c>
    </row>
    <row r="296" spans="1:9" hidden="1" x14ac:dyDescent="0.25">
      <c r="A296" s="277" t="s">
        <v>902</v>
      </c>
      <c r="B296" s="90">
        <v>0</v>
      </c>
      <c r="C296" s="154" t="s">
        <v>67</v>
      </c>
      <c r="D296" s="275">
        <v>486299.55999999988</v>
      </c>
      <c r="E296" s="275">
        <v>378125.42000000004</v>
      </c>
      <c r="F296" s="20">
        <v>0</v>
      </c>
      <c r="G296" s="21">
        <f t="shared" si="4"/>
        <v>108174.13999999984</v>
      </c>
      <c r="H296" s="20">
        <v>0</v>
      </c>
      <c r="I296" s="20">
        <v>0</v>
      </c>
    </row>
    <row r="297" spans="1:9" hidden="1" x14ac:dyDescent="0.25">
      <c r="A297" s="277" t="s">
        <v>903</v>
      </c>
      <c r="B297" s="90">
        <v>0</v>
      </c>
      <c r="C297" s="154" t="s">
        <v>67</v>
      </c>
      <c r="D297" s="275">
        <v>469960.64999999979</v>
      </c>
      <c r="E297" s="275">
        <v>429045.00000000006</v>
      </c>
      <c r="F297" s="20">
        <v>0</v>
      </c>
      <c r="G297" s="21">
        <f t="shared" si="4"/>
        <v>40915.649999999732</v>
      </c>
      <c r="H297" s="20">
        <v>0</v>
      </c>
      <c r="I297" s="20">
        <v>0</v>
      </c>
    </row>
    <row r="298" spans="1:9" hidden="1" x14ac:dyDescent="0.25">
      <c r="A298" s="281" t="s">
        <v>3941</v>
      </c>
      <c r="B298" s="90">
        <v>0</v>
      </c>
      <c r="C298" s="154" t="s">
        <v>67</v>
      </c>
      <c r="D298" s="275">
        <v>225497.39999999994</v>
      </c>
      <c r="E298" s="275">
        <v>149932.36000000002</v>
      </c>
      <c r="F298" s="20">
        <v>0</v>
      </c>
      <c r="G298" s="21">
        <f t="shared" si="4"/>
        <v>75565.039999999921</v>
      </c>
      <c r="H298" s="20">
        <v>0</v>
      </c>
      <c r="I298" s="20">
        <v>0</v>
      </c>
    </row>
    <row r="299" spans="1:9" hidden="1" x14ac:dyDescent="0.25">
      <c r="A299" s="277" t="s">
        <v>904</v>
      </c>
      <c r="B299" s="90">
        <v>0</v>
      </c>
      <c r="C299" s="154" t="s">
        <v>67</v>
      </c>
      <c r="D299" s="275">
        <v>866799.49999999977</v>
      </c>
      <c r="E299" s="275">
        <v>761910.52000000014</v>
      </c>
      <c r="F299" s="20">
        <v>0</v>
      </c>
      <c r="G299" s="21">
        <f t="shared" si="4"/>
        <v>104888.97999999963</v>
      </c>
      <c r="H299" s="20">
        <v>0</v>
      </c>
      <c r="I299" s="20">
        <v>0</v>
      </c>
    </row>
    <row r="300" spans="1:9" hidden="1" x14ac:dyDescent="0.25">
      <c r="A300" s="277" t="s">
        <v>905</v>
      </c>
      <c r="B300" s="90">
        <v>0</v>
      </c>
      <c r="C300" s="154" t="s">
        <v>67</v>
      </c>
      <c r="D300" s="275">
        <v>3063599.8499999982</v>
      </c>
      <c r="E300" s="275">
        <v>2603714.33</v>
      </c>
      <c r="F300" s="20">
        <v>0</v>
      </c>
      <c r="G300" s="21">
        <f t="shared" si="4"/>
        <v>459885.51999999816</v>
      </c>
      <c r="H300" s="20">
        <v>0</v>
      </c>
      <c r="I300" s="20">
        <v>0</v>
      </c>
    </row>
    <row r="301" spans="1:9" hidden="1" x14ac:dyDescent="0.25">
      <c r="A301" s="277" t="s">
        <v>906</v>
      </c>
      <c r="B301" s="90">
        <v>0</v>
      </c>
      <c r="C301" s="154" t="s">
        <v>67</v>
      </c>
      <c r="D301" s="275">
        <v>493808.24999999988</v>
      </c>
      <c r="E301" s="275">
        <v>292739.44999999995</v>
      </c>
      <c r="F301" s="20">
        <v>0</v>
      </c>
      <c r="G301" s="21">
        <f t="shared" si="4"/>
        <v>201068.79999999993</v>
      </c>
      <c r="H301" s="20">
        <v>0</v>
      </c>
      <c r="I301" s="20">
        <v>0</v>
      </c>
    </row>
    <row r="302" spans="1:9" hidden="1" x14ac:dyDescent="0.25">
      <c r="A302" s="277" t="s">
        <v>907</v>
      </c>
      <c r="B302" s="90">
        <v>0</v>
      </c>
      <c r="C302" s="154" t="s">
        <v>67</v>
      </c>
      <c r="D302" s="275">
        <v>119643.75</v>
      </c>
      <c r="E302" s="275">
        <v>69164.50999999998</v>
      </c>
      <c r="F302" s="20">
        <v>0</v>
      </c>
      <c r="G302" s="21">
        <f t="shared" si="4"/>
        <v>50479.24000000002</v>
      </c>
      <c r="H302" s="20">
        <v>0</v>
      </c>
      <c r="I302" s="20">
        <v>0</v>
      </c>
    </row>
    <row r="303" spans="1:9" hidden="1" x14ac:dyDescent="0.25">
      <c r="A303" s="278" t="s">
        <v>3942</v>
      </c>
      <c r="B303" s="90">
        <v>0</v>
      </c>
      <c r="C303" s="154" t="s">
        <v>67</v>
      </c>
      <c r="D303" s="275">
        <v>141464.87999999995</v>
      </c>
      <c r="E303" s="275">
        <v>102845.7</v>
      </c>
      <c r="F303" s="20">
        <v>0</v>
      </c>
      <c r="G303" s="21">
        <f t="shared" si="4"/>
        <v>38619.179999999949</v>
      </c>
      <c r="H303" s="20">
        <v>0</v>
      </c>
      <c r="I303" s="20">
        <v>0</v>
      </c>
    </row>
    <row r="304" spans="1:9" hidden="1" x14ac:dyDescent="0.25">
      <c r="A304" s="277" t="s">
        <v>908</v>
      </c>
      <c r="B304" s="90">
        <v>0</v>
      </c>
      <c r="C304" s="154" t="s">
        <v>67</v>
      </c>
      <c r="D304" s="275">
        <v>490167.14999999991</v>
      </c>
      <c r="E304" s="275">
        <v>415308.09999999992</v>
      </c>
      <c r="F304" s="20">
        <v>0</v>
      </c>
      <c r="G304" s="21">
        <f t="shared" si="4"/>
        <v>74859.049999999988</v>
      </c>
      <c r="H304" s="20">
        <v>0</v>
      </c>
      <c r="I304" s="20">
        <v>0</v>
      </c>
    </row>
    <row r="305" spans="1:9" hidden="1" x14ac:dyDescent="0.25">
      <c r="A305" s="277" t="s">
        <v>909</v>
      </c>
      <c r="B305" s="90">
        <v>0</v>
      </c>
      <c r="C305" s="154" t="s">
        <v>67</v>
      </c>
      <c r="D305" s="275">
        <v>467976.99999999983</v>
      </c>
      <c r="E305" s="275">
        <v>363202.74999999994</v>
      </c>
      <c r="F305" s="20">
        <v>0</v>
      </c>
      <c r="G305" s="21">
        <f t="shared" si="4"/>
        <v>104774.24999999988</v>
      </c>
      <c r="H305" s="20">
        <v>0</v>
      </c>
      <c r="I305" s="20">
        <v>0</v>
      </c>
    </row>
    <row r="306" spans="1:9" hidden="1" x14ac:dyDescent="0.25">
      <c r="A306" s="277" t="s">
        <v>910</v>
      </c>
      <c r="B306" s="90">
        <v>0</v>
      </c>
      <c r="C306" s="154" t="s">
        <v>67</v>
      </c>
      <c r="D306" s="275">
        <v>143182.55000000005</v>
      </c>
      <c r="E306" s="275">
        <v>105581.59999999998</v>
      </c>
      <c r="F306" s="20">
        <v>0</v>
      </c>
      <c r="G306" s="21">
        <f t="shared" si="4"/>
        <v>37600.95000000007</v>
      </c>
      <c r="H306" s="20">
        <v>0</v>
      </c>
      <c r="I306" s="20">
        <v>0</v>
      </c>
    </row>
    <row r="307" spans="1:9" hidden="1" x14ac:dyDescent="0.25">
      <c r="A307" s="277" t="s">
        <v>911</v>
      </c>
      <c r="B307" s="90">
        <v>0</v>
      </c>
      <c r="C307" s="154" t="s">
        <v>67</v>
      </c>
      <c r="D307" s="275">
        <v>142083.60000000003</v>
      </c>
      <c r="E307" s="275">
        <v>111020.84999999999</v>
      </c>
      <c r="F307" s="20">
        <v>0</v>
      </c>
      <c r="G307" s="21">
        <f t="shared" si="4"/>
        <v>31062.750000000044</v>
      </c>
      <c r="H307" s="20">
        <v>0</v>
      </c>
      <c r="I307" s="20">
        <v>0</v>
      </c>
    </row>
    <row r="308" spans="1:9" hidden="1" x14ac:dyDescent="0.25">
      <c r="A308" s="277" t="s">
        <v>912</v>
      </c>
      <c r="B308" s="90">
        <v>0</v>
      </c>
      <c r="C308" s="154" t="s">
        <v>67</v>
      </c>
      <c r="D308" s="275">
        <v>1056154.5999999999</v>
      </c>
      <c r="E308" s="275">
        <v>727208.75</v>
      </c>
      <c r="F308" s="20">
        <v>0</v>
      </c>
      <c r="G308" s="21">
        <f t="shared" si="4"/>
        <v>328945.84999999986</v>
      </c>
      <c r="H308" s="20">
        <v>0</v>
      </c>
      <c r="I308" s="20">
        <v>0</v>
      </c>
    </row>
    <row r="309" spans="1:9" hidden="1" x14ac:dyDescent="0.25">
      <c r="A309" s="277" t="s">
        <v>913</v>
      </c>
      <c r="B309" s="90">
        <v>0</v>
      </c>
      <c r="C309" s="154" t="s">
        <v>67</v>
      </c>
      <c r="D309" s="275">
        <v>1200913.7999999996</v>
      </c>
      <c r="E309" s="275">
        <v>852869.84999999986</v>
      </c>
      <c r="F309" s="20">
        <v>0</v>
      </c>
      <c r="G309" s="21">
        <f t="shared" si="4"/>
        <v>348043.94999999972</v>
      </c>
      <c r="H309" s="20">
        <v>0</v>
      </c>
      <c r="I309" s="20">
        <v>0</v>
      </c>
    </row>
    <row r="310" spans="1:9" hidden="1" x14ac:dyDescent="0.25">
      <c r="A310" s="277" t="s">
        <v>914</v>
      </c>
      <c r="B310" s="90">
        <v>0</v>
      </c>
      <c r="C310" s="154" t="s">
        <v>67</v>
      </c>
      <c r="D310" s="275">
        <v>1261666.5999999999</v>
      </c>
      <c r="E310" s="275">
        <v>873194.59999999986</v>
      </c>
      <c r="F310" s="20">
        <v>0</v>
      </c>
      <c r="G310" s="21">
        <f t="shared" si="4"/>
        <v>388472</v>
      </c>
      <c r="H310" s="20">
        <v>0</v>
      </c>
      <c r="I310" s="20">
        <v>0</v>
      </c>
    </row>
    <row r="311" spans="1:9" hidden="1" x14ac:dyDescent="0.25">
      <c r="A311" s="277" t="s">
        <v>915</v>
      </c>
      <c r="B311" s="90">
        <v>0</v>
      </c>
      <c r="C311" s="154" t="s">
        <v>67</v>
      </c>
      <c r="D311" s="275">
        <v>1224349.4999999995</v>
      </c>
      <c r="E311" s="275">
        <v>788597.77000000014</v>
      </c>
      <c r="F311" s="20">
        <v>0</v>
      </c>
      <c r="G311" s="21">
        <f t="shared" si="4"/>
        <v>435751.7299999994</v>
      </c>
      <c r="H311" s="20">
        <v>0</v>
      </c>
      <c r="I311" s="20">
        <v>0</v>
      </c>
    </row>
    <row r="312" spans="1:9" hidden="1" x14ac:dyDescent="0.25">
      <c r="A312" s="278" t="s">
        <v>3943</v>
      </c>
      <c r="B312" s="90">
        <v>0</v>
      </c>
      <c r="C312" s="154" t="s">
        <v>67</v>
      </c>
      <c r="D312" s="275">
        <v>2001635.25</v>
      </c>
      <c r="E312" s="275">
        <v>1061475.3199999998</v>
      </c>
      <c r="F312" s="20">
        <v>0</v>
      </c>
      <c r="G312" s="21">
        <f t="shared" si="4"/>
        <v>940159.93000000017</v>
      </c>
      <c r="H312" s="20">
        <v>0</v>
      </c>
      <c r="I312" s="20">
        <v>0</v>
      </c>
    </row>
    <row r="313" spans="1:9" hidden="1" x14ac:dyDescent="0.25">
      <c r="A313" s="277" t="s">
        <v>916</v>
      </c>
      <c r="B313" s="90">
        <v>0</v>
      </c>
      <c r="C313" s="154" t="s">
        <v>67</v>
      </c>
      <c r="D313" s="275">
        <v>2438933.1500000008</v>
      </c>
      <c r="E313" s="275">
        <v>1521005.4900000005</v>
      </c>
      <c r="F313" s="20">
        <v>0</v>
      </c>
      <c r="G313" s="21">
        <f t="shared" si="4"/>
        <v>917927.66000000038</v>
      </c>
      <c r="H313" s="20">
        <v>0</v>
      </c>
      <c r="I313" s="20">
        <v>0</v>
      </c>
    </row>
    <row r="314" spans="1:9" hidden="1" x14ac:dyDescent="0.25">
      <c r="A314" s="277" t="s">
        <v>917</v>
      </c>
      <c r="B314" s="90">
        <v>0</v>
      </c>
      <c r="C314" s="154" t="s">
        <v>67</v>
      </c>
      <c r="D314" s="275">
        <v>2794346.7999999989</v>
      </c>
      <c r="E314" s="275">
        <v>1840471.8999999987</v>
      </c>
      <c r="F314" s="20">
        <v>0</v>
      </c>
      <c r="G314" s="21">
        <f t="shared" si="4"/>
        <v>953874.90000000014</v>
      </c>
      <c r="H314" s="20">
        <v>0</v>
      </c>
      <c r="I314" s="20">
        <v>0</v>
      </c>
    </row>
    <row r="315" spans="1:9" hidden="1" x14ac:dyDescent="0.25">
      <c r="A315" s="277" t="s">
        <v>918</v>
      </c>
      <c r="B315" s="90">
        <v>0</v>
      </c>
      <c r="C315" s="154" t="s">
        <v>67</v>
      </c>
      <c r="D315" s="275">
        <v>2226746.0299999998</v>
      </c>
      <c r="E315" s="275">
        <v>1419853.5699999996</v>
      </c>
      <c r="F315" s="20">
        <v>0</v>
      </c>
      <c r="G315" s="21">
        <f t="shared" si="4"/>
        <v>806892.4600000002</v>
      </c>
      <c r="H315" s="20">
        <v>0</v>
      </c>
      <c r="I315" s="20">
        <v>0</v>
      </c>
    </row>
    <row r="316" spans="1:9" hidden="1" x14ac:dyDescent="0.25">
      <c r="A316" s="277" t="s">
        <v>919</v>
      </c>
      <c r="B316" s="90">
        <v>0</v>
      </c>
      <c r="C316" s="154" t="s">
        <v>67</v>
      </c>
      <c r="D316" s="275">
        <v>2318908.7400000002</v>
      </c>
      <c r="E316" s="275">
        <v>1390581.6900000004</v>
      </c>
      <c r="F316" s="20">
        <v>0</v>
      </c>
      <c r="G316" s="21">
        <f t="shared" si="4"/>
        <v>928327.04999999981</v>
      </c>
      <c r="H316" s="20">
        <v>0</v>
      </c>
      <c r="I316" s="20">
        <v>0</v>
      </c>
    </row>
    <row r="317" spans="1:9" hidden="1" x14ac:dyDescent="0.25">
      <c r="A317" s="277" t="s">
        <v>3631</v>
      </c>
      <c r="B317" s="90">
        <v>0</v>
      </c>
      <c r="C317" s="154" t="s">
        <v>67</v>
      </c>
      <c r="D317" s="275">
        <v>2719844.7499999995</v>
      </c>
      <c r="E317" s="275">
        <v>1499739.47</v>
      </c>
      <c r="F317" s="20">
        <v>0</v>
      </c>
      <c r="G317" s="21">
        <f t="shared" si="4"/>
        <v>1220105.2799999996</v>
      </c>
      <c r="H317" s="20">
        <v>0</v>
      </c>
      <c r="I317" s="20">
        <v>0</v>
      </c>
    </row>
    <row r="318" spans="1:9" hidden="1" x14ac:dyDescent="0.25">
      <c r="A318" s="277" t="s">
        <v>920</v>
      </c>
      <c r="B318" s="90">
        <v>0</v>
      </c>
      <c r="C318" s="154" t="s">
        <v>67</v>
      </c>
      <c r="D318" s="275">
        <v>1328370.2699999993</v>
      </c>
      <c r="E318" s="275">
        <v>1131833.9999999998</v>
      </c>
      <c r="F318" s="20">
        <v>0</v>
      </c>
      <c r="G318" s="21">
        <f t="shared" si="4"/>
        <v>196536.26999999955</v>
      </c>
      <c r="H318" s="20">
        <v>0</v>
      </c>
      <c r="I318" s="20">
        <v>0</v>
      </c>
    </row>
    <row r="319" spans="1:9" hidden="1" x14ac:dyDescent="0.25">
      <c r="A319" s="277" t="s">
        <v>921</v>
      </c>
      <c r="B319" s="90">
        <v>0</v>
      </c>
      <c r="C319" s="154" t="s">
        <v>67</v>
      </c>
      <c r="D319" s="275">
        <v>450685.83</v>
      </c>
      <c r="E319" s="275">
        <v>388788.54</v>
      </c>
      <c r="F319" s="20">
        <v>0</v>
      </c>
      <c r="G319" s="21">
        <f t="shared" si="4"/>
        <v>61897.290000000037</v>
      </c>
      <c r="H319" s="20">
        <v>0</v>
      </c>
      <c r="I319" s="20">
        <v>0</v>
      </c>
    </row>
    <row r="320" spans="1:9" hidden="1" x14ac:dyDescent="0.25">
      <c r="A320" s="277" t="s">
        <v>922</v>
      </c>
      <c r="B320" s="90">
        <v>0</v>
      </c>
      <c r="C320" s="154" t="s">
        <v>67</v>
      </c>
      <c r="D320" s="275">
        <v>434577.30000000005</v>
      </c>
      <c r="E320" s="275">
        <v>334790.3</v>
      </c>
      <c r="F320" s="20">
        <v>0</v>
      </c>
      <c r="G320" s="21">
        <f t="shared" si="4"/>
        <v>99787.000000000058</v>
      </c>
      <c r="H320" s="20">
        <v>0</v>
      </c>
      <c r="I320" s="20">
        <v>0</v>
      </c>
    </row>
    <row r="321" spans="1:9" hidden="1" x14ac:dyDescent="0.25">
      <c r="A321" s="277" t="s">
        <v>923</v>
      </c>
      <c r="B321" s="90">
        <v>0</v>
      </c>
      <c r="C321" s="154" t="s">
        <v>67</v>
      </c>
      <c r="D321" s="275">
        <v>448318.46999999986</v>
      </c>
      <c r="E321" s="275">
        <v>330774.54999999993</v>
      </c>
      <c r="F321" s="20">
        <v>0</v>
      </c>
      <c r="G321" s="21">
        <f t="shared" si="4"/>
        <v>117543.91999999993</v>
      </c>
      <c r="H321" s="20">
        <v>0</v>
      </c>
      <c r="I321" s="20">
        <v>0</v>
      </c>
    </row>
    <row r="322" spans="1:9" hidden="1" x14ac:dyDescent="0.25">
      <c r="A322" s="277" t="s">
        <v>924</v>
      </c>
      <c r="B322" s="90">
        <v>0</v>
      </c>
      <c r="C322" s="154" t="s">
        <v>67</v>
      </c>
      <c r="D322" s="275">
        <v>521280.45000000024</v>
      </c>
      <c r="E322" s="275">
        <v>447355.02000000008</v>
      </c>
      <c r="F322" s="20">
        <v>0</v>
      </c>
      <c r="G322" s="21">
        <f t="shared" si="4"/>
        <v>73925.430000000168</v>
      </c>
      <c r="H322" s="20">
        <v>0</v>
      </c>
      <c r="I322" s="20">
        <v>0</v>
      </c>
    </row>
    <row r="323" spans="1:9" hidden="1" x14ac:dyDescent="0.25">
      <c r="A323" s="277" t="s">
        <v>925</v>
      </c>
      <c r="B323" s="90">
        <v>0</v>
      </c>
      <c r="C323" s="154" t="s">
        <v>67</v>
      </c>
      <c r="D323" s="275">
        <v>206815.30000000002</v>
      </c>
      <c r="E323" s="275">
        <v>136482.40000000002</v>
      </c>
      <c r="F323" s="20">
        <v>0</v>
      </c>
      <c r="G323" s="21">
        <f t="shared" si="4"/>
        <v>70332.899999999994</v>
      </c>
      <c r="H323" s="20">
        <v>0</v>
      </c>
      <c r="I323" s="20">
        <v>0</v>
      </c>
    </row>
    <row r="324" spans="1:9" hidden="1" x14ac:dyDescent="0.25">
      <c r="A324" s="277" t="s">
        <v>926</v>
      </c>
      <c r="B324" s="90">
        <v>0</v>
      </c>
      <c r="C324" s="154" t="s">
        <v>67</v>
      </c>
      <c r="D324" s="275">
        <v>878338.8</v>
      </c>
      <c r="E324" s="275">
        <v>723075.54999999981</v>
      </c>
      <c r="F324" s="20">
        <v>0</v>
      </c>
      <c r="G324" s="21">
        <f t="shared" si="4"/>
        <v>155263.25000000023</v>
      </c>
      <c r="H324" s="20">
        <v>0</v>
      </c>
      <c r="I324" s="20">
        <v>0</v>
      </c>
    </row>
    <row r="325" spans="1:9" hidden="1" x14ac:dyDescent="0.25">
      <c r="A325" s="277" t="s">
        <v>927</v>
      </c>
      <c r="B325" s="90">
        <v>0</v>
      </c>
      <c r="C325" s="154" t="s">
        <v>67</v>
      </c>
      <c r="D325" s="275">
        <v>350246.00000000006</v>
      </c>
      <c r="E325" s="275">
        <v>252915.70000000004</v>
      </c>
      <c r="F325" s="20">
        <v>0</v>
      </c>
      <c r="G325" s="21">
        <f t="shared" si="4"/>
        <v>97330.300000000017</v>
      </c>
      <c r="H325" s="20">
        <v>0</v>
      </c>
      <c r="I325" s="20">
        <v>0</v>
      </c>
    </row>
    <row r="326" spans="1:9" hidden="1" x14ac:dyDescent="0.25">
      <c r="A326" s="277" t="s">
        <v>928</v>
      </c>
      <c r="B326" s="90">
        <v>0</v>
      </c>
      <c r="C326" s="154" t="s">
        <v>67</v>
      </c>
      <c r="D326" s="275">
        <v>1094555.3800000001</v>
      </c>
      <c r="E326" s="275">
        <v>931519.66000000027</v>
      </c>
      <c r="F326" s="20">
        <v>0</v>
      </c>
      <c r="G326" s="21">
        <f t="shared" ref="G326:G389" si="5">D326-E326</f>
        <v>163035.71999999986</v>
      </c>
      <c r="H326" s="20">
        <v>0</v>
      </c>
      <c r="I326" s="20">
        <v>0</v>
      </c>
    </row>
    <row r="327" spans="1:9" hidden="1" x14ac:dyDescent="0.25">
      <c r="A327" s="277" t="s">
        <v>929</v>
      </c>
      <c r="B327" s="90">
        <v>0</v>
      </c>
      <c r="C327" s="154" t="s">
        <v>67</v>
      </c>
      <c r="D327" s="275">
        <v>664687.50000000012</v>
      </c>
      <c r="E327" s="275">
        <v>609074.5</v>
      </c>
      <c r="F327" s="20">
        <v>0</v>
      </c>
      <c r="G327" s="21">
        <f t="shared" si="5"/>
        <v>55613.000000000116</v>
      </c>
      <c r="H327" s="20">
        <v>0</v>
      </c>
      <c r="I327" s="20">
        <v>0</v>
      </c>
    </row>
    <row r="328" spans="1:9" hidden="1" x14ac:dyDescent="0.25">
      <c r="A328" s="277" t="s">
        <v>930</v>
      </c>
      <c r="B328" s="90">
        <v>0</v>
      </c>
      <c r="C328" s="154" t="s">
        <v>67</v>
      </c>
      <c r="D328" s="275">
        <v>881585.64000000036</v>
      </c>
      <c r="E328" s="275">
        <v>791591.25</v>
      </c>
      <c r="F328" s="20">
        <v>0</v>
      </c>
      <c r="G328" s="21">
        <f t="shared" si="5"/>
        <v>89994.390000000363</v>
      </c>
      <c r="H328" s="20">
        <v>0</v>
      </c>
      <c r="I328" s="20">
        <v>0</v>
      </c>
    </row>
    <row r="329" spans="1:9" hidden="1" x14ac:dyDescent="0.25">
      <c r="A329" s="277" t="s">
        <v>931</v>
      </c>
      <c r="B329" s="90">
        <v>0</v>
      </c>
      <c r="C329" s="154" t="s">
        <v>67</v>
      </c>
      <c r="D329" s="275">
        <v>382328.25000000006</v>
      </c>
      <c r="E329" s="275">
        <v>312872.35000000009</v>
      </c>
      <c r="F329" s="20">
        <v>0</v>
      </c>
      <c r="G329" s="21">
        <f t="shared" si="5"/>
        <v>69455.899999999965</v>
      </c>
      <c r="H329" s="20">
        <v>0</v>
      </c>
      <c r="I329" s="20">
        <v>0</v>
      </c>
    </row>
    <row r="330" spans="1:9" hidden="1" x14ac:dyDescent="0.25">
      <c r="A330" s="277" t="s">
        <v>932</v>
      </c>
      <c r="B330" s="90">
        <v>0</v>
      </c>
      <c r="C330" s="154" t="s">
        <v>67</v>
      </c>
      <c r="D330" s="275">
        <v>693316.20000000007</v>
      </c>
      <c r="E330" s="275">
        <v>586760.85</v>
      </c>
      <c r="F330" s="20">
        <v>0</v>
      </c>
      <c r="G330" s="21">
        <f t="shared" si="5"/>
        <v>106555.35000000009</v>
      </c>
      <c r="H330" s="20">
        <v>0</v>
      </c>
      <c r="I330" s="20">
        <v>0</v>
      </c>
    </row>
    <row r="331" spans="1:9" hidden="1" x14ac:dyDescent="0.25">
      <c r="A331" s="277" t="s">
        <v>933</v>
      </c>
      <c r="B331" s="90">
        <v>0</v>
      </c>
      <c r="C331" s="154" t="s">
        <v>67</v>
      </c>
      <c r="D331" s="275">
        <v>767598.84999999974</v>
      </c>
      <c r="E331" s="275">
        <v>672979.29999999993</v>
      </c>
      <c r="F331" s="20">
        <v>0</v>
      </c>
      <c r="G331" s="21">
        <f t="shared" si="5"/>
        <v>94619.549999999814</v>
      </c>
      <c r="H331" s="20">
        <v>0</v>
      </c>
      <c r="I331" s="20">
        <v>0</v>
      </c>
    </row>
    <row r="332" spans="1:9" hidden="1" x14ac:dyDescent="0.25">
      <c r="A332" s="277" t="s">
        <v>934</v>
      </c>
      <c r="B332" s="90">
        <v>0</v>
      </c>
      <c r="C332" s="154" t="s">
        <v>67</v>
      </c>
      <c r="D332" s="275">
        <v>515399.87999999989</v>
      </c>
      <c r="E332" s="275">
        <v>408638.78000000014</v>
      </c>
      <c r="F332" s="20">
        <v>0</v>
      </c>
      <c r="G332" s="21">
        <f t="shared" si="5"/>
        <v>106761.09999999974</v>
      </c>
      <c r="H332" s="20">
        <v>0</v>
      </c>
      <c r="I332" s="20">
        <v>0</v>
      </c>
    </row>
    <row r="333" spans="1:9" hidden="1" x14ac:dyDescent="0.25">
      <c r="A333" s="277" t="s">
        <v>935</v>
      </c>
      <c r="B333" s="90">
        <v>0</v>
      </c>
      <c r="C333" s="154" t="s">
        <v>67</v>
      </c>
      <c r="D333" s="275">
        <v>473753.79999999976</v>
      </c>
      <c r="E333" s="275">
        <v>377372.39999999997</v>
      </c>
      <c r="F333" s="20">
        <v>0</v>
      </c>
      <c r="G333" s="21">
        <f t="shared" si="5"/>
        <v>96381.39999999979</v>
      </c>
      <c r="H333" s="20">
        <v>0</v>
      </c>
      <c r="I333" s="20">
        <v>0</v>
      </c>
    </row>
    <row r="334" spans="1:9" hidden="1" x14ac:dyDescent="0.25">
      <c r="A334" s="277" t="s">
        <v>936</v>
      </c>
      <c r="B334" s="90">
        <v>0</v>
      </c>
      <c r="C334" s="154" t="s">
        <v>67</v>
      </c>
      <c r="D334" s="275">
        <v>1034391.1999999998</v>
      </c>
      <c r="E334" s="275">
        <v>761567.05000000016</v>
      </c>
      <c r="F334" s="20">
        <v>0</v>
      </c>
      <c r="G334" s="21">
        <f t="shared" si="5"/>
        <v>272824.14999999967</v>
      </c>
      <c r="H334" s="20">
        <v>0</v>
      </c>
      <c r="I334" s="20">
        <v>0</v>
      </c>
    </row>
    <row r="335" spans="1:9" hidden="1" x14ac:dyDescent="0.25">
      <c r="A335" s="277" t="s">
        <v>937</v>
      </c>
      <c r="B335" s="90">
        <v>0</v>
      </c>
      <c r="C335" s="154" t="s">
        <v>67</v>
      </c>
      <c r="D335" s="275">
        <v>881322.45000000054</v>
      </c>
      <c r="E335" s="275">
        <v>698790.75999999989</v>
      </c>
      <c r="F335" s="20">
        <v>0</v>
      </c>
      <c r="G335" s="21">
        <f t="shared" si="5"/>
        <v>182531.69000000064</v>
      </c>
      <c r="H335" s="20">
        <v>0</v>
      </c>
      <c r="I335" s="20">
        <v>0</v>
      </c>
    </row>
    <row r="336" spans="1:9" hidden="1" x14ac:dyDescent="0.25">
      <c r="A336" s="277" t="s">
        <v>938</v>
      </c>
      <c r="B336" s="90">
        <v>0</v>
      </c>
      <c r="C336" s="154" t="s">
        <v>67</v>
      </c>
      <c r="D336" s="275">
        <v>526042.54999999981</v>
      </c>
      <c r="E336" s="275">
        <v>429946.95</v>
      </c>
      <c r="F336" s="20">
        <v>0</v>
      </c>
      <c r="G336" s="21">
        <f t="shared" si="5"/>
        <v>96095.599999999802</v>
      </c>
      <c r="H336" s="20">
        <v>0</v>
      </c>
      <c r="I336" s="20">
        <v>0</v>
      </c>
    </row>
    <row r="337" spans="1:9" hidden="1" x14ac:dyDescent="0.25">
      <c r="A337" s="277" t="s">
        <v>939</v>
      </c>
      <c r="B337" s="90">
        <v>0</v>
      </c>
      <c r="C337" s="154" t="s">
        <v>67</v>
      </c>
      <c r="D337" s="275">
        <v>131058.65000000002</v>
      </c>
      <c r="E337" s="275">
        <v>124807.25000000001</v>
      </c>
      <c r="F337" s="20">
        <v>0</v>
      </c>
      <c r="G337" s="21">
        <f t="shared" si="5"/>
        <v>6251.4000000000087</v>
      </c>
      <c r="H337" s="20">
        <v>0</v>
      </c>
      <c r="I337" s="20">
        <v>0</v>
      </c>
    </row>
    <row r="338" spans="1:9" hidden="1" x14ac:dyDescent="0.25">
      <c r="A338" s="277" t="s">
        <v>940</v>
      </c>
      <c r="B338" s="90">
        <v>0</v>
      </c>
      <c r="C338" s="154" t="s">
        <v>67</v>
      </c>
      <c r="D338" s="275">
        <v>130314.19999999994</v>
      </c>
      <c r="E338" s="275">
        <v>56802.73000000001</v>
      </c>
      <c r="F338" s="20">
        <v>0</v>
      </c>
      <c r="G338" s="21">
        <f t="shared" si="5"/>
        <v>73511.469999999928</v>
      </c>
      <c r="H338" s="20">
        <v>0</v>
      </c>
      <c r="I338" s="20">
        <v>0</v>
      </c>
    </row>
    <row r="339" spans="1:9" hidden="1" x14ac:dyDescent="0.25">
      <c r="A339" s="277" t="s">
        <v>941</v>
      </c>
      <c r="B339" s="90">
        <v>0</v>
      </c>
      <c r="C339" s="154" t="s">
        <v>67</v>
      </c>
      <c r="D339" s="275">
        <v>1912410.73</v>
      </c>
      <c r="E339" s="275">
        <v>1624826.1800000002</v>
      </c>
      <c r="F339" s="20">
        <v>0</v>
      </c>
      <c r="G339" s="21">
        <f t="shared" si="5"/>
        <v>287584.54999999981</v>
      </c>
      <c r="H339" s="20">
        <v>0</v>
      </c>
      <c r="I339" s="20">
        <v>0</v>
      </c>
    </row>
    <row r="340" spans="1:9" hidden="1" x14ac:dyDescent="0.25">
      <c r="A340" s="277" t="s">
        <v>942</v>
      </c>
      <c r="B340" s="90">
        <v>0</v>
      </c>
      <c r="C340" s="154" t="s">
        <v>67</v>
      </c>
      <c r="D340" s="275">
        <v>862495.0499999997</v>
      </c>
      <c r="E340" s="275">
        <v>781041.39999999991</v>
      </c>
      <c r="F340" s="20">
        <v>0</v>
      </c>
      <c r="G340" s="21">
        <f t="shared" si="5"/>
        <v>81453.64999999979</v>
      </c>
      <c r="H340" s="20">
        <v>0</v>
      </c>
      <c r="I340" s="20">
        <v>0</v>
      </c>
    </row>
    <row r="341" spans="1:9" hidden="1" x14ac:dyDescent="0.25">
      <c r="A341" s="277" t="s">
        <v>943</v>
      </c>
      <c r="B341" s="90">
        <v>0</v>
      </c>
      <c r="C341" s="154" t="s">
        <v>67</v>
      </c>
      <c r="D341" s="275">
        <v>1208880.9499999995</v>
      </c>
      <c r="E341" s="275">
        <v>950484.40000000026</v>
      </c>
      <c r="F341" s="20">
        <v>0</v>
      </c>
      <c r="G341" s="21">
        <f t="shared" si="5"/>
        <v>258396.54999999923</v>
      </c>
      <c r="H341" s="20">
        <v>0</v>
      </c>
      <c r="I341" s="20">
        <v>0</v>
      </c>
    </row>
    <row r="342" spans="1:9" hidden="1" x14ac:dyDescent="0.25">
      <c r="A342" s="277" t="s">
        <v>944</v>
      </c>
      <c r="B342" s="90">
        <v>0</v>
      </c>
      <c r="C342" s="154" t="s">
        <v>67</v>
      </c>
      <c r="D342" s="275">
        <v>1673660.9199999988</v>
      </c>
      <c r="E342" s="275">
        <v>1390134.6300000004</v>
      </c>
      <c r="F342" s="20">
        <v>0</v>
      </c>
      <c r="G342" s="21">
        <f t="shared" si="5"/>
        <v>283526.28999999841</v>
      </c>
      <c r="H342" s="20">
        <v>0</v>
      </c>
      <c r="I342" s="20">
        <v>0</v>
      </c>
    </row>
    <row r="343" spans="1:9" hidden="1" x14ac:dyDescent="0.25">
      <c r="A343" s="277" t="s">
        <v>945</v>
      </c>
      <c r="B343" s="90">
        <v>0</v>
      </c>
      <c r="C343" s="154" t="s">
        <v>67</v>
      </c>
      <c r="D343" s="275">
        <v>660870.60000000044</v>
      </c>
      <c r="E343" s="275">
        <v>584861.54999999981</v>
      </c>
      <c r="F343" s="20">
        <v>0</v>
      </c>
      <c r="G343" s="21">
        <f t="shared" si="5"/>
        <v>76009.050000000629</v>
      </c>
      <c r="H343" s="20">
        <v>0</v>
      </c>
      <c r="I343" s="20">
        <v>0</v>
      </c>
    </row>
    <row r="344" spans="1:9" hidden="1" x14ac:dyDescent="0.25">
      <c r="A344" s="277" t="s">
        <v>946</v>
      </c>
      <c r="B344" s="90">
        <v>0</v>
      </c>
      <c r="C344" s="154" t="s">
        <v>67</v>
      </c>
      <c r="D344" s="275">
        <v>2171471.0000000009</v>
      </c>
      <c r="E344" s="275">
        <v>1878040.4500000011</v>
      </c>
      <c r="F344" s="20">
        <v>0</v>
      </c>
      <c r="G344" s="21">
        <f t="shared" si="5"/>
        <v>293430.54999999981</v>
      </c>
      <c r="H344" s="20">
        <v>0</v>
      </c>
      <c r="I344" s="20">
        <v>0</v>
      </c>
    </row>
    <row r="345" spans="1:9" hidden="1" x14ac:dyDescent="0.25">
      <c r="A345" s="277" t="s">
        <v>947</v>
      </c>
      <c r="B345" s="90">
        <v>0</v>
      </c>
      <c r="C345" s="154" t="s">
        <v>67</v>
      </c>
      <c r="D345" s="275">
        <v>1558093.2199999993</v>
      </c>
      <c r="E345" s="275">
        <v>1277529.74</v>
      </c>
      <c r="F345" s="20">
        <v>0</v>
      </c>
      <c r="G345" s="21">
        <f t="shared" si="5"/>
        <v>280563.47999999928</v>
      </c>
      <c r="H345" s="20">
        <v>0</v>
      </c>
      <c r="I345" s="20">
        <v>0</v>
      </c>
    </row>
    <row r="346" spans="1:9" hidden="1" x14ac:dyDescent="0.25">
      <c r="A346" s="277" t="s">
        <v>948</v>
      </c>
      <c r="B346" s="90">
        <v>0</v>
      </c>
      <c r="C346" s="154" t="s">
        <v>67</v>
      </c>
      <c r="D346" s="275">
        <v>1580453.1399999997</v>
      </c>
      <c r="E346" s="275">
        <v>1345690.3599999999</v>
      </c>
      <c r="F346" s="20">
        <v>0</v>
      </c>
      <c r="G346" s="21">
        <f t="shared" si="5"/>
        <v>234762.7799999998</v>
      </c>
      <c r="H346" s="20">
        <v>0</v>
      </c>
      <c r="I346" s="20">
        <v>0</v>
      </c>
    </row>
    <row r="347" spans="1:9" hidden="1" x14ac:dyDescent="0.25">
      <c r="A347" s="277" t="s">
        <v>949</v>
      </c>
      <c r="B347" s="90">
        <v>0</v>
      </c>
      <c r="C347" s="154" t="s">
        <v>67</v>
      </c>
      <c r="D347" s="275">
        <v>730523.99999999977</v>
      </c>
      <c r="E347" s="275">
        <v>599601.95000000019</v>
      </c>
      <c r="F347" s="20">
        <v>0</v>
      </c>
      <c r="G347" s="21">
        <f t="shared" si="5"/>
        <v>130922.04999999958</v>
      </c>
      <c r="H347" s="20">
        <v>0</v>
      </c>
      <c r="I347" s="20">
        <v>0</v>
      </c>
    </row>
    <row r="348" spans="1:9" hidden="1" x14ac:dyDescent="0.25">
      <c r="A348" s="277" t="s">
        <v>950</v>
      </c>
      <c r="B348" s="90">
        <v>0</v>
      </c>
      <c r="C348" s="154" t="s">
        <v>67</v>
      </c>
      <c r="D348" s="275">
        <v>700898.80000000028</v>
      </c>
      <c r="E348" s="275">
        <v>603780.72</v>
      </c>
      <c r="F348" s="20">
        <v>0</v>
      </c>
      <c r="G348" s="21">
        <f t="shared" si="5"/>
        <v>97118.080000000307</v>
      </c>
      <c r="H348" s="20">
        <v>0</v>
      </c>
      <c r="I348" s="20">
        <v>0</v>
      </c>
    </row>
    <row r="349" spans="1:9" hidden="1" x14ac:dyDescent="0.25">
      <c r="A349" s="277" t="s">
        <v>951</v>
      </c>
      <c r="B349" s="90">
        <v>0</v>
      </c>
      <c r="C349" s="154" t="s">
        <v>67</v>
      </c>
      <c r="D349" s="275">
        <v>1622592.7999999993</v>
      </c>
      <c r="E349" s="275">
        <v>1377486.4299999997</v>
      </c>
      <c r="F349" s="20">
        <v>0</v>
      </c>
      <c r="G349" s="21">
        <f t="shared" si="5"/>
        <v>245106.36999999965</v>
      </c>
      <c r="H349" s="20">
        <v>0</v>
      </c>
      <c r="I349" s="20">
        <v>0</v>
      </c>
    </row>
    <row r="350" spans="1:9" hidden="1" x14ac:dyDescent="0.25">
      <c r="A350" s="277" t="s">
        <v>952</v>
      </c>
      <c r="B350" s="90">
        <v>0</v>
      </c>
      <c r="C350" s="154" t="s">
        <v>67</v>
      </c>
      <c r="D350" s="275">
        <v>709004.80000000028</v>
      </c>
      <c r="E350" s="275">
        <v>631440.25</v>
      </c>
      <c r="F350" s="20">
        <v>0</v>
      </c>
      <c r="G350" s="21">
        <f t="shared" si="5"/>
        <v>77564.550000000279</v>
      </c>
      <c r="H350" s="20">
        <v>0</v>
      </c>
      <c r="I350" s="20">
        <v>0</v>
      </c>
    </row>
    <row r="351" spans="1:9" hidden="1" x14ac:dyDescent="0.25">
      <c r="A351" s="277" t="s">
        <v>953</v>
      </c>
      <c r="B351" s="90">
        <v>0</v>
      </c>
      <c r="C351" s="154" t="s">
        <v>67</v>
      </c>
      <c r="D351" s="275">
        <v>645625.25000000023</v>
      </c>
      <c r="E351" s="275">
        <v>537927.80999999994</v>
      </c>
      <c r="F351" s="20">
        <v>0</v>
      </c>
      <c r="G351" s="21">
        <f t="shared" si="5"/>
        <v>107697.44000000029</v>
      </c>
      <c r="H351" s="20">
        <v>0</v>
      </c>
      <c r="I351" s="20">
        <v>0</v>
      </c>
    </row>
    <row r="352" spans="1:9" hidden="1" x14ac:dyDescent="0.25">
      <c r="A352" s="277" t="s">
        <v>954</v>
      </c>
      <c r="B352" s="90">
        <v>0</v>
      </c>
      <c r="C352" s="154" t="s">
        <v>67</v>
      </c>
      <c r="D352" s="275">
        <v>1780046.0000000007</v>
      </c>
      <c r="E352" s="275">
        <v>1509514.2700000003</v>
      </c>
      <c r="F352" s="20">
        <v>0</v>
      </c>
      <c r="G352" s="21">
        <f t="shared" si="5"/>
        <v>270531.73000000045</v>
      </c>
      <c r="H352" s="20">
        <v>0</v>
      </c>
      <c r="I352" s="20">
        <v>0</v>
      </c>
    </row>
    <row r="353" spans="1:9" hidden="1" x14ac:dyDescent="0.25">
      <c r="A353" s="277" t="s">
        <v>955</v>
      </c>
      <c r="B353" s="90">
        <v>0</v>
      </c>
      <c r="C353" s="154" t="s">
        <v>67</v>
      </c>
      <c r="D353" s="275">
        <v>1250987.3999999994</v>
      </c>
      <c r="E353" s="275">
        <v>1150563.4499999993</v>
      </c>
      <c r="F353" s="20">
        <v>0</v>
      </c>
      <c r="G353" s="21">
        <f t="shared" si="5"/>
        <v>100423.95000000019</v>
      </c>
      <c r="H353" s="20">
        <v>0</v>
      </c>
      <c r="I353" s="20">
        <v>0</v>
      </c>
    </row>
    <row r="354" spans="1:9" hidden="1" x14ac:dyDescent="0.25">
      <c r="A354" s="277" t="s">
        <v>956</v>
      </c>
      <c r="B354" s="90">
        <v>0</v>
      </c>
      <c r="C354" s="154" t="s">
        <v>67</v>
      </c>
      <c r="D354" s="275">
        <v>768195.69999999972</v>
      </c>
      <c r="E354" s="275">
        <v>682289.10000000009</v>
      </c>
      <c r="F354" s="20">
        <v>0</v>
      </c>
      <c r="G354" s="21">
        <f t="shared" si="5"/>
        <v>85906.599999999627</v>
      </c>
      <c r="H354" s="20">
        <v>0</v>
      </c>
      <c r="I354" s="20">
        <v>0</v>
      </c>
    </row>
    <row r="355" spans="1:9" hidden="1" x14ac:dyDescent="0.25">
      <c r="A355" s="277" t="s">
        <v>957</v>
      </c>
      <c r="B355" s="90">
        <v>0</v>
      </c>
      <c r="C355" s="154" t="s">
        <v>67</v>
      </c>
      <c r="D355" s="275">
        <v>1478958.9999999998</v>
      </c>
      <c r="E355" s="275">
        <v>1329991.5600000003</v>
      </c>
      <c r="F355" s="20">
        <v>0</v>
      </c>
      <c r="G355" s="21">
        <f t="shared" si="5"/>
        <v>148967.43999999948</v>
      </c>
      <c r="H355" s="20">
        <v>0</v>
      </c>
      <c r="I355" s="20">
        <v>0</v>
      </c>
    </row>
    <row r="356" spans="1:9" hidden="1" x14ac:dyDescent="0.25">
      <c r="A356" s="277" t="s">
        <v>958</v>
      </c>
      <c r="B356" s="90">
        <v>0</v>
      </c>
      <c r="C356" s="154" t="s">
        <v>67</v>
      </c>
      <c r="D356" s="275">
        <v>744439.60000000044</v>
      </c>
      <c r="E356" s="275">
        <v>638774.18000000028</v>
      </c>
      <c r="F356" s="20">
        <v>0</v>
      </c>
      <c r="G356" s="21">
        <f t="shared" si="5"/>
        <v>105665.42000000016</v>
      </c>
      <c r="H356" s="20">
        <v>0</v>
      </c>
      <c r="I356" s="20">
        <v>0</v>
      </c>
    </row>
    <row r="357" spans="1:9" hidden="1" x14ac:dyDescent="0.25">
      <c r="A357" s="277" t="s">
        <v>959</v>
      </c>
      <c r="B357" s="90">
        <v>0</v>
      </c>
      <c r="C357" s="154" t="s">
        <v>67</v>
      </c>
      <c r="D357" s="275">
        <v>745799.91000000027</v>
      </c>
      <c r="E357" s="275">
        <v>677572.33000000007</v>
      </c>
      <c r="F357" s="20">
        <v>0</v>
      </c>
      <c r="G357" s="21">
        <f t="shared" si="5"/>
        <v>68227.580000000191</v>
      </c>
      <c r="H357" s="20">
        <v>0</v>
      </c>
      <c r="I357" s="20">
        <v>0</v>
      </c>
    </row>
    <row r="358" spans="1:9" hidden="1" x14ac:dyDescent="0.25">
      <c r="A358" s="276" t="s">
        <v>1722</v>
      </c>
      <c r="B358" s="90">
        <v>0</v>
      </c>
      <c r="C358" s="154" t="s">
        <v>67</v>
      </c>
      <c r="D358" s="275">
        <v>92949.900000000023</v>
      </c>
      <c r="E358" s="275">
        <v>12530.05</v>
      </c>
      <c r="F358" s="20">
        <v>0</v>
      </c>
      <c r="G358" s="21">
        <f t="shared" si="5"/>
        <v>80419.85000000002</v>
      </c>
      <c r="H358" s="20">
        <v>0</v>
      </c>
      <c r="I358" s="20">
        <v>0</v>
      </c>
    </row>
    <row r="359" spans="1:9" hidden="1" x14ac:dyDescent="0.25">
      <c r="A359" s="276" t="s">
        <v>1307</v>
      </c>
      <c r="B359" s="90">
        <v>0</v>
      </c>
      <c r="C359" s="154" t="s">
        <v>67</v>
      </c>
      <c r="D359" s="275">
        <v>1904542.0499999993</v>
      </c>
      <c r="E359" s="275">
        <v>1669870</v>
      </c>
      <c r="F359" s="20">
        <v>0</v>
      </c>
      <c r="G359" s="21">
        <f t="shared" si="5"/>
        <v>234672.04999999935</v>
      </c>
      <c r="H359" s="20">
        <v>0</v>
      </c>
      <c r="I359" s="20">
        <v>0</v>
      </c>
    </row>
    <row r="360" spans="1:9" hidden="1" x14ac:dyDescent="0.25">
      <c r="A360" s="276" t="s">
        <v>1308</v>
      </c>
      <c r="B360" s="90">
        <v>0</v>
      </c>
      <c r="C360" s="154" t="s">
        <v>67</v>
      </c>
      <c r="D360" s="275">
        <v>1045333.9600000001</v>
      </c>
      <c r="E360" s="275">
        <v>832624.84</v>
      </c>
      <c r="F360" s="20">
        <v>0</v>
      </c>
      <c r="G360" s="21">
        <f t="shared" si="5"/>
        <v>212709.12000000011</v>
      </c>
      <c r="H360" s="20">
        <v>0</v>
      </c>
      <c r="I360" s="20">
        <v>0</v>
      </c>
    </row>
    <row r="361" spans="1:9" hidden="1" x14ac:dyDescent="0.25">
      <c r="A361" s="276" t="s">
        <v>1309</v>
      </c>
      <c r="B361" s="90">
        <v>0</v>
      </c>
      <c r="C361" s="154" t="s">
        <v>67</v>
      </c>
      <c r="D361" s="275">
        <v>1093242.55</v>
      </c>
      <c r="E361" s="275">
        <v>937876.4</v>
      </c>
      <c r="F361" s="20">
        <v>0</v>
      </c>
      <c r="G361" s="21">
        <f t="shared" si="5"/>
        <v>155366.15000000002</v>
      </c>
      <c r="H361" s="20">
        <v>0</v>
      </c>
      <c r="I361" s="20">
        <v>0</v>
      </c>
    </row>
    <row r="362" spans="1:9" hidden="1" x14ac:dyDescent="0.25">
      <c r="A362" s="276" t="s">
        <v>1310</v>
      </c>
      <c r="B362" s="90">
        <v>0</v>
      </c>
      <c r="C362" s="154" t="s">
        <v>67</v>
      </c>
      <c r="D362" s="275">
        <v>1077928.1500000006</v>
      </c>
      <c r="E362" s="275">
        <v>923434.33000000007</v>
      </c>
      <c r="F362" s="20">
        <v>0</v>
      </c>
      <c r="G362" s="21">
        <f t="shared" si="5"/>
        <v>154493.82000000053</v>
      </c>
      <c r="H362" s="20">
        <v>0</v>
      </c>
      <c r="I362" s="20">
        <v>0</v>
      </c>
    </row>
    <row r="363" spans="1:9" hidden="1" x14ac:dyDescent="0.25">
      <c r="A363" s="276" t="s">
        <v>1311</v>
      </c>
      <c r="B363" s="90">
        <v>0</v>
      </c>
      <c r="C363" s="154" t="s">
        <v>67</v>
      </c>
      <c r="D363" s="275">
        <v>1112549.0999999999</v>
      </c>
      <c r="E363" s="275">
        <v>967473.68</v>
      </c>
      <c r="F363" s="20">
        <v>0</v>
      </c>
      <c r="G363" s="21">
        <f t="shared" si="5"/>
        <v>145075.41999999981</v>
      </c>
      <c r="H363" s="20">
        <v>0</v>
      </c>
      <c r="I363" s="20">
        <v>0</v>
      </c>
    </row>
    <row r="364" spans="1:9" hidden="1" x14ac:dyDescent="0.25">
      <c r="A364" s="277" t="s">
        <v>151</v>
      </c>
      <c r="B364" s="90">
        <v>0</v>
      </c>
      <c r="C364" s="154" t="s">
        <v>67</v>
      </c>
      <c r="D364" s="275">
        <v>2054574.8500000008</v>
      </c>
      <c r="E364" s="275">
        <v>1520561.45</v>
      </c>
      <c r="F364" s="20">
        <v>0</v>
      </c>
      <c r="G364" s="21">
        <f t="shared" si="5"/>
        <v>534013.40000000084</v>
      </c>
      <c r="H364" s="20">
        <v>0</v>
      </c>
      <c r="I364" s="20">
        <v>0</v>
      </c>
    </row>
    <row r="365" spans="1:9" hidden="1" x14ac:dyDescent="0.25">
      <c r="A365" s="276" t="s">
        <v>1312</v>
      </c>
      <c r="B365" s="90">
        <v>0</v>
      </c>
      <c r="C365" s="154" t="s">
        <v>67</v>
      </c>
      <c r="D365" s="275">
        <v>1550350.2000000004</v>
      </c>
      <c r="E365" s="275">
        <v>1229722.95</v>
      </c>
      <c r="F365" s="20">
        <v>0</v>
      </c>
      <c r="G365" s="21">
        <f t="shared" si="5"/>
        <v>320627.25000000047</v>
      </c>
      <c r="H365" s="20">
        <v>0</v>
      </c>
      <c r="I365" s="20">
        <v>0</v>
      </c>
    </row>
    <row r="366" spans="1:9" hidden="1" x14ac:dyDescent="0.25">
      <c r="A366" s="277" t="s">
        <v>152</v>
      </c>
      <c r="B366" s="90">
        <v>0</v>
      </c>
      <c r="C366" s="154" t="s">
        <v>67</v>
      </c>
      <c r="D366" s="275">
        <v>2653265.8799999994</v>
      </c>
      <c r="E366" s="275">
        <v>1946910.21</v>
      </c>
      <c r="F366" s="20">
        <v>0</v>
      </c>
      <c r="G366" s="21">
        <f t="shared" si="5"/>
        <v>706355.66999999946</v>
      </c>
      <c r="H366" s="20">
        <v>0</v>
      </c>
      <c r="I366" s="20">
        <v>0</v>
      </c>
    </row>
    <row r="367" spans="1:9" hidden="1" x14ac:dyDescent="0.25">
      <c r="A367" s="277" t="s">
        <v>153</v>
      </c>
      <c r="B367" s="90">
        <v>0</v>
      </c>
      <c r="C367" s="154" t="s">
        <v>67</v>
      </c>
      <c r="D367" s="275">
        <v>1439096.8400000008</v>
      </c>
      <c r="E367" s="275">
        <v>967347.44000000018</v>
      </c>
      <c r="F367" s="20">
        <v>0</v>
      </c>
      <c r="G367" s="21">
        <f t="shared" si="5"/>
        <v>471749.40000000061</v>
      </c>
      <c r="H367" s="20">
        <v>0</v>
      </c>
      <c r="I367" s="20">
        <v>0</v>
      </c>
    </row>
    <row r="368" spans="1:9" hidden="1" x14ac:dyDescent="0.25">
      <c r="A368" s="277" t="s">
        <v>154</v>
      </c>
      <c r="B368" s="90">
        <v>0</v>
      </c>
      <c r="C368" s="154" t="s">
        <v>67</v>
      </c>
      <c r="D368" s="275">
        <v>996039.00000000012</v>
      </c>
      <c r="E368" s="275">
        <v>754643.35000000021</v>
      </c>
      <c r="F368" s="20">
        <v>0</v>
      </c>
      <c r="G368" s="21">
        <f t="shared" si="5"/>
        <v>241395.64999999991</v>
      </c>
      <c r="H368" s="20">
        <v>0</v>
      </c>
      <c r="I368" s="20">
        <v>0</v>
      </c>
    </row>
    <row r="369" spans="1:9" hidden="1" x14ac:dyDescent="0.25">
      <c r="A369" s="277" t="s">
        <v>155</v>
      </c>
      <c r="B369" s="90">
        <v>0</v>
      </c>
      <c r="C369" s="154" t="s">
        <v>67</v>
      </c>
      <c r="D369" s="275">
        <v>839098.59999999974</v>
      </c>
      <c r="E369" s="275">
        <v>632585.54999999993</v>
      </c>
      <c r="F369" s="20">
        <v>0</v>
      </c>
      <c r="G369" s="21">
        <f t="shared" si="5"/>
        <v>206513.04999999981</v>
      </c>
      <c r="H369" s="20">
        <v>0</v>
      </c>
      <c r="I369" s="20">
        <v>0</v>
      </c>
    </row>
    <row r="370" spans="1:9" hidden="1" x14ac:dyDescent="0.25">
      <c r="A370" s="277" t="s">
        <v>156</v>
      </c>
      <c r="B370" s="90">
        <v>0</v>
      </c>
      <c r="C370" s="154" t="s">
        <v>67</v>
      </c>
      <c r="D370" s="275">
        <v>1297882.6200000008</v>
      </c>
      <c r="E370" s="275">
        <v>923679.61999999988</v>
      </c>
      <c r="F370" s="20">
        <v>0</v>
      </c>
      <c r="G370" s="21">
        <f t="shared" si="5"/>
        <v>374203.00000000093</v>
      </c>
      <c r="H370" s="20">
        <v>0</v>
      </c>
      <c r="I370" s="20">
        <v>0</v>
      </c>
    </row>
    <row r="371" spans="1:9" hidden="1" x14ac:dyDescent="0.25">
      <c r="A371" s="277" t="s">
        <v>157</v>
      </c>
      <c r="B371" s="90">
        <v>0</v>
      </c>
      <c r="C371" s="154" t="s">
        <v>67</v>
      </c>
      <c r="D371" s="275">
        <v>1492853.9999999998</v>
      </c>
      <c r="E371" s="275">
        <v>954414.87</v>
      </c>
      <c r="F371" s="20">
        <v>0</v>
      </c>
      <c r="G371" s="21">
        <f t="shared" si="5"/>
        <v>538439.12999999977</v>
      </c>
      <c r="H371" s="20">
        <v>0</v>
      </c>
      <c r="I371" s="20">
        <v>0</v>
      </c>
    </row>
    <row r="372" spans="1:9" hidden="1" x14ac:dyDescent="0.25">
      <c r="A372" s="276" t="s">
        <v>1313</v>
      </c>
      <c r="B372" s="90">
        <v>0</v>
      </c>
      <c r="C372" s="154" t="s">
        <v>67</v>
      </c>
      <c r="D372" s="275">
        <v>1929223.6999999997</v>
      </c>
      <c r="E372" s="275">
        <v>1524970.3899999997</v>
      </c>
      <c r="F372" s="20">
        <v>0</v>
      </c>
      <c r="G372" s="21">
        <f t="shared" si="5"/>
        <v>404253.31000000006</v>
      </c>
      <c r="H372" s="20">
        <v>0</v>
      </c>
      <c r="I372" s="20">
        <v>0</v>
      </c>
    </row>
    <row r="373" spans="1:9" hidden="1" x14ac:dyDescent="0.25">
      <c r="A373" s="277" t="s">
        <v>158</v>
      </c>
      <c r="B373" s="90">
        <v>0</v>
      </c>
      <c r="C373" s="154" t="s">
        <v>67</v>
      </c>
      <c r="D373" s="275">
        <v>1845305.3999999994</v>
      </c>
      <c r="E373" s="275">
        <v>1630822.8700000003</v>
      </c>
      <c r="F373" s="20">
        <v>0</v>
      </c>
      <c r="G373" s="21">
        <f t="shared" si="5"/>
        <v>214482.5299999991</v>
      </c>
      <c r="H373" s="20">
        <v>0</v>
      </c>
      <c r="I373" s="20">
        <v>0</v>
      </c>
    </row>
    <row r="374" spans="1:9" hidden="1" x14ac:dyDescent="0.25">
      <c r="A374" s="277" t="s">
        <v>159</v>
      </c>
      <c r="B374" s="90">
        <v>0</v>
      </c>
      <c r="C374" s="154" t="s">
        <v>67</v>
      </c>
      <c r="D374" s="275">
        <v>986886.2</v>
      </c>
      <c r="E374" s="275">
        <v>792687.55999999994</v>
      </c>
      <c r="F374" s="20">
        <v>0</v>
      </c>
      <c r="G374" s="21">
        <f t="shared" si="5"/>
        <v>194198.64</v>
      </c>
      <c r="H374" s="20">
        <v>0</v>
      </c>
      <c r="I374" s="20">
        <v>0</v>
      </c>
    </row>
    <row r="375" spans="1:9" hidden="1" x14ac:dyDescent="0.25">
      <c r="A375" s="276" t="s">
        <v>1314</v>
      </c>
      <c r="B375" s="90">
        <v>0</v>
      </c>
      <c r="C375" s="154" t="s">
        <v>67</v>
      </c>
      <c r="D375" s="275">
        <v>1692568.75</v>
      </c>
      <c r="E375" s="275">
        <v>1349854.0999999999</v>
      </c>
      <c r="F375" s="20">
        <v>0</v>
      </c>
      <c r="G375" s="21">
        <f t="shared" si="5"/>
        <v>342714.65000000014</v>
      </c>
      <c r="H375" s="20">
        <v>0</v>
      </c>
      <c r="I375" s="20">
        <v>0</v>
      </c>
    </row>
    <row r="376" spans="1:9" hidden="1" x14ac:dyDescent="0.25">
      <c r="A376" s="277" t="s">
        <v>160</v>
      </c>
      <c r="B376" s="90">
        <v>0</v>
      </c>
      <c r="C376" s="154" t="s">
        <v>67</v>
      </c>
      <c r="D376" s="275">
        <v>2974099.7500000005</v>
      </c>
      <c r="E376" s="275">
        <v>2422033.1900000004</v>
      </c>
      <c r="F376" s="20">
        <v>0</v>
      </c>
      <c r="G376" s="21">
        <f t="shared" si="5"/>
        <v>552066.56000000006</v>
      </c>
      <c r="H376" s="20">
        <v>0</v>
      </c>
      <c r="I376" s="20">
        <v>0</v>
      </c>
    </row>
    <row r="377" spans="1:9" hidden="1" x14ac:dyDescent="0.25">
      <c r="A377" s="277" t="s">
        <v>161</v>
      </c>
      <c r="B377" s="90">
        <v>0</v>
      </c>
      <c r="C377" s="154" t="s">
        <v>67</v>
      </c>
      <c r="D377" s="275">
        <v>3292307.4000000004</v>
      </c>
      <c r="E377" s="275">
        <v>2821313.859999998</v>
      </c>
      <c r="F377" s="20">
        <v>0</v>
      </c>
      <c r="G377" s="21">
        <f t="shared" si="5"/>
        <v>470993.54000000237</v>
      </c>
      <c r="H377" s="20">
        <v>0</v>
      </c>
      <c r="I377" s="20">
        <v>0</v>
      </c>
    </row>
    <row r="378" spans="1:9" hidden="1" x14ac:dyDescent="0.25">
      <c r="A378" s="277" t="s">
        <v>162</v>
      </c>
      <c r="B378" s="90">
        <v>0</v>
      </c>
      <c r="C378" s="154" t="s">
        <v>67</v>
      </c>
      <c r="D378" s="275">
        <v>1875425.7999999996</v>
      </c>
      <c r="E378" s="275">
        <v>1637008.0000000002</v>
      </c>
      <c r="F378" s="20">
        <v>0</v>
      </c>
      <c r="G378" s="21">
        <f t="shared" si="5"/>
        <v>238417.79999999935</v>
      </c>
      <c r="H378" s="20">
        <v>0</v>
      </c>
      <c r="I378" s="20">
        <v>0</v>
      </c>
    </row>
    <row r="379" spans="1:9" hidden="1" x14ac:dyDescent="0.25">
      <c r="A379" s="277" t="s">
        <v>163</v>
      </c>
      <c r="B379" s="90">
        <v>0</v>
      </c>
      <c r="C379" s="154" t="s">
        <v>67</v>
      </c>
      <c r="D379" s="275">
        <v>3381369.899999999</v>
      </c>
      <c r="E379" s="275">
        <v>2636805.6199999987</v>
      </c>
      <c r="F379" s="20">
        <v>0</v>
      </c>
      <c r="G379" s="21">
        <f t="shared" si="5"/>
        <v>744564.28000000026</v>
      </c>
      <c r="H379" s="20">
        <v>0</v>
      </c>
      <c r="I379" s="20">
        <v>0</v>
      </c>
    </row>
    <row r="380" spans="1:9" hidden="1" x14ac:dyDescent="0.25">
      <c r="A380" s="277" t="s">
        <v>164</v>
      </c>
      <c r="B380" s="90">
        <v>0</v>
      </c>
      <c r="C380" s="154" t="s">
        <v>67</v>
      </c>
      <c r="D380" s="275">
        <v>2212088.7999999984</v>
      </c>
      <c r="E380" s="275">
        <v>1790824.0199999993</v>
      </c>
      <c r="F380" s="20">
        <v>0</v>
      </c>
      <c r="G380" s="21">
        <f t="shared" si="5"/>
        <v>421264.7799999991</v>
      </c>
      <c r="H380" s="20">
        <v>0</v>
      </c>
      <c r="I380" s="20">
        <v>0</v>
      </c>
    </row>
    <row r="381" spans="1:9" hidden="1" x14ac:dyDescent="0.25">
      <c r="A381" s="277" t="s">
        <v>165</v>
      </c>
      <c r="B381" s="90">
        <v>0</v>
      </c>
      <c r="C381" s="154" t="s">
        <v>67</v>
      </c>
      <c r="D381" s="275">
        <v>1182187.9999999995</v>
      </c>
      <c r="E381" s="275">
        <v>739061.99</v>
      </c>
      <c r="F381" s="20">
        <v>0</v>
      </c>
      <c r="G381" s="21">
        <f t="shared" si="5"/>
        <v>443126.00999999954</v>
      </c>
      <c r="H381" s="20">
        <v>0</v>
      </c>
      <c r="I381" s="20">
        <v>0</v>
      </c>
    </row>
    <row r="382" spans="1:9" hidden="1" x14ac:dyDescent="0.25">
      <c r="A382" s="277" t="s">
        <v>166</v>
      </c>
      <c r="B382" s="90">
        <v>0</v>
      </c>
      <c r="C382" s="154" t="s">
        <v>67</v>
      </c>
      <c r="D382" s="275">
        <v>3636230.4299999983</v>
      </c>
      <c r="E382" s="275">
        <v>2921927.9799999995</v>
      </c>
      <c r="F382" s="20">
        <v>0</v>
      </c>
      <c r="G382" s="21">
        <f t="shared" si="5"/>
        <v>714302.44999999879</v>
      </c>
      <c r="H382" s="20">
        <v>0</v>
      </c>
      <c r="I382" s="20">
        <v>0</v>
      </c>
    </row>
    <row r="383" spans="1:9" hidden="1" x14ac:dyDescent="0.25">
      <c r="A383" s="277" t="s">
        <v>167</v>
      </c>
      <c r="B383" s="90">
        <v>0</v>
      </c>
      <c r="C383" s="154" t="s">
        <v>67</v>
      </c>
      <c r="D383" s="275">
        <v>2323806.0899999994</v>
      </c>
      <c r="E383" s="275">
        <v>1933535.7299999993</v>
      </c>
      <c r="F383" s="20">
        <v>0</v>
      </c>
      <c r="G383" s="21">
        <f t="shared" si="5"/>
        <v>390270.3600000001</v>
      </c>
      <c r="H383" s="20">
        <v>0</v>
      </c>
      <c r="I383" s="20">
        <v>0</v>
      </c>
    </row>
    <row r="384" spans="1:9" hidden="1" x14ac:dyDescent="0.25">
      <c r="A384" s="277" t="s">
        <v>168</v>
      </c>
      <c r="B384" s="90">
        <v>0</v>
      </c>
      <c r="C384" s="154" t="s">
        <v>67</v>
      </c>
      <c r="D384" s="275">
        <v>958232.00000000035</v>
      </c>
      <c r="E384" s="275">
        <v>553614.9</v>
      </c>
      <c r="F384" s="20">
        <v>0</v>
      </c>
      <c r="G384" s="21">
        <f t="shared" si="5"/>
        <v>404617.10000000033</v>
      </c>
      <c r="H384" s="20">
        <v>0</v>
      </c>
      <c r="I384" s="20">
        <v>0</v>
      </c>
    </row>
    <row r="385" spans="1:9" hidden="1" x14ac:dyDescent="0.25">
      <c r="A385" s="276" t="s">
        <v>1315</v>
      </c>
      <c r="B385" s="90">
        <v>0</v>
      </c>
      <c r="C385" s="154" t="s">
        <v>67</v>
      </c>
      <c r="D385" s="275">
        <v>1306941.3499999994</v>
      </c>
      <c r="E385" s="275">
        <v>1028712.8700000001</v>
      </c>
      <c r="F385" s="20">
        <v>0</v>
      </c>
      <c r="G385" s="21">
        <f t="shared" si="5"/>
        <v>278228.47999999928</v>
      </c>
      <c r="H385" s="20">
        <v>0</v>
      </c>
      <c r="I385" s="20">
        <v>0</v>
      </c>
    </row>
    <row r="386" spans="1:9" hidden="1" x14ac:dyDescent="0.25">
      <c r="A386" s="276" t="s">
        <v>1316</v>
      </c>
      <c r="B386" s="90">
        <v>0</v>
      </c>
      <c r="C386" s="154" t="s">
        <v>67</v>
      </c>
      <c r="D386" s="275">
        <v>1263591.5199999991</v>
      </c>
      <c r="E386" s="275">
        <v>1077409.8899999999</v>
      </c>
      <c r="F386" s="20">
        <v>0</v>
      </c>
      <c r="G386" s="21">
        <f t="shared" si="5"/>
        <v>186181.62999999919</v>
      </c>
      <c r="H386" s="20">
        <v>0</v>
      </c>
      <c r="I386" s="20">
        <v>0</v>
      </c>
    </row>
    <row r="387" spans="1:9" hidden="1" x14ac:dyDescent="0.25">
      <c r="A387" s="276" t="s">
        <v>1317</v>
      </c>
      <c r="B387" s="90">
        <v>0</v>
      </c>
      <c r="C387" s="154" t="s">
        <v>67</v>
      </c>
      <c r="D387" s="275">
        <v>1286346.0000000009</v>
      </c>
      <c r="E387" s="275">
        <v>1067076.7199999997</v>
      </c>
      <c r="F387" s="20">
        <v>0</v>
      </c>
      <c r="G387" s="21">
        <f t="shared" si="5"/>
        <v>219269.28000000119</v>
      </c>
      <c r="H387" s="20">
        <v>0</v>
      </c>
      <c r="I387" s="20">
        <v>0</v>
      </c>
    </row>
    <row r="388" spans="1:9" hidden="1" x14ac:dyDescent="0.25">
      <c r="A388" s="276" t="s">
        <v>1318</v>
      </c>
      <c r="B388" s="90">
        <v>0</v>
      </c>
      <c r="C388" s="154" t="s">
        <v>67</v>
      </c>
      <c r="D388" s="275">
        <v>1209624.9000000004</v>
      </c>
      <c r="E388" s="275">
        <v>1004957.7999999999</v>
      </c>
      <c r="F388" s="20">
        <v>0</v>
      </c>
      <c r="G388" s="21">
        <f t="shared" si="5"/>
        <v>204667.10000000044</v>
      </c>
      <c r="H388" s="20">
        <v>0</v>
      </c>
      <c r="I388" s="20">
        <v>0</v>
      </c>
    </row>
    <row r="389" spans="1:9" hidden="1" x14ac:dyDescent="0.25">
      <c r="A389" s="276" t="s">
        <v>1319</v>
      </c>
      <c r="B389" s="90">
        <v>0</v>
      </c>
      <c r="C389" s="154" t="s">
        <v>67</v>
      </c>
      <c r="D389" s="275">
        <v>374628.55</v>
      </c>
      <c r="E389" s="275">
        <v>168750.33</v>
      </c>
      <c r="F389" s="20">
        <v>0</v>
      </c>
      <c r="G389" s="21">
        <f t="shared" si="5"/>
        <v>205878.22</v>
      </c>
      <c r="H389" s="20">
        <v>0</v>
      </c>
      <c r="I389" s="20">
        <v>0</v>
      </c>
    </row>
    <row r="390" spans="1:9" hidden="1" x14ac:dyDescent="0.25">
      <c r="A390" s="276" t="s">
        <v>1320</v>
      </c>
      <c r="B390" s="90">
        <v>0</v>
      </c>
      <c r="C390" s="154" t="s">
        <v>67</v>
      </c>
      <c r="D390" s="275">
        <v>924252.40000000037</v>
      </c>
      <c r="E390" s="275">
        <v>796390.41</v>
      </c>
      <c r="F390" s="20">
        <v>0</v>
      </c>
      <c r="G390" s="21">
        <f t="shared" ref="G390:G453" si="6">D390-E390</f>
        <v>127861.99000000034</v>
      </c>
      <c r="H390" s="20">
        <v>0</v>
      </c>
      <c r="I390" s="20">
        <v>0</v>
      </c>
    </row>
    <row r="391" spans="1:9" hidden="1" x14ac:dyDescent="0.25">
      <c r="A391" s="276" t="s">
        <v>1321</v>
      </c>
      <c r="B391" s="90">
        <v>0</v>
      </c>
      <c r="C391" s="154" t="s">
        <v>67</v>
      </c>
      <c r="D391" s="275">
        <v>883378.54999999993</v>
      </c>
      <c r="E391" s="275">
        <v>761438.35000000021</v>
      </c>
      <c r="F391" s="20">
        <v>0</v>
      </c>
      <c r="G391" s="21">
        <f t="shared" si="6"/>
        <v>121940.19999999972</v>
      </c>
      <c r="H391" s="20">
        <v>0</v>
      </c>
      <c r="I391" s="20">
        <v>0</v>
      </c>
    </row>
    <row r="392" spans="1:9" hidden="1" x14ac:dyDescent="0.25">
      <c r="A392" s="276" t="s">
        <v>1322</v>
      </c>
      <c r="B392" s="90">
        <v>0</v>
      </c>
      <c r="C392" s="154" t="s">
        <v>67</v>
      </c>
      <c r="D392" s="275">
        <v>920855.40000000026</v>
      </c>
      <c r="E392" s="275">
        <v>778703.14999999991</v>
      </c>
      <c r="F392" s="20">
        <v>0</v>
      </c>
      <c r="G392" s="21">
        <f t="shared" si="6"/>
        <v>142152.25000000035</v>
      </c>
      <c r="H392" s="20">
        <v>0</v>
      </c>
      <c r="I392" s="20">
        <v>0</v>
      </c>
    </row>
    <row r="393" spans="1:9" hidden="1" x14ac:dyDescent="0.25">
      <c r="A393" s="276" t="s">
        <v>1323</v>
      </c>
      <c r="B393" s="90">
        <v>0</v>
      </c>
      <c r="C393" s="154" t="s">
        <v>67</v>
      </c>
      <c r="D393" s="275">
        <v>719899.48999999964</v>
      </c>
      <c r="E393" s="275">
        <v>569564.89000000013</v>
      </c>
      <c r="F393" s="20">
        <v>0</v>
      </c>
      <c r="G393" s="21">
        <f t="shared" si="6"/>
        <v>150334.59999999951</v>
      </c>
      <c r="H393" s="20">
        <v>0</v>
      </c>
      <c r="I393" s="20">
        <v>0</v>
      </c>
    </row>
    <row r="394" spans="1:9" hidden="1" x14ac:dyDescent="0.25">
      <c r="A394" s="276" t="s">
        <v>1324</v>
      </c>
      <c r="B394" s="90">
        <v>0</v>
      </c>
      <c r="C394" s="154" t="s">
        <v>67</v>
      </c>
      <c r="D394" s="275">
        <v>883410.77999999968</v>
      </c>
      <c r="E394" s="275">
        <v>746132.45</v>
      </c>
      <c r="F394" s="20">
        <v>0</v>
      </c>
      <c r="G394" s="21">
        <f t="shared" si="6"/>
        <v>137278.32999999973</v>
      </c>
      <c r="H394" s="20">
        <v>0</v>
      </c>
      <c r="I394" s="20">
        <v>0</v>
      </c>
    </row>
    <row r="395" spans="1:9" hidden="1" x14ac:dyDescent="0.25">
      <c r="A395" s="276" t="s">
        <v>1325</v>
      </c>
      <c r="B395" s="90">
        <v>0</v>
      </c>
      <c r="C395" s="154" t="s">
        <v>67</v>
      </c>
      <c r="D395" s="275">
        <v>1123344.2199999995</v>
      </c>
      <c r="E395" s="275">
        <v>869599.37000000034</v>
      </c>
      <c r="F395" s="20">
        <v>0</v>
      </c>
      <c r="G395" s="21">
        <f t="shared" si="6"/>
        <v>253744.84999999916</v>
      </c>
      <c r="H395" s="20">
        <v>0</v>
      </c>
      <c r="I395" s="20">
        <v>0</v>
      </c>
    </row>
    <row r="396" spans="1:9" hidden="1" x14ac:dyDescent="0.25">
      <c r="A396" s="276" t="s">
        <v>1326</v>
      </c>
      <c r="B396" s="90">
        <v>0</v>
      </c>
      <c r="C396" s="154" t="s">
        <v>67</v>
      </c>
      <c r="D396" s="275">
        <v>927565.25000000035</v>
      </c>
      <c r="E396" s="275">
        <v>583144.87999999989</v>
      </c>
      <c r="F396" s="20">
        <v>0</v>
      </c>
      <c r="G396" s="21">
        <f t="shared" si="6"/>
        <v>344420.37000000046</v>
      </c>
      <c r="H396" s="20">
        <v>0</v>
      </c>
      <c r="I396" s="20">
        <v>0</v>
      </c>
    </row>
    <row r="397" spans="1:9" hidden="1" x14ac:dyDescent="0.25">
      <c r="A397" s="276" t="s">
        <v>1327</v>
      </c>
      <c r="B397" s="90">
        <v>0</v>
      </c>
      <c r="C397" s="154" t="s">
        <v>67</v>
      </c>
      <c r="D397" s="275">
        <v>227269.94999999995</v>
      </c>
      <c r="E397" s="275">
        <v>186384.82000000004</v>
      </c>
      <c r="F397" s="20">
        <v>0</v>
      </c>
      <c r="G397" s="21">
        <f t="shared" si="6"/>
        <v>40885.129999999917</v>
      </c>
      <c r="H397" s="20">
        <v>0</v>
      </c>
      <c r="I397" s="20">
        <v>0</v>
      </c>
    </row>
    <row r="398" spans="1:9" hidden="1" x14ac:dyDescent="0.25">
      <c r="A398" s="276" t="s">
        <v>1328</v>
      </c>
      <c r="B398" s="90">
        <v>0</v>
      </c>
      <c r="C398" s="154" t="s">
        <v>67</v>
      </c>
      <c r="D398" s="275">
        <v>222494.88000000003</v>
      </c>
      <c r="E398" s="275">
        <v>199536.34999999998</v>
      </c>
      <c r="F398" s="20">
        <v>0</v>
      </c>
      <c r="G398" s="21">
        <f t="shared" si="6"/>
        <v>22958.530000000057</v>
      </c>
      <c r="H398" s="20">
        <v>0</v>
      </c>
      <c r="I398" s="20">
        <v>0</v>
      </c>
    </row>
    <row r="399" spans="1:9" hidden="1" x14ac:dyDescent="0.25">
      <c r="A399" s="276" t="s">
        <v>1329</v>
      </c>
      <c r="B399" s="90">
        <v>0</v>
      </c>
      <c r="C399" s="154" t="s">
        <v>67</v>
      </c>
      <c r="D399" s="275">
        <v>130945.10000000003</v>
      </c>
      <c r="E399" s="275">
        <v>98271.799999999945</v>
      </c>
      <c r="F399" s="20">
        <v>0</v>
      </c>
      <c r="G399" s="21">
        <f t="shared" si="6"/>
        <v>32673.30000000009</v>
      </c>
      <c r="H399" s="20">
        <v>0</v>
      </c>
      <c r="I399" s="20">
        <v>0</v>
      </c>
    </row>
    <row r="400" spans="1:9" hidden="1" x14ac:dyDescent="0.25">
      <c r="A400" s="276" t="s">
        <v>1330</v>
      </c>
      <c r="B400" s="90">
        <v>0</v>
      </c>
      <c r="C400" s="154" t="s">
        <v>67</v>
      </c>
      <c r="D400" s="275">
        <v>225887.39999999991</v>
      </c>
      <c r="E400" s="275">
        <v>209841.59999999995</v>
      </c>
      <c r="F400" s="20">
        <v>0</v>
      </c>
      <c r="G400" s="21">
        <f t="shared" si="6"/>
        <v>16045.799999999959</v>
      </c>
      <c r="H400" s="20">
        <v>0</v>
      </c>
      <c r="I400" s="20">
        <v>0</v>
      </c>
    </row>
    <row r="401" spans="1:9" hidden="1" x14ac:dyDescent="0.25">
      <c r="A401" s="276" t="s">
        <v>1331</v>
      </c>
      <c r="B401" s="90">
        <v>0</v>
      </c>
      <c r="C401" s="154" t="s">
        <v>67</v>
      </c>
      <c r="D401" s="275">
        <v>208398.84999999989</v>
      </c>
      <c r="E401" s="275">
        <v>194900.22999999998</v>
      </c>
      <c r="F401" s="20">
        <v>0</v>
      </c>
      <c r="G401" s="21">
        <f t="shared" si="6"/>
        <v>13498.619999999908</v>
      </c>
      <c r="H401" s="20">
        <v>0</v>
      </c>
      <c r="I401" s="20">
        <v>0</v>
      </c>
    </row>
    <row r="402" spans="1:9" hidden="1" x14ac:dyDescent="0.25">
      <c r="A402" s="276" t="s">
        <v>1332</v>
      </c>
      <c r="B402" s="90">
        <v>0</v>
      </c>
      <c r="C402" s="154" t="s">
        <v>67</v>
      </c>
      <c r="D402" s="275">
        <v>527354.20000000019</v>
      </c>
      <c r="E402" s="275">
        <v>440852.69999999995</v>
      </c>
      <c r="F402" s="20">
        <v>0</v>
      </c>
      <c r="G402" s="21">
        <f t="shared" si="6"/>
        <v>86501.500000000233</v>
      </c>
      <c r="H402" s="20">
        <v>0</v>
      </c>
      <c r="I402" s="20">
        <v>0</v>
      </c>
    </row>
    <row r="403" spans="1:9" hidden="1" x14ac:dyDescent="0.25">
      <c r="A403" s="276" t="s">
        <v>1333</v>
      </c>
      <c r="B403" s="90">
        <v>0</v>
      </c>
      <c r="C403" s="154" t="s">
        <v>67</v>
      </c>
      <c r="D403" s="275">
        <v>526060.40999999968</v>
      </c>
      <c r="E403" s="275">
        <v>464846.01000000007</v>
      </c>
      <c r="F403" s="20">
        <v>0</v>
      </c>
      <c r="G403" s="21">
        <f t="shared" si="6"/>
        <v>61214.399999999616</v>
      </c>
      <c r="H403" s="20">
        <v>0</v>
      </c>
      <c r="I403" s="20">
        <v>0</v>
      </c>
    </row>
    <row r="404" spans="1:9" hidden="1" x14ac:dyDescent="0.25">
      <c r="A404" s="276" t="s">
        <v>1334</v>
      </c>
      <c r="B404" s="90">
        <v>0</v>
      </c>
      <c r="C404" s="154" t="s">
        <v>67</v>
      </c>
      <c r="D404" s="275">
        <v>211317.44999999995</v>
      </c>
      <c r="E404" s="275">
        <v>145943.69999999998</v>
      </c>
      <c r="F404" s="20">
        <v>0</v>
      </c>
      <c r="G404" s="21">
        <f t="shared" si="6"/>
        <v>65373.749999999971</v>
      </c>
      <c r="H404" s="20">
        <v>0</v>
      </c>
      <c r="I404" s="20">
        <v>0</v>
      </c>
    </row>
    <row r="405" spans="1:9" hidden="1" x14ac:dyDescent="0.25">
      <c r="A405" s="276" t="s">
        <v>1335</v>
      </c>
      <c r="B405" s="90">
        <v>0</v>
      </c>
      <c r="C405" s="154" t="s">
        <v>67</v>
      </c>
      <c r="D405" s="275">
        <v>197775.55000000008</v>
      </c>
      <c r="E405" s="275">
        <v>114055.75</v>
      </c>
      <c r="F405" s="20">
        <v>0</v>
      </c>
      <c r="G405" s="21">
        <f t="shared" si="6"/>
        <v>83719.800000000076</v>
      </c>
      <c r="H405" s="20">
        <v>0</v>
      </c>
      <c r="I405" s="20">
        <v>0</v>
      </c>
    </row>
    <row r="406" spans="1:9" hidden="1" x14ac:dyDescent="0.25">
      <c r="A406" s="276" t="s">
        <v>1336</v>
      </c>
      <c r="B406" s="90">
        <v>0</v>
      </c>
      <c r="C406" s="154" t="s">
        <v>67</v>
      </c>
      <c r="D406" s="275">
        <v>1118234.8000000005</v>
      </c>
      <c r="E406" s="275">
        <v>955521.84000000043</v>
      </c>
      <c r="F406" s="20">
        <v>0</v>
      </c>
      <c r="G406" s="21">
        <f t="shared" si="6"/>
        <v>162712.96000000008</v>
      </c>
      <c r="H406" s="20">
        <v>0</v>
      </c>
      <c r="I406" s="20">
        <v>0</v>
      </c>
    </row>
    <row r="407" spans="1:9" hidden="1" x14ac:dyDescent="0.25">
      <c r="A407" s="276" t="s">
        <v>3588</v>
      </c>
      <c r="B407" s="90">
        <v>0</v>
      </c>
      <c r="C407" s="154" t="s">
        <v>67</v>
      </c>
      <c r="D407" s="275">
        <v>201224.5</v>
      </c>
      <c r="E407" s="275">
        <v>58443.25</v>
      </c>
      <c r="F407" s="20">
        <v>0</v>
      </c>
      <c r="G407" s="21">
        <f t="shared" si="6"/>
        <v>142781.25</v>
      </c>
      <c r="H407" s="20">
        <v>0</v>
      </c>
      <c r="I407" s="20">
        <v>0</v>
      </c>
    </row>
    <row r="408" spans="1:9" hidden="1" x14ac:dyDescent="0.25">
      <c r="A408" s="276" t="s">
        <v>1337</v>
      </c>
      <c r="B408" s="90">
        <v>0</v>
      </c>
      <c r="C408" s="154" t="s">
        <v>67</v>
      </c>
      <c r="D408" s="275">
        <v>1137271.4499999997</v>
      </c>
      <c r="E408" s="275">
        <v>886146.58999999985</v>
      </c>
      <c r="F408" s="20">
        <v>0</v>
      </c>
      <c r="G408" s="21">
        <f t="shared" si="6"/>
        <v>251124.85999999987</v>
      </c>
      <c r="H408" s="20">
        <v>0</v>
      </c>
      <c r="I408" s="20">
        <v>0</v>
      </c>
    </row>
    <row r="409" spans="1:9" hidden="1" x14ac:dyDescent="0.25">
      <c r="A409" s="276" t="s">
        <v>1338</v>
      </c>
      <c r="B409" s="90">
        <v>0</v>
      </c>
      <c r="C409" s="154" t="s">
        <v>67</v>
      </c>
      <c r="D409" s="275">
        <v>868844.04999999981</v>
      </c>
      <c r="E409" s="275">
        <v>591961.39999999991</v>
      </c>
      <c r="F409" s="20">
        <v>0</v>
      </c>
      <c r="G409" s="21">
        <f t="shared" si="6"/>
        <v>276882.64999999991</v>
      </c>
      <c r="H409" s="20">
        <v>0</v>
      </c>
      <c r="I409" s="20">
        <v>0</v>
      </c>
    </row>
    <row r="410" spans="1:9" hidden="1" x14ac:dyDescent="0.25">
      <c r="A410" s="276" t="s">
        <v>1339</v>
      </c>
      <c r="B410" s="90">
        <v>0</v>
      </c>
      <c r="C410" s="154" t="s">
        <v>67</v>
      </c>
      <c r="D410" s="275">
        <v>2278282.4300000002</v>
      </c>
      <c r="E410" s="275">
        <v>1391478.4999999998</v>
      </c>
      <c r="F410" s="20">
        <v>0</v>
      </c>
      <c r="G410" s="21">
        <f t="shared" si="6"/>
        <v>886803.9300000004</v>
      </c>
      <c r="H410" s="20">
        <v>0</v>
      </c>
      <c r="I410" s="20">
        <v>0</v>
      </c>
    </row>
    <row r="411" spans="1:9" hidden="1" x14ac:dyDescent="0.25">
      <c r="A411" s="276" t="s">
        <v>1340</v>
      </c>
      <c r="B411" s="90">
        <v>0</v>
      </c>
      <c r="C411" s="154" t="s">
        <v>67</v>
      </c>
      <c r="D411" s="275">
        <v>2205719.7999999993</v>
      </c>
      <c r="E411" s="275">
        <v>1433000.45</v>
      </c>
      <c r="F411" s="20">
        <v>0</v>
      </c>
      <c r="G411" s="21">
        <f t="shared" si="6"/>
        <v>772719.34999999939</v>
      </c>
      <c r="H411" s="20">
        <v>0</v>
      </c>
      <c r="I411" s="20">
        <v>0</v>
      </c>
    </row>
    <row r="412" spans="1:9" hidden="1" x14ac:dyDescent="0.25">
      <c r="A412" s="276" t="s">
        <v>1341</v>
      </c>
      <c r="B412" s="90">
        <v>0</v>
      </c>
      <c r="C412" s="154" t="s">
        <v>67</v>
      </c>
      <c r="D412" s="275">
        <v>2072890.4</v>
      </c>
      <c r="E412" s="275">
        <v>1322493.6500000004</v>
      </c>
      <c r="F412" s="20">
        <v>0</v>
      </c>
      <c r="G412" s="21">
        <f t="shared" si="6"/>
        <v>750396.74999999953</v>
      </c>
      <c r="H412" s="20">
        <v>0</v>
      </c>
      <c r="I412" s="20">
        <v>0</v>
      </c>
    </row>
    <row r="413" spans="1:9" hidden="1" x14ac:dyDescent="0.25">
      <c r="A413" s="276" t="s">
        <v>1342</v>
      </c>
      <c r="B413" s="90">
        <v>0</v>
      </c>
      <c r="C413" s="154" t="s">
        <v>67</v>
      </c>
      <c r="D413" s="275">
        <v>995272.25000000035</v>
      </c>
      <c r="E413" s="275">
        <v>888902.11999999988</v>
      </c>
      <c r="F413" s="20">
        <v>0</v>
      </c>
      <c r="G413" s="21">
        <f t="shared" si="6"/>
        <v>106370.13000000047</v>
      </c>
      <c r="H413" s="20">
        <v>0</v>
      </c>
      <c r="I413" s="20">
        <v>0</v>
      </c>
    </row>
    <row r="414" spans="1:9" hidden="1" x14ac:dyDescent="0.25">
      <c r="A414" s="276" t="s">
        <v>1343</v>
      </c>
      <c r="B414" s="90">
        <v>0</v>
      </c>
      <c r="C414" s="154" t="s">
        <v>67</v>
      </c>
      <c r="D414" s="275">
        <v>3525306.040000001</v>
      </c>
      <c r="E414" s="275">
        <v>2486185.3600000008</v>
      </c>
      <c r="F414" s="20">
        <v>0</v>
      </c>
      <c r="G414" s="21">
        <f t="shared" si="6"/>
        <v>1039120.6800000002</v>
      </c>
      <c r="H414" s="20">
        <v>0</v>
      </c>
      <c r="I414" s="20">
        <v>0</v>
      </c>
    </row>
    <row r="415" spans="1:9" hidden="1" x14ac:dyDescent="0.25">
      <c r="A415" s="276" t="s">
        <v>1344</v>
      </c>
      <c r="B415" s="90">
        <v>0</v>
      </c>
      <c r="C415" s="154" t="s">
        <v>67</v>
      </c>
      <c r="D415" s="275">
        <v>1851581.19</v>
      </c>
      <c r="E415" s="275">
        <v>1423349.1299999994</v>
      </c>
      <c r="F415" s="20">
        <v>0</v>
      </c>
      <c r="G415" s="21">
        <f t="shared" si="6"/>
        <v>428232.06000000052</v>
      </c>
      <c r="H415" s="20">
        <v>0</v>
      </c>
      <c r="I415" s="20">
        <v>0</v>
      </c>
    </row>
    <row r="416" spans="1:9" hidden="1" x14ac:dyDescent="0.25">
      <c r="A416" s="276" t="s">
        <v>1345</v>
      </c>
      <c r="B416" s="90">
        <v>0</v>
      </c>
      <c r="C416" s="154" t="s">
        <v>67</v>
      </c>
      <c r="D416" s="275">
        <v>2210352.4500000002</v>
      </c>
      <c r="E416" s="275">
        <v>1760374.3699999999</v>
      </c>
      <c r="F416" s="20">
        <v>0</v>
      </c>
      <c r="G416" s="21">
        <f t="shared" si="6"/>
        <v>449978.08000000031</v>
      </c>
      <c r="H416" s="20">
        <v>0</v>
      </c>
      <c r="I416" s="20">
        <v>0</v>
      </c>
    </row>
    <row r="417" spans="1:9" hidden="1" x14ac:dyDescent="0.25">
      <c r="A417" s="276" t="s">
        <v>1346</v>
      </c>
      <c r="B417" s="90">
        <v>0</v>
      </c>
      <c r="C417" s="154" t="s">
        <v>67</v>
      </c>
      <c r="D417" s="275">
        <v>1830996.7199999988</v>
      </c>
      <c r="E417" s="275">
        <v>1414074.71</v>
      </c>
      <c r="F417" s="20">
        <v>0</v>
      </c>
      <c r="G417" s="21">
        <f t="shared" si="6"/>
        <v>416922.00999999885</v>
      </c>
      <c r="H417" s="20">
        <v>0</v>
      </c>
      <c r="I417" s="20">
        <v>0</v>
      </c>
    </row>
    <row r="418" spans="1:9" hidden="1" x14ac:dyDescent="0.25">
      <c r="A418" s="276" t="s">
        <v>1347</v>
      </c>
      <c r="B418" s="90">
        <v>0</v>
      </c>
      <c r="C418" s="154" t="s">
        <v>67</v>
      </c>
      <c r="D418" s="275">
        <v>2926757.5700000017</v>
      </c>
      <c r="E418" s="275">
        <v>2097974.64</v>
      </c>
      <c r="F418" s="20">
        <v>0</v>
      </c>
      <c r="G418" s="21">
        <f t="shared" si="6"/>
        <v>828782.93000000156</v>
      </c>
      <c r="H418" s="20">
        <v>0</v>
      </c>
      <c r="I418" s="20">
        <v>0</v>
      </c>
    </row>
    <row r="419" spans="1:9" hidden="1" x14ac:dyDescent="0.25">
      <c r="A419" s="276" t="s">
        <v>1348</v>
      </c>
      <c r="B419" s="90">
        <v>0</v>
      </c>
      <c r="C419" s="154" t="s">
        <v>67</v>
      </c>
      <c r="D419" s="275">
        <v>378171.8299999999</v>
      </c>
      <c r="E419" s="275">
        <v>262334.96999999997</v>
      </c>
      <c r="F419" s="20">
        <v>0</v>
      </c>
      <c r="G419" s="21">
        <f t="shared" si="6"/>
        <v>115836.85999999993</v>
      </c>
      <c r="H419" s="20">
        <v>0</v>
      </c>
      <c r="I419" s="20">
        <v>0</v>
      </c>
    </row>
    <row r="420" spans="1:9" hidden="1" x14ac:dyDescent="0.25">
      <c r="A420" s="276" t="s">
        <v>1349</v>
      </c>
      <c r="B420" s="90">
        <v>0</v>
      </c>
      <c r="C420" s="154" t="s">
        <v>67</v>
      </c>
      <c r="D420" s="275">
        <v>1442862.35</v>
      </c>
      <c r="E420" s="275">
        <v>767899.1100000001</v>
      </c>
      <c r="F420" s="20">
        <v>0</v>
      </c>
      <c r="G420" s="21">
        <f t="shared" si="6"/>
        <v>674963.24</v>
      </c>
      <c r="H420" s="20">
        <v>0</v>
      </c>
      <c r="I420" s="20">
        <v>0</v>
      </c>
    </row>
    <row r="421" spans="1:9" hidden="1" x14ac:dyDescent="0.25">
      <c r="A421" s="276" t="s">
        <v>1350</v>
      </c>
      <c r="B421" s="90">
        <v>0</v>
      </c>
      <c r="C421" s="154" t="s">
        <v>67</v>
      </c>
      <c r="D421" s="275">
        <v>2953252.1999999983</v>
      </c>
      <c r="E421" s="275">
        <v>2074245.6300000004</v>
      </c>
      <c r="F421" s="20">
        <v>0</v>
      </c>
      <c r="G421" s="21">
        <f t="shared" si="6"/>
        <v>879006.56999999797</v>
      </c>
      <c r="H421" s="20">
        <v>0</v>
      </c>
      <c r="I421" s="20">
        <v>0</v>
      </c>
    </row>
    <row r="422" spans="1:9" hidden="1" x14ac:dyDescent="0.25">
      <c r="A422" s="276" t="s">
        <v>1351</v>
      </c>
      <c r="B422" s="90">
        <v>0</v>
      </c>
      <c r="C422" s="154" t="s">
        <v>67</v>
      </c>
      <c r="D422" s="275">
        <v>993727.99999999965</v>
      </c>
      <c r="E422" s="275">
        <v>788466.63999999978</v>
      </c>
      <c r="F422" s="20">
        <v>0</v>
      </c>
      <c r="G422" s="21">
        <f t="shared" si="6"/>
        <v>205261.35999999987</v>
      </c>
      <c r="H422" s="20">
        <v>0</v>
      </c>
      <c r="I422" s="20">
        <v>0</v>
      </c>
    </row>
    <row r="423" spans="1:9" hidden="1" x14ac:dyDescent="0.25">
      <c r="A423" s="276" t="s">
        <v>1352</v>
      </c>
      <c r="B423" s="90">
        <v>0</v>
      </c>
      <c r="C423" s="154" t="s">
        <v>67</v>
      </c>
      <c r="D423" s="275">
        <v>613671.91000000015</v>
      </c>
      <c r="E423" s="275">
        <v>509815.83999999991</v>
      </c>
      <c r="F423" s="20">
        <v>0</v>
      </c>
      <c r="G423" s="21">
        <f t="shared" si="6"/>
        <v>103856.07000000024</v>
      </c>
      <c r="H423" s="20">
        <v>0</v>
      </c>
      <c r="I423" s="20">
        <v>0</v>
      </c>
    </row>
    <row r="424" spans="1:9" hidden="1" x14ac:dyDescent="0.25">
      <c r="A424" s="276" t="s">
        <v>1723</v>
      </c>
      <c r="B424" s="90">
        <v>0</v>
      </c>
      <c r="C424" s="154" t="s">
        <v>67</v>
      </c>
      <c r="D424" s="275">
        <v>895109.52000000014</v>
      </c>
      <c r="E424" s="275">
        <v>670450.58000000031</v>
      </c>
      <c r="F424" s="20">
        <v>0</v>
      </c>
      <c r="G424" s="21">
        <f t="shared" si="6"/>
        <v>224658.93999999983</v>
      </c>
      <c r="H424" s="20">
        <v>0</v>
      </c>
      <c r="I424" s="20">
        <v>0</v>
      </c>
    </row>
    <row r="425" spans="1:9" hidden="1" x14ac:dyDescent="0.25">
      <c r="A425" s="276" t="s">
        <v>1724</v>
      </c>
      <c r="B425" s="90">
        <v>0</v>
      </c>
      <c r="C425" s="154" t="s">
        <v>67</v>
      </c>
      <c r="D425" s="275">
        <v>885986.29999999958</v>
      </c>
      <c r="E425" s="275">
        <v>648485.18999999994</v>
      </c>
      <c r="F425" s="20">
        <v>0</v>
      </c>
      <c r="G425" s="21">
        <f t="shared" si="6"/>
        <v>237501.10999999964</v>
      </c>
      <c r="H425" s="20">
        <v>0</v>
      </c>
      <c r="I425" s="20">
        <v>0</v>
      </c>
    </row>
    <row r="426" spans="1:9" hidden="1" x14ac:dyDescent="0.25">
      <c r="A426" s="276" t="s">
        <v>1725</v>
      </c>
      <c r="B426" s="90">
        <v>0</v>
      </c>
      <c r="C426" s="154" t="s">
        <v>67</v>
      </c>
      <c r="D426" s="275">
        <v>843672.02000000037</v>
      </c>
      <c r="E426" s="275">
        <v>652860.89999999991</v>
      </c>
      <c r="F426" s="20">
        <v>0</v>
      </c>
      <c r="G426" s="21">
        <f t="shared" si="6"/>
        <v>190811.12000000046</v>
      </c>
      <c r="H426" s="20">
        <v>0</v>
      </c>
      <c r="I426" s="20">
        <v>0</v>
      </c>
    </row>
    <row r="427" spans="1:9" hidden="1" x14ac:dyDescent="0.25">
      <c r="A427" s="276" t="s">
        <v>1726</v>
      </c>
      <c r="B427" s="90">
        <v>0</v>
      </c>
      <c r="C427" s="154" t="s">
        <v>67</v>
      </c>
      <c r="D427" s="275">
        <v>1014198.4100000006</v>
      </c>
      <c r="E427" s="275">
        <v>835498.78000000026</v>
      </c>
      <c r="F427" s="20">
        <v>0</v>
      </c>
      <c r="G427" s="21">
        <f t="shared" si="6"/>
        <v>178699.63000000035</v>
      </c>
      <c r="H427" s="20">
        <v>0</v>
      </c>
      <c r="I427" s="20">
        <v>0</v>
      </c>
    </row>
    <row r="428" spans="1:9" hidden="1" x14ac:dyDescent="0.25">
      <c r="A428" s="276" t="s">
        <v>1727</v>
      </c>
      <c r="B428" s="90">
        <v>0</v>
      </c>
      <c r="C428" s="154" t="s">
        <v>67</v>
      </c>
      <c r="D428" s="275">
        <v>1388972.47</v>
      </c>
      <c r="E428" s="275">
        <v>1180574.2400000002</v>
      </c>
      <c r="F428" s="20">
        <v>0</v>
      </c>
      <c r="G428" s="21">
        <f t="shared" si="6"/>
        <v>208398.22999999975</v>
      </c>
      <c r="H428" s="20">
        <v>0</v>
      </c>
      <c r="I428" s="20">
        <v>0</v>
      </c>
    </row>
    <row r="429" spans="1:9" hidden="1" x14ac:dyDescent="0.25">
      <c r="A429" s="276" t="s">
        <v>1728</v>
      </c>
      <c r="B429" s="90">
        <v>0</v>
      </c>
      <c r="C429" s="154" t="s">
        <v>67</v>
      </c>
      <c r="D429" s="275">
        <v>855057.97000000032</v>
      </c>
      <c r="E429" s="275">
        <v>708048.16999999981</v>
      </c>
      <c r="F429" s="20">
        <v>0</v>
      </c>
      <c r="G429" s="21">
        <f t="shared" si="6"/>
        <v>147009.80000000051</v>
      </c>
      <c r="H429" s="20">
        <v>0</v>
      </c>
      <c r="I429" s="20">
        <v>0</v>
      </c>
    </row>
    <row r="430" spans="1:9" hidden="1" x14ac:dyDescent="0.25">
      <c r="A430" s="276" t="s">
        <v>1729</v>
      </c>
      <c r="B430" s="90">
        <v>0</v>
      </c>
      <c r="C430" s="154" t="s">
        <v>67</v>
      </c>
      <c r="D430" s="275">
        <v>3392909.8200000008</v>
      </c>
      <c r="E430" s="275">
        <v>2983378.2800000012</v>
      </c>
      <c r="F430" s="20">
        <v>0</v>
      </c>
      <c r="G430" s="21">
        <f t="shared" si="6"/>
        <v>409531.53999999957</v>
      </c>
      <c r="H430" s="20">
        <v>0</v>
      </c>
      <c r="I430" s="20">
        <v>0</v>
      </c>
    </row>
    <row r="431" spans="1:9" hidden="1" x14ac:dyDescent="0.25">
      <c r="A431" s="276" t="s">
        <v>1730</v>
      </c>
      <c r="B431" s="90">
        <v>0</v>
      </c>
      <c r="C431" s="154" t="s">
        <v>67</v>
      </c>
      <c r="D431" s="275">
        <v>1332493.8500000003</v>
      </c>
      <c r="E431" s="275">
        <v>1084826.2500000005</v>
      </c>
      <c r="F431" s="20">
        <v>0</v>
      </c>
      <c r="G431" s="21">
        <f t="shared" si="6"/>
        <v>247667.59999999986</v>
      </c>
      <c r="H431" s="20">
        <v>0</v>
      </c>
      <c r="I431" s="20">
        <v>0</v>
      </c>
    </row>
    <row r="432" spans="1:9" hidden="1" x14ac:dyDescent="0.25">
      <c r="A432" s="276" t="s">
        <v>1731</v>
      </c>
      <c r="B432" s="90">
        <v>0</v>
      </c>
      <c r="C432" s="154" t="s">
        <v>67</v>
      </c>
      <c r="D432" s="275">
        <v>1397243.8999999987</v>
      </c>
      <c r="E432" s="275">
        <v>1132765.3399999999</v>
      </c>
      <c r="F432" s="20">
        <v>0</v>
      </c>
      <c r="G432" s="21">
        <f t="shared" si="6"/>
        <v>264478.55999999889</v>
      </c>
      <c r="H432" s="20">
        <v>0</v>
      </c>
      <c r="I432" s="20">
        <v>0</v>
      </c>
    </row>
    <row r="433" spans="1:9" hidden="1" x14ac:dyDescent="0.25">
      <c r="A433" s="276" t="s">
        <v>1732</v>
      </c>
      <c r="B433" s="90">
        <v>0</v>
      </c>
      <c r="C433" s="154" t="s">
        <v>67</v>
      </c>
      <c r="D433" s="275">
        <v>721394.20999999973</v>
      </c>
      <c r="E433" s="275">
        <v>494190.56000000006</v>
      </c>
      <c r="F433" s="20">
        <v>0</v>
      </c>
      <c r="G433" s="21">
        <f t="shared" si="6"/>
        <v>227203.64999999967</v>
      </c>
      <c r="H433" s="20">
        <v>0</v>
      </c>
      <c r="I433" s="20">
        <v>0</v>
      </c>
    </row>
    <row r="434" spans="1:9" hidden="1" x14ac:dyDescent="0.25">
      <c r="A434" s="276" t="s">
        <v>1733</v>
      </c>
      <c r="B434" s="90">
        <v>0</v>
      </c>
      <c r="C434" s="154" t="s">
        <v>67</v>
      </c>
      <c r="D434" s="275">
        <v>918911.55</v>
      </c>
      <c r="E434" s="275">
        <v>743319.59999999986</v>
      </c>
      <c r="F434" s="20">
        <v>0</v>
      </c>
      <c r="G434" s="21">
        <f t="shared" si="6"/>
        <v>175591.95000000019</v>
      </c>
      <c r="H434" s="20">
        <v>0</v>
      </c>
      <c r="I434" s="20">
        <v>0</v>
      </c>
    </row>
    <row r="435" spans="1:9" hidden="1" x14ac:dyDescent="0.25">
      <c r="A435" s="276" t="s">
        <v>1734</v>
      </c>
      <c r="B435" s="90">
        <v>0</v>
      </c>
      <c r="C435" s="154" t="s">
        <v>67</v>
      </c>
      <c r="D435" s="275">
        <v>1386141.7500000005</v>
      </c>
      <c r="E435" s="275">
        <v>1161760.1500000001</v>
      </c>
      <c r="F435" s="20">
        <v>0</v>
      </c>
      <c r="G435" s="21">
        <f t="shared" si="6"/>
        <v>224381.60000000033</v>
      </c>
      <c r="H435" s="20">
        <v>0</v>
      </c>
      <c r="I435" s="20">
        <v>0</v>
      </c>
    </row>
    <row r="436" spans="1:9" hidden="1" x14ac:dyDescent="0.25">
      <c r="A436" s="276" t="s">
        <v>3632</v>
      </c>
      <c r="B436" s="90">
        <v>0</v>
      </c>
      <c r="C436" s="154" t="s">
        <v>67</v>
      </c>
      <c r="D436" s="275">
        <v>1129732.9999999998</v>
      </c>
      <c r="E436" s="275">
        <v>989106.73999999976</v>
      </c>
      <c r="F436" s="20">
        <v>0</v>
      </c>
      <c r="G436" s="21">
        <f t="shared" si="6"/>
        <v>140626.26</v>
      </c>
      <c r="H436" s="20">
        <v>0</v>
      </c>
      <c r="I436" s="20">
        <v>0</v>
      </c>
    </row>
    <row r="437" spans="1:9" hidden="1" x14ac:dyDescent="0.25">
      <c r="A437" s="276" t="s">
        <v>1735</v>
      </c>
      <c r="B437" s="90">
        <v>0</v>
      </c>
      <c r="C437" s="154" t="s">
        <v>67</v>
      </c>
      <c r="D437" s="275">
        <v>1209905.4399999995</v>
      </c>
      <c r="E437" s="275">
        <v>1005984.1400000001</v>
      </c>
      <c r="F437" s="20">
        <v>0</v>
      </c>
      <c r="G437" s="21">
        <f t="shared" si="6"/>
        <v>203921.29999999935</v>
      </c>
      <c r="H437" s="20">
        <v>0</v>
      </c>
      <c r="I437" s="20">
        <v>0</v>
      </c>
    </row>
    <row r="438" spans="1:9" hidden="1" x14ac:dyDescent="0.25">
      <c r="A438" s="276" t="s">
        <v>1736</v>
      </c>
      <c r="B438" s="90">
        <v>0</v>
      </c>
      <c r="C438" s="154" t="s">
        <v>67</v>
      </c>
      <c r="D438" s="275">
        <v>851418.87000000046</v>
      </c>
      <c r="E438" s="275">
        <v>606778.41999999981</v>
      </c>
      <c r="F438" s="20">
        <v>0</v>
      </c>
      <c r="G438" s="21">
        <f t="shared" si="6"/>
        <v>244640.45000000065</v>
      </c>
      <c r="H438" s="20">
        <v>0</v>
      </c>
      <c r="I438" s="20">
        <v>0</v>
      </c>
    </row>
    <row r="439" spans="1:9" hidden="1" x14ac:dyDescent="0.25">
      <c r="A439" s="276" t="s">
        <v>1737</v>
      </c>
      <c r="B439" s="90">
        <v>0</v>
      </c>
      <c r="C439" s="154" t="s">
        <v>67</v>
      </c>
      <c r="D439" s="275">
        <v>840215.1</v>
      </c>
      <c r="E439" s="275">
        <v>665147.13</v>
      </c>
      <c r="F439" s="20">
        <v>0</v>
      </c>
      <c r="G439" s="21">
        <f t="shared" si="6"/>
        <v>175067.96999999997</v>
      </c>
      <c r="H439" s="20">
        <v>0</v>
      </c>
      <c r="I439" s="20">
        <v>0</v>
      </c>
    </row>
    <row r="440" spans="1:9" hidden="1" x14ac:dyDescent="0.25">
      <c r="A440" s="276" t="s">
        <v>1738</v>
      </c>
      <c r="B440" s="90">
        <v>0</v>
      </c>
      <c r="C440" s="154" t="s">
        <v>67</v>
      </c>
      <c r="D440" s="275">
        <v>1104808.3999999999</v>
      </c>
      <c r="E440" s="275">
        <v>845792.49000000011</v>
      </c>
      <c r="F440" s="20">
        <v>0</v>
      </c>
      <c r="G440" s="21">
        <f t="shared" si="6"/>
        <v>259015.9099999998</v>
      </c>
      <c r="H440" s="20">
        <v>0</v>
      </c>
      <c r="I440" s="20">
        <v>0</v>
      </c>
    </row>
    <row r="441" spans="1:9" hidden="1" x14ac:dyDescent="0.25">
      <c r="A441" s="276" t="s">
        <v>1739</v>
      </c>
      <c r="B441" s="90">
        <v>0</v>
      </c>
      <c r="C441" s="154" t="s">
        <v>67</v>
      </c>
      <c r="D441" s="275">
        <v>1077743.1000000001</v>
      </c>
      <c r="E441" s="275">
        <v>697411.2300000001</v>
      </c>
      <c r="F441" s="20">
        <v>0</v>
      </c>
      <c r="G441" s="21">
        <f t="shared" si="6"/>
        <v>380331.87</v>
      </c>
      <c r="H441" s="20">
        <v>0</v>
      </c>
      <c r="I441" s="20">
        <v>0</v>
      </c>
    </row>
    <row r="442" spans="1:9" hidden="1" x14ac:dyDescent="0.25">
      <c r="A442" s="276" t="s">
        <v>1740</v>
      </c>
      <c r="B442" s="90">
        <v>0</v>
      </c>
      <c r="C442" s="154" t="s">
        <v>67</v>
      </c>
      <c r="D442" s="275">
        <v>1064398.9499999997</v>
      </c>
      <c r="E442" s="275">
        <v>836343.44000000029</v>
      </c>
      <c r="F442" s="20">
        <v>0</v>
      </c>
      <c r="G442" s="21">
        <f t="shared" si="6"/>
        <v>228055.50999999943</v>
      </c>
      <c r="H442" s="20">
        <v>0</v>
      </c>
      <c r="I442" s="20">
        <v>0</v>
      </c>
    </row>
    <row r="443" spans="1:9" hidden="1" x14ac:dyDescent="0.25">
      <c r="A443" s="276" t="s">
        <v>1741</v>
      </c>
      <c r="B443" s="90">
        <v>0</v>
      </c>
      <c r="C443" s="154" t="s">
        <v>67</v>
      </c>
      <c r="D443" s="275">
        <v>1060576.8900000001</v>
      </c>
      <c r="E443" s="275">
        <v>734732.61</v>
      </c>
      <c r="F443" s="20">
        <v>0</v>
      </c>
      <c r="G443" s="21">
        <f t="shared" si="6"/>
        <v>325844.28000000014</v>
      </c>
      <c r="H443" s="20">
        <v>0</v>
      </c>
      <c r="I443" s="20">
        <v>0</v>
      </c>
    </row>
    <row r="444" spans="1:9" hidden="1" x14ac:dyDescent="0.25">
      <c r="A444" s="276" t="s">
        <v>1742</v>
      </c>
      <c r="B444" s="90">
        <v>0</v>
      </c>
      <c r="C444" s="154" t="s">
        <v>67</v>
      </c>
      <c r="D444" s="275">
        <v>1041543.1299999998</v>
      </c>
      <c r="E444" s="275">
        <v>709694.67000000016</v>
      </c>
      <c r="F444" s="20">
        <v>0</v>
      </c>
      <c r="G444" s="21">
        <f t="shared" si="6"/>
        <v>331848.45999999961</v>
      </c>
      <c r="H444" s="20">
        <v>0</v>
      </c>
      <c r="I444" s="20">
        <v>0</v>
      </c>
    </row>
    <row r="445" spans="1:9" hidden="1" x14ac:dyDescent="0.25">
      <c r="A445" s="276" t="s">
        <v>1743</v>
      </c>
      <c r="B445" s="90">
        <v>0</v>
      </c>
      <c r="C445" s="154" t="s">
        <v>67</v>
      </c>
      <c r="D445" s="275">
        <v>1096549.58</v>
      </c>
      <c r="E445" s="275">
        <v>963133.88999999978</v>
      </c>
      <c r="F445" s="20">
        <v>0</v>
      </c>
      <c r="G445" s="21">
        <f t="shared" si="6"/>
        <v>133415.69000000029</v>
      </c>
      <c r="H445" s="20">
        <v>0</v>
      </c>
      <c r="I445" s="20">
        <v>0</v>
      </c>
    </row>
    <row r="446" spans="1:9" hidden="1" x14ac:dyDescent="0.25">
      <c r="A446" s="276" t="s">
        <v>1744</v>
      </c>
      <c r="B446" s="90">
        <v>0</v>
      </c>
      <c r="C446" s="154" t="s">
        <v>67</v>
      </c>
      <c r="D446" s="275">
        <v>4123896.8100000015</v>
      </c>
      <c r="E446" s="275">
        <v>2979835.2800000007</v>
      </c>
      <c r="F446" s="20">
        <v>0</v>
      </c>
      <c r="G446" s="21">
        <f t="shared" si="6"/>
        <v>1144061.5300000007</v>
      </c>
      <c r="H446" s="20">
        <v>0</v>
      </c>
      <c r="I446" s="20">
        <v>0</v>
      </c>
    </row>
    <row r="447" spans="1:9" hidden="1" x14ac:dyDescent="0.25">
      <c r="A447" s="277" t="s">
        <v>169</v>
      </c>
      <c r="B447" s="90">
        <v>0</v>
      </c>
      <c r="C447" s="154" t="s">
        <v>67</v>
      </c>
      <c r="D447" s="275">
        <v>101045.17999999996</v>
      </c>
      <c r="E447" s="275">
        <v>5513.6</v>
      </c>
      <c r="F447" s="20">
        <v>0</v>
      </c>
      <c r="G447" s="21">
        <f t="shared" si="6"/>
        <v>95531.579999999958</v>
      </c>
      <c r="H447" s="20">
        <v>0</v>
      </c>
      <c r="I447" s="20">
        <v>0</v>
      </c>
    </row>
    <row r="448" spans="1:9" hidden="1" x14ac:dyDescent="0.25">
      <c r="A448" s="277" t="s">
        <v>170</v>
      </c>
      <c r="B448" s="90">
        <v>0</v>
      </c>
      <c r="C448" s="154" t="s">
        <v>67</v>
      </c>
      <c r="D448" s="275">
        <v>506026.50000000017</v>
      </c>
      <c r="E448" s="275">
        <v>304271.24999999994</v>
      </c>
      <c r="F448" s="20">
        <v>0</v>
      </c>
      <c r="G448" s="21">
        <f t="shared" si="6"/>
        <v>201755.25000000023</v>
      </c>
      <c r="H448" s="20">
        <v>0</v>
      </c>
      <c r="I448" s="20">
        <v>0</v>
      </c>
    </row>
    <row r="449" spans="1:9" hidden="1" x14ac:dyDescent="0.25">
      <c r="A449" s="277" t="s">
        <v>171</v>
      </c>
      <c r="B449" s="90">
        <v>0</v>
      </c>
      <c r="C449" s="154" t="s">
        <v>67</v>
      </c>
      <c r="D449" s="275">
        <v>572367.50000000012</v>
      </c>
      <c r="E449" s="275">
        <v>478995.60000000003</v>
      </c>
      <c r="F449" s="20">
        <v>0</v>
      </c>
      <c r="G449" s="21">
        <f t="shared" si="6"/>
        <v>93371.900000000081</v>
      </c>
      <c r="H449" s="20">
        <v>0</v>
      </c>
      <c r="I449" s="20">
        <v>0</v>
      </c>
    </row>
    <row r="450" spans="1:9" hidden="1" x14ac:dyDescent="0.25">
      <c r="A450" s="277" t="s">
        <v>172</v>
      </c>
      <c r="B450" s="90">
        <v>0</v>
      </c>
      <c r="C450" s="154" t="s">
        <v>67</v>
      </c>
      <c r="D450" s="275">
        <v>563857.35000000009</v>
      </c>
      <c r="E450" s="275">
        <v>359102.99999999994</v>
      </c>
      <c r="F450" s="20">
        <v>0</v>
      </c>
      <c r="G450" s="21">
        <f t="shared" si="6"/>
        <v>204754.35000000015</v>
      </c>
      <c r="H450" s="20">
        <v>0</v>
      </c>
      <c r="I450" s="20">
        <v>0</v>
      </c>
    </row>
    <row r="451" spans="1:9" hidden="1" x14ac:dyDescent="0.25">
      <c r="A451" s="277" t="s">
        <v>173</v>
      </c>
      <c r="B451" s="90">
        <v>0</v>
      </c>
      <c r="C451" s="154" t="s">
        <v>67</v>
      </c>
      <c r="D451" s="275">
        <v>142215.25000000006</v>
      </c>
      <c r="E451" s="275">
        <v>5546.85</v>
      </c>
      <c r="F451" s="20">
        <v>0</v>
      </c>
      <c r="G451" s="21">
        <f t="shared" si="6"/>
        <v>136668.40000000005</v>
      </c>
      <c r="H451" s="20">
        <v>0</v>
      </c>
      <c r="I451" s="20">
        <v>0</v>
      </c>
    </row>
    <row r="452" spans="1:9" hidden="1" x14ac:dyDescent="0.25">
      <c r="A452" s="277" t="s">
        <v>174</v>
      </c>
      <c r="B452" s="90">
        <v>0</v>
      </c>
      <c r="C452" s="154" t="s">
        <v>67</v>
      </c>
      <c r="D452" s="275">
        <v>103386.55000000003</v>
      </c>
      <c r="E452" s="275">
        <v>58267</v>
      </c>
      <c r="F452" s="20">
        <v>0</v>
      </c>
      <c r="G452" s="21">
        <f t="shared" si="6"/>
        <v>45119.550000000032</v>
      </c>
      <c r="H452" s="20">
        <v>0</v>
      </c>
      <c r="I452" s="20">
        <v>0</v>
      </c>
    </row>
    <row r="453" spans="1:9" hidden="1" x14ac:dyDescent="0.25">
      <c r="A453" s="277" t="s">
        <v>175</v>
      </c>
      <c r="B453" s="90">
        <v>0</v>
      </c>
      <c r="C453" s="154" t="s">
        <v>67</v>
      </c>
      <c r="D453" s="275">
        <v>293070.43000000011</v>
      </c>
      <c r="E453" s="275">
        <v>32083.949999999997</v>
      </c>
      <c r="F453" s="20">
        <v>0</v>
      </c>
      <c r="G453" s="21">
        <f t="shared" si="6"/>
        <v>260986.4800000001</v>
      </c>
      <c r="H453" s="20">
        <v>0</v>
      </c>
      <c r="I453" s="20">
        <v>0</v>
      </c>
    </row>
    <row r="454" spans="1:9" hidden="1" x14ac:dyDescent="0.25">
      <c r="A454" s="277" t="s">
        <v>960</v>
      </c>
      <c r="B454" s="90">
        <v>0</v>
      </c>
      <c r="C454" s="154" t="s">
        <v>67</v>
      </c>
      <c r="D454" s="275">
        <v>1671077.550000001</v>
      </c>
      <c r="E454" s="275">
        <v>1306031.8100000005</v>
      </c>
      <c r="F454" s="20">
        <v>0</v>
      </c>
      <c r="G454" s="21">
        <f t="shared" ref="G454:G517" si="7">D454-E454</f>
        <v>365045.74000000046</v>
      </c>
      <c r="H454" s="20">
        <v>0</v>
      </c>
      <c r="I454" s="20">
        <v>0</v>
      </c>
    </row>
    <row r="455" spans="1:9" hidden="1" x14ac:dyDescent="0.25">
      <c r="A455" s="277" t="s">
        <v>176</v>
      </c>
      <c r="B455" s="90">
        <v>0</v>
      </c>
      <c r="C455" s="154" t="s">
        <v>67</v>
      </c>
      <c r="D455" s="275">
        <v>3577237.8</v>
      </c>
      <c r="E455" s="275">
        <v>2998272.6399999992</v>
      </c>
      <c r="F455" s="20">
        <v>0</v>
      </c>
      <c r="G455" s="21">
        <f t="shared" si="7"/>
        <v>578965.16000000061</v>
      </c>
      <c r="H455" s="20">
        <v>0</v>
      </c>
      <c r="I455" s="20">
        <v>0</v>
      </c>
    </row>
    <row r="456" spans="1:9" hidden="1" x14ac:dyDescent="0.25">
      <c r="A456" s="277" t="s">
        <v>177</v>
      </c>
      <c r="B456" s="90">
        <v>0</v>
      </c>
      <c r="C456" s="154" t="s">
        <v>67</v>
      </c>
      <c r="D456" s="275">
        <v>2605120.3199999994</v>
      </c>
      <c r="E456" s="275">
        <v>2222329.6800000002</v>
      </c>
      <c r="F456" s="20">
        <v>0</v>
      </c>
      <c r="G456" s="21">
        <f t="shared" si="7"/>
        <v>382790.6399999992</v>
      </c>
      <c r="H456" s="20">
        <v>0</v>
      </c>
      <c r="I456" s="20">
        <v>0</v>
      </c>
    </row>
    <row r="457" spans="1:9" hidden="1" x14ac:dyDescent="0.25">
      <c r="A457" s="277" t="s">
        <v>178</v>
      </c>
      <c r="B457" s="90">
        <v>0</v>
      </c>
      <c r="C457" s="154" t="s">
        <v>67</v>
      </c>
      <c r="D457" s="275">
        <v>1699365.6099999989</v>
      </c>
      <c r="E457" s="275">
        <v>1345728.3499999994</v>
      </c>
      <c r="F457" s="20">
        <v>0</v>
      </c>
      <c r="G457" s="21">
        <f t="shared" si="7"/>
        <v>353637.25999999954</v>
      </c>
      <c r="H457" s="20">
        <v>0</v>
      </c>
      <c r="I457" s="20">
        <v>0</v>
      </c>
    </row>
    <row r="458" spans="1:9" hidden="1" x14ac:dyDescent="0.25">
      <c r="A458" s="277" t="s">
        <v>179</v>
      </c>
      <c r="B458" s="90">
        <v>0</v>
      </c>
      <c r="C458" s="154" t="s">
        <v>67</v>
      </c>
      <c r="D458" s="275">
        <v>2809370.2500000023</v>
      </c>
      <c r="E458" s="275">
        <v>2408990.0500000007</v>
      </c>
      <c r="F458" s="20">
        <v>0</v>
      </c>
      <c r="G458" s="21">
        <f t="shared" si="7"/>
        <v>400380.20000000158</v>
      </c>
      <c r="H458" s="20">
        <v>0</v>
      </c>
      <c r="I458" s="20">
        <v>0</v>
      </c>
    </row>
    <row r="459" spans="1:9" hidden="1" x14ac:dyDescent="0.25">
      <c r="A459" s="277" t="s">
        <v>180</v>
      </c>
      <c r="B459" s="90">
        <v>0</v>
      </c>
      <c r="C459" s="154" t="s">
        <v>67</v>
      </c>
      <c r="D459" s="275">
        <v>3074459.6</v>
      </c>
      <c r="E459" s="275">
        <v>2477135.7100000009</v>
      </c>
      <c r="F459" s="20">
        <v>0</v>
      </c>
      <c r="G459" s="21">
        <f t="shared" si="7"/>
        <v>597323.8899999992</v>
      </c>
      <c r="H459" s="20">
        <v>0</v>
      </c>
      <c r="I459" s="20">
        <v>0</v>
      </c>
    </row>
    <row r="460" spans="1:9" hidden="1" x14ac:dyDescent="0.25">
      <c r="A460" s="277" t="s">
        <v>181</v>
      </c>
      <c r="B460" s="90">
        <v>0</v>
      </c>
      <c r="C460" s="154" t="s">
        <v>67</v>
      </c>
      <c r="D460" s="275">
        <v>4160203.2800000003</v>
      </c>
      <c r="E460" s="275">
        <v>3386270.5300000003</v>
      </c>
      <c r="F460" s="20">
        <v>0</v>
      </c>
      <c r="G460" s="21">
        <f t="shared" si="7"/>
        <v>773932.75</v>
      </c>
      <c r="H460" s="20">
        <v>0</v>
      </c>
      <c r="I460" s="20">
        <v>0</v>
      </c>
    </row>
    <row r="461" spans="1:9" hidden="1" x14ac:dyDescent="0.25">
      <c r="A461" s="277" t="s">
        <v>182</v>
      </c>
      <c r="B461" s="90">
        <v>0</v>
      </c>
      <c r="C461" s="154" t="s">
        <v>67</v>
      </c>
      <c r="D461" s="275">
        <v>2500276.3999999994</v>
      </c>
      <c r="E461" s="275">
        <v>2128439.8899999987</v>
      </c>
      <c r="F461" s="20">
        <v>0</v>
      </c>
      <c r="G461" s="21">
        <f t="shared" si="7"/>
        <v>371836.51000000071</v>
      </c>
      <c r="H461" s="20">
        <v>0</v>
      </c>
      <c r="I461" s="20">
        <v>0</v>
      </c>
    </row>
    <row r="462" spans="1:9" hidden="1" x14ac:dyDescent="0.25">
      <c r="A462" s="277" t="s">
        <v>183</v>
      </c>
      <c r="B462" s="90">
        <v>0</v>
      </c>
      <c r="C462" s="154" t="s">
        <v>67</v>
      </c>
      <c r="D462" s="275">
        <v>402003.00000000006</v>
      </c>
      <c r="E462" s="275">
        <v>0</v>
      </c>
      <c r="F462" s="20">
        <v>0</v>
      </c>
      <c r="G462" s="21">
        <f t="shared" si="7"/>
        <v>402003.00000000006</v>
      </c>
      <c r="H462" s="20">
        <v>0</v>
      </c>
      <c r="I462" s="20">
        <v>0</v>
      </c>
    </row>
    <row r="463" spans="1:9" hidden="1" x14ac:dyDescent="0.25">
      <c r="A463" s="277" t="s">
        <v>184</v>
      </c>
      <c r="B463" s="90">
        <v>0</v>
      </c>
      <c r="C463" s="154" t="s">
        <v>67</v>
      </c>
      <c r="D463" s="275">
        <v>1896580.120000001</v>
      </c>
      <c r="E463" s="275">
        <v>1485161.5599999996</v>
      </c>
      <c r="F463" s="20">
        <v>0</v>
      </c>
      <c r="G463" s="21">
        <f t="shared" si="7"/>
        <v>411418.56000000145</v>
      </c>
      <c r="H463" s="20">
        <v>0</v>
      </c>
      <c r="I463" s="20">
        <v>0</v>
      </c>
    </row>
    <row r="464" spans="1:9" hidden="1" x14ac:dyDescent="0.25">
      <c r="A464" s="277" t="s">
        <v>185</v>
      </c>
      <c r="B464" s="90">
        <v>0</v>
      </c>
      <c r="C464" s="154" t="s">
        <v>67</v>
      </c>
      <c r="D464" s="275">
        <v>1406149.4999999998</v>
      </c>
      <c r="E464" s="275">
        <v>1187380.9300000002</v>
      </c>
      <c r="F464" s="20">
        <v>0</v>
      </c>
      <c r="G464" s="21">
        <f t="shared" si="7"/>
        <v>218768.5699999996</v>
      </c>
      <c r="H464" s="20">
        <v>0</v>
      </c>
      <c r="I464" s="20">
        <v>0</v>
      </c>
    </row>
    <row r="465" spans="1:9" hidden="1" x14ac:dyDescent="0.25">
      <c r="A465" s="276" t="s">
        <v>1745</v>
      </c>
      <c r="B465" s="90">
        <v>0</v>
      </c>
      <c r="C465" s="154" t="s">
        <v>67</v>
      </c>
      <c r="D465" s="275">
        <v>1525877.9700000007</v>
      </c>
      <c r="E465" s="275">
        <v>1238687.3899999999</v>
      </c>
      <c r="F465" s="20">
        <v>0</v>
      </c>
      <c r="G465" s="21">
        <f t="shared" si="7"/>
        <v>287190.58000000077</v>
      </c>
      <c r="H465" s="20">
        <v>0</v>
      </c>
      <c r="I465" s="20">
        <v>0</v>
      </c>
    </row>
    <row r="466" spans="1:9" hidden="1" x14ac:dyDescent="0.25">
      <c r="A466" s="277" t="s">
        <v>961</v>
      </c>
      <c r="B466" s="90">
        <v>0</v>
      </c>
      <c r="C466" s="154" t="s">
        <v>67</v>
      </c>
      <c r="D466" s="275">
        <v>2145121.52</v>
      </c>
      <c r="E466" s="275">
        <v>1824283.1099999999</v>
      </c>
      <c r="F466" s="20">
        <v>0</v>
      </c>
      <c r="G466" s="21">
        <f t="shared" si="7"/>
        <v>320838.41000000015</v>
      </c>
      <c r="H466" s="20">
        <v>0</v>
      </c>
      <c r="I466" s="20">
        <v>0</v>
      </c>
    </row>
    <row r="467" spans="1:9" hidden="1" x14ac:dyDescent="0.25">
      <c r="A467" s="277" t="s">
        <v>962</v>
      </c>
      <c r="B467" s="90">
        <v>0</v>
      </c>
      <c r="C467" s="154" t="s">
        <v>67</v>
      </c>
      <c r="D467" s="275">
        <v>1523101.07</v>
      </c>
      <c r="E467" s="275">
        <v>1245351.9200000004</v>
      </c>
      <c r="F467" s="20">
        <v>0</v>
      </c>
      <c r="G467" s="21">
        <f t="shared" si="7"/>
        <v>277749.14999999967</v>
      </c>
      <c r="H467" s="20">
        <v>0</v>
      </c>
      <c r="I467" s="20">
        <v>0</v>
      </c>
    </row>
    <row r="468" spans="1:9" hidden="1" x14ac:dyDescent="0.25">
      <c r="A468" s="276" t="s">
        <v>1746</v>
      </c>
      <c r="B468" s="90">
        <v>0</v>
      </c>
      <c r="C468" s="154" t="s">
        <v>67</v>
      </c>
      <c r="D468" s="275">
        <v>171542.55000000005</v>
      </c>
      <c r="E468" s="275">
        <v>68617.890000000014</v>
      </c>
      <c r="F468" s="20">
        <v>0</v>
      </c>
      <c r="G468" s="21">
        <f t="shared" si="7"/>
        <v>102924.66000000003</v>
      </c>
      <c r="H468" s="20">
        <v>0</v>
      </c>
      <c r="I468" s="20">
        <v>0</v>
      </c>
    </row>
    <row r="469" spans="1:9" hidden="1" x14ac:dyDescent="0.25">
      <c r="A469" s="276" t="s">
        <v>1747</v>
      </c>
      <c r="B469" s="90">
        <v>0</v>
      </c>
      <c r="C469" s="154" t="s">
        <v>67</v>
      </c>
      <c r="D469" s="275">
        <v>205787.25</v>
      </c>
      <c r="E469" s="275">
        <v>153255.79999999993</v>
      </c>
      <c r="F469" s="20">
        <v>0</v>
      </c>
      <c r="G469" s="21">
        <f t="shared" si="7"/>
        <v>52531.45000000007</v>
      </c>
      <c r="H469" s="20">
        <v>0</v>
      </c>
      <c r="I469" s="20">
        <v>0</v>
      </c>
    </row>
    <row r="470" spans="1:9" hidden="1" x14ac:dyDescent="0.25">
      <c r="A470" s="276" t="s">
        <v>1748</v>
      </c>
      <c r="B470" s="90">
        <v>0</v>
      </c>
      <c r="C470" s="154" t="s">
        <v>67</v>
      </c>
      <c r="D470" s="275">
        <v>197500.67999999991</v>
      </c>
      <c r="E470" s="275">
        <v>105972.63999999998</v>
      </c>
      <c r="F470" s="20">
        <v>0</v>
      </c>
      <c r="G470" s="21">
        <f t="shared" si="7"/>
        <v>91528.039999999921</v>
      </c>
      <c r="H470" s="20">
        <v>0</v>
      </c>
      <c r="I470" s="20">
        <v>0</v>
      </c>
    </row>
    <row r="471" spans="1:9" hidden="1" x14ac:dyDescent="0.25">
      <c r="A471" s="276" t="s">
        <v>1749</v>
      </c>
      <c r="B471" s="90">
        <v>0</v>
      </c>
      <c r="C471" s="154" t="s">
        <v>67</v>
      </c>
      <c r="D471" s="275">
        <v>472747.3000000001</v>
      </c>
      <c r="E471" s="275">
        <v>306482.2</v>
      </c>
      <c r="F471" s="20">
        <v>0</v>
      </c>
      <c r="G471" s="21">
        <f t="shared" si="7"/>
        <v>166265.10000000009</v>
      </c>
      <c r="H471" s="20">
        <v>0</v>
      </c>
      <c r="I471" s="20">
        <v>0</v>
      </c>
    </row>
    <row r="472" spans="1:9" hidden="1" x14ac:dyDescent="0.25">
      <c r="A472" s="276" t="s">
        <v>1750</v>
      </c>
      <c r="B472" s="90">
        <v>0</v>
      </c>
      <c r="C472" s="154" t="s">
        <v>67</v>
      </c>
      <c r="D472" s="275">
        <v>72766.799999999974</v>
      </c>
      <c r="E472" s="275">
        <v>13006.000000000002</v>
      </c>
      <c r="F472" s="20">
        <v>0</v>
      </c>
      <c r="G472" s="21">
        <f t="shared" si="7"/>
        <v>59760.799999999974</v>
      </c>
      <c r="H472" s="20">
        <v>0</v>
      </c>
      <c r="I472" s="20">
        <v>0</v>
      </c>
    </row>
    <row r="473" spans="1:9" hidden="1" x14ac:dyDescent="0.25">
      <c r="A473" s="276" t="s">
        <v>1751</v>
      </c>
      <c r="B473" s="90">
        <v>0</v>
      </c>
      <c r="C473" s="154" t="s">
        <v>67</v>
      </c>
      <c r="D473" s="275">
        <v>73594.199999999983</v>
      </c>
      <c r="E473" s="275">
        <v>32906.399999999994</v>
      </c>
      <c r="F473" s="20">
        <v>0</v>
      </c>
      <c r="G473" s="21">
        <f t="shared" si="7"/>
        <v>40687.799999999988</v>
      </c>
      <c r="H473" s="20">
        <v>0</v>
      </c>
      <c r="I473" s="20">
        <v>0</v>
      </c>
    </row>
    <row r="474" spans="1:9" hidden="1" x14ac:dyDescent="0.25">
      <c r="A474" s="276" t="s">
        <v>1752</v>
      </c>
      <c r="B474" s="90">
        <v>0</v>
      </c>
      <c r="C474" s="154" t="s">
        <v>67</v>
      </c>
      <c r="D474" s="275">
        <v>55557.679999999986</v>
      </c>
      <c r="E474" s="275">
        <v>9872.3300000000017</v>
      </c>
      <c r="F474" s="20">
        <v>0</v>
      </c>
      <c r="G474" s="21">
        <f t="shared" si="7"/>
        <v>45685.349999999984</v>
      </c>
      <c r="H474" s="20">
        <v>0</v>
      </c>
      <c r="I474" s="20">
        <v>0</v>
      </c>
    </row>
    <row r="475" spans="1:9" hidden="1" x14ac:dyDescent="0.25">
      <c r="A475" s="276" t="s">
        <v>1753</v>
      </c>
      <c r="B475" s="90">
        <v>0</v>
      </c>
      <c r="C475" s="154" t="s">
        <v>67</v>
      </c>
      <c r="D475" s="275">
        <v>70226.45</v>
      </c>
      <c r="E475" s="275">
        <v>17190.839999999997</v>
      </c>
      <c r="F475" s="20">
        <v>0</v>
      </c>
      <c r="G475" s="21">
        <f t="shared" si="7"/>
        <v>53035.61</v>
      </c>
      <c r="H475" s="20">
        <v>0</v>
      </c>
      <c r="I475" s="20">
        <v>0</v>
      </c>
    </row>
    <row r="476" spans="1:9" hidden="1" x14ac:dyDescent="0.25">
      <c r="A476" s="276" t="s">
        <v>1754</v>
      </c>
      <c r="B476" s="90">
        <v>0</v>
      </c>
      <c r="C476" s="154" t="s">
        <v>67</v>
      </c>
      <c r="D476" s="275">
        <v>128258.09999999998</v>
      </c>
      <c r="E476" s="275">
        <v>44297.85000000002</v>
      </c>
      <c r="F476" s="20">
        <v>0</v>
      </c>
      <c r="G476" s="21">
        <f t="shared" si="7"/>
        <v>83960.249999999956</v>
      </c>
      <c r="H476" s="20">
        <v>0</v>
      </c>
      <c r="I476" s="20">
        <v>0</v>
      </c>
    </row>
    <row r="477" spans="1:9" hidden="1" x14ac:dyDescent="0.25">
      <c r="A477" s="276" t="s">
        <v>1755</v>
      </c>
      <c r="B477" s="90">
        <v>0</v>
      </c>
      <c r="C477" s="154" t="s">
        <v>67</v>
      </c>
      <c r="D477" s="275">
        <v>43181.000000000015</v>
      </c>
      <c r="E477" s="275">
        <v>33960</v>
      </c>
      <c r="F477" s="20">
        <v>0</v>
      </c>
      <c r="G477" s="21">
        <f t="shared" si="7"/>
        <v>9221.0000000000146</v>
      </c>
      <c r="H477" s="20">
        <v>0</v>
      </c>
      <c r="I477" s="20">
        <v>0</v>
      </c>
    </row>
    <row r="478" spans="1:9" hidden="1" x14ac:dyDescent="0.25">
      <c r="A478" s="277" t="s">
        <v>963</v>
      </c>
      <c r="B478" s="90">
        <v>0</v>
      </c>
      <c r="C478" s="154" t="s">
        <v>67</v>
      </c>
      <c r="D478" s="275">
        <v>2926111.0999999992</v>
      </c>
      <c r="E478" s="275">
        <v>2594185.9899999993</v>
      </c>
      <c r="F478" s="20">
        <v>0</v>
      </c>
      <c r="G478" s="21">
        <f t="shared" si="7"/>
        <v>331925.10999999987</v>
      </c>
      <c r="H478" s="20">
        <v>0</v>
      </c>
      <c r="I478" s="20">
        <v>0</v>
      </c>
    </row>
    <row r="479" spans="1:9" hidden="1" x14ac:dyDescent="0.25">
      <c r="A479" s="277" t="s">
        <v>964</v>
      </c>
      <c r="B479" s="90">
        <v>0</v>
      </c>
      <c r="C479" s="154" t="s">
        <v>67</v>
      </c>
      <c r="D479" s="275">
        <v>1973126.5999999996</v>
      </c>
      <c r="E479" s="275">
        <v>1648817.9200000002</v>
      </c>
      <c r="F479" s="20">
        <v>0</v>
      </c>
      <c r="G479" s="21">
        <f t="shared" si="7"/>
        <v>324308.67999999947</v>
      </c>
      <c r="H479" s="20">
        <v>0</v>
      </c>
      <c r="I479" s="20">
        <v>0</v>
      </c>
    </row>
    <row r="480" spans="1:9" hidden="1" x14ac:dyDescent="0.25">
      <c r="A480" s="277" t="s">
        <v>3633</v>
      </c>
      <c r="B480" s="90">
        <v>0</v>
      </c>
      <c r="C480" s="154" t="s">
        <v>67</v>
      </c>
      <c r="D480" s="275">
        <v>4130736.4999999991</v>
      </c>
      <c r="E480" s="275">
        <v>2676502.7600000002</v>
      </c>
      <c r="F480" s="20">
        <v>0</v>
      </c>
      <c r="G480" s="21">
        <f t="shared" si="7"/>
        <v>1454233.7399999988</v>
      </c>
      <c r="H480" s="20">
        <v>0</v>
      </c>
      <c r="I480" s="20">
        <v>0</v>
      </c>
    </row>
    <row r="481" spans="1:9" hidden="1" x14ac:dyDescent="0.25">
      <c r="A481" s="276" t="s">
        <v>1756</v>
      </c>
      <c r="B481" s="90">
        <v>0</v>
      </c>
      <c r="C481" s="154" t="s">
        <v>67</v>
      </c>
      <c r="D481" s="275">
        <v>397333.64999999973</v>
      </c>
      <c r="E481" s="275">
        <v>288532.92999999993</v>
      </c>
      <c r="F481" s="20">
        <v>0</v>
      </c>
      <c r="G481" s="21">
        <f t="shared" si="7"/>
        <v>108800.7199999998</v>
      </c>
      <c r="H481" s="20">
        <v>0</v>
      </c>
      <c r="I481" s="20">
        <v>0</v>
      </c>
    </row>
    <row r="482" spans="1:9" hidden="1" x14ac:dyDescent="0.25">
      <c r="A482" s="276" t="s">
        <v>1757</v>
      </c>
      <c r="B482" s="90">
        <v>0</v>
      </c>
      <c r="C482" s="154" t="s">
        <v>67</v>
      </c>
      <c r="D482" s="275">
        <v>310583.86</v>
      </c>
      <c r="E482" s="275">
        <v>257751.35999999993</v>
      </c>
      <c r="F482" s="20">
        <v>0</v>
      </c>
      <c r="G482" s="21">
        <f t="shared" si="7"/>
        <v>52832.500000000058</v>
      </c>
      <c r="H482" s="20">
        <v>0</v>
      </c>
      <c r="I482" s="20">
        <v>0</v>
      </c>
    </row>
    <row r="483" spans="1:9" hidden="1" x14ac:dyDescent="0.25">
      <c r="A483" s="276" t="s">
        <v>1758</v>
      </c>
      <c r="B483" s="90">
        <v>0</v>
      </c>
      <c r="C483" s="154" t="s">
        <v>67</v>
      </c>
      <c r="D483" s="275">
        <v>267894.05</v>
      </c>
      <c r="E483" s="275">
        <v>227867.2</v>
      </c>
      <c r="F483" s="20">
        <v>0</v>
      </c>
      <c r="G483" s="21">
        <f t="shared" si="7"/>
        <v>40026.849999999977</v>
      </c>
      <c r="H483" s="20">
        <v>0</v>
      </c>
      <c r="I483" s="20">
        <v>0</v>
      </c>
    </row>
    <row r="484" spans="1:9" hidden="1" x14ac:dyDescent="0.25">
      <c r="A484" s="276" t="s">
        <v>1759</v>
      </c>
      <c r="B484" s="90">
        <v>0</v>
      </c>
      <c r="C484" s="154" t="s">
        <v>67</v>
      </c>
      <c r="D484" s="275">
        <v>272581.15999999992</v>
      </c>
      <c r="E484" s="275">
        <v>140444.12000000002</v>
      </c>
      <c r="F484" s="20">
        <v>0</v>
      </c>
      <c r="G484" s="21">
        <f t="shared" si="7"/>
        <v>132137.03999999989</v>
      </c>
      <c r="H484" s="20">
        <v>0</v>
      </c>
      <c r="I484" s="20">
        <v>0</v>
      </c>
    </row>
    <row r="485" spans="1:9" hidden="1" x14ac:dyDescent="0.25">
      <c r="A485" s="276" t="s">
        <v>1760</v>
      </c>
      <c r="B485" s="90">
        <v>0</v>
      </c>
      <c r="C485" s="154" t="s">
        <v>67</v>
      </c>
      <c r="D485" s="275">
        <v>305009.45000000007</v>
      </c>
      <c r="E485" s="275">
        <v>187207</v>
      </c>
      <c r="F485" s="20">
        <v>0</v>
      </c>
      <c r="G485" s="21">
        <f t="shared" si="7"/>
        <v>117802.45000000007</v>
      </c>
      <c r="H485" s="20">
        <v>0</v>
      </c>
      <c r="I485" s="20">
        <v>0</v>
      </c>
    </row>
    <row r="486" spans="1:9" hidden="1" x14ac:dyDescent="0.25">
      <c r="A486" s="276" t="s">
        <v>1761</v>
      </c>
      <c r="B486" s="90">
        <v>0</v>
      </c>
      <c r="C486" s="154" t="s">
        <v>67</v>
      </c>
      <c r="D486" s="275">
        <v>149915.13000000006</v>
      </c>
      <c r="E486" s="275">
        <v>92194.709999999992</v>
      </c>
      <c r="F486" s="20">
        <v>0</v>
      </c>
      <c r="G486" s="21">
        <f t="shared" si="7"/>
        <v>57720.420000000071</v>
      </c>
      <c r="H486" s="20">
        <v>0</v>
      </c>
      <c r="I486" s="20">
        <v>0</v>
      </c>
    </row>
    <row r="487" spans="1:9" hidden="1" x14ac:dyDescent="0.25">
      <c r="A487" s="276" t="s">
        <v>1762</v>
      </c>
      <c r="B487" s="90">
        <v>0</v>
      </c>
      <c r="C487" s="154" t="s">
        <v>67</v>
      </c>
      <c r="D487" s="275">
        <v>243548.65000000011</v>
      </c>
      <c r="E487" s="275">
        <v>215984.95000000004</v>
      </c>
      <c r="F487" s="20">
        <v>0</v>
      </c>
      <c r="G487" s="21">
        <f t="shared" si="7"/>
        <v>27563.70000000007</v>
      </c>
      <c r="H487" s="20">
        <v>0</v>
      </c>
      <c r="I487" s="20">
        <v>0</v>
      </c>
    </row>
    <row r="488" spans="1:9" hidden="1" x14ac:dyDescent="0.25">
      <c r="A488" s="276" t="s">
        <v>1763</v>
      </c>
      <c r="B488" s="90">
        <v>0</v>
      </c>
      <c r="C488" s="154" t="s">
        <v>67</v>
      </c>
      <c r="D488" s="275">
        <v>364640.52000000019</v>
      </c>
      <c r="E488" s="275">
        <v>294426.57</v>
      </c>
      <c r="F488" s="20">
        <v>0</v>
      </c>
      <c r="G488" s="21">
        <f t="shared" si="7"/>
        <v>70213.950000000186</v>
      </c>
      <c r="H488" s="20">
        <v>0</v>
      </c>
      <c r="I488" s="20">
        <v>0</v>
      </c>
    </row>
    <row r="489" spans="1:9" hidden="1" x14ac:dyDescent="0.25">
      <c r="A489" s="276" t="s">
        <v>1764</v>
      </c>
      <c r="B489" s="90">
        <v>0</v>
      </c>
      <c r="C489" s="154" t="s">
        <v>67</v>
      </c>
      <c r="D489" s="275">
        <v>856050.40000000037</v>
      </c>
      <c r="E489" s="275">
        <v>674219.3</v>
      </c>
      <c r="F489" s="20">
        <v>0</v>
      </c>
      <c r="G489" s="21">
        <f t="shared" si="7"/>
        <v>181831.10000000033</v>
      </c>
      <c r="H489" s="20">
        <v>0</v>
      </c>
      <c r="I489" s="20">
        <v>0</v>
      </c>
    </row>
    <row r="490" spans="1:9" hidden="1" x14ac:dyDescent="0.25">
      <c r="A490" s="276" t="s">
        <v>1765</v>
      </c>
      <c r="B490" s="90">
        <v>0</v>
      </c>
      <c r="C490" s="154" t="s">
        <v>67</v>
      </c>
      <c r="D490" s="275">
        <v>937023.40000000049</v>
      </c>
      <c r="E490" s="275">
        <v>713348.91</v>
      </c>
      <c r="F490" s="20">
        <v>0</v>
      </c>
      <c r="G490" s="21">
        <f t="shared" si="7"/>
        <v>223674.49000000046</v>
      </c>
      <c r="H490" s="20">
        <v>0</v>
      </c>
      <c r="I490" s="20">
        <v>0</v>
      </c>
    </row>
    <row r="491" spans="1:9" hidden="1" x14ac:dyDescent="0.25">
      <c r="A491" s="276" t="s">
        <v>1766</v>
      </c>
      <c r="B491" s="90">
        <v>0</v>
      </c>
      <c r="C491" s="154" t="s">
        <v>67</v>
      </c>
      <c r="D491" s="275">
        <v>1139597.4000000006</v>
      </c>
      <c r="E491" s="275">
        <v>965302.12000000011</v>
      </c>
      <c r="F491" s="20">
        <v>0</v>
      </c>
      <c r="G491" s="21">
        <f t="shared" si="7"/>
        <v>174295.28000000049</v>
      </c>
      <c r="H491" s="20">
        <v>0</v>
      </c>
      <c r="I491" s="20">
        <v>0</v>
      </c>
    </row>
    <row r="492" spans="1:9" hidden="1" x14ac:dyDescent="0.25">
      <c r="A492" s="276" t="s">
        <v>1767</v>
      </c>
      <c r="B492" s="90">
        <v>0</v>
      </c>
      <c r="C492" s="154" t="s">
        <v>67</v>
      </c>
      <c r="D492" s="275">
        <v>266584</v>
      </c>
      <c r="E492" s="275">
        <v>221097.94999999998</v>
      </c>
      <c r="F492" s="20">
        <v>0</v>
      </c>
      <c r="G492" s="21">
        <f t="shared" si="7"/>
        <v>45486.050000000017</v>
      </c>
      <c r="H492" s="20">
        <v>0</v>
      </c>
      <c r="I492" s="20">
        <v>0</v>
      </c>
    </row>
    <row r="493" spans="1:9" hidden="1" x14ac:dyDescent="0.25">
      <c r="A493" s="276" t="s">
        <v>1768</v>
      </c>
      <c r="B493" s="90">
        <v>0</v>
      </c>
      <c r="C493" s="154" t="s">
        <v>67</v>
      </c>
      <c r="D493" s="275">
        <v>297292.1999999999</v>
      </c>
      <c r="E493" s="275">
        <v>193670.35</v>
      </c>
      <c r="F493" s="20">
        <v>0</v>
      </c>
      <c r="G493" s="21">
        <f t="shared" si="7"/>
        <v>103621.84999999989</v>
      </c>
      <c r="H493" s="20">
        <v>0</v>
      </c>
      <c r="I493" s="20">
        <v>0</v>
      </c>
    </row>
    <row r="494" spans="1:9" hidden="1" x14ac:dyDescent="0.25">
      <c r="A494" s="276" t="s">
        <v>1769</v>
      </c>
      <c r="B494" s="90">
        <v>0</v>
      </c>
      <c r="C494" s="154" t="s">
        <v>67</v>
      </c>
      <c r="D494" s="275">
        <v>23113.399999999994</v>
      </c>
      <c r="E494" s="275">
        <v>0</v>
      </c>
      <c r="F494" s="20">
        <v>0</v>
      </c>
      <c r="G494" s="21">
        <f t="shared" si="7"/>
        <v>23113.399999999994</v>
      </c>
      <c r="H494" s="20">
        <v>0</v>
      </c>
      <c r="I494" s="20">
        <v>0</v>
      </c>
    </row>
    <row r="495" spans="1:9" hidden="1" x14ac:dyDescent="0.25">
      <c r="A495" s="276" t="s">
        <v>1770</v>
      </c>
      <c r="B495" s="90">
        <v>0</v>
      </c>
      <c r="C495" s="154" t="s">
        <v>67</v>
      </c>
      <c r="D495" s="275">
        <v>247457.95000000007</v>
      </c>
      <c r="E495" s="275">
        <v>210293.64</v>
      </c>
      <c r="F495" s="20">
        <v>0</v>
      </c>
      <c r="G495" s="21">
        <f t="shared" si="7"/>
        <v>37164.310000000056</v>
      </c>
      <c r="H495" s="20">
        <v>0</v>
      </c>
      <c r="I495" s="20">
        <v>0</v>
      </c>
    </row>
    <row r="496" spans="1:9" hidden="1" x14ac:dyDescent="0.25">
      <c r="A496" s="167" t="s">
        <v>1353</v>
      </c>
      <c r="B496" s="90">
        <v>0</v>
      </c>
      <c r="C496" s="154" t="s">
        <v>67</v>
      </c>
      <c r="D496" s="275">
        <v>1131155.1799999997</v>
      </c>
      <c r="E496" s="275">
        <v>970375.67</v>
      </c>
      <c r="F496" s="20">
        <v>0</v>
      </c>
      <c r="G496" s="21">
        <f t="shared" si="7"/>
        <v>160779.50999999966</v>
      </c>
      <c r="H496" s="20">
        <v>0</v>
      </c>
      <c r="I496" s="20">
        <v>0</v>
      </c>
    </row>
    <row r="497" spans="1:9" hidden="1" x14ac:dyDescent="0.25">
      <c r="A497" s="276" t="s">
        <v>1354</v>
      </c>
      <c r="B497" s="90">
        <v>0</v>
      </c>
      <c r="C497" s="154" t="s">
        <v>67</v>
      </c>
      <c r="D497" s="275">
        <v>1177156.4099999997</v>
      </c>
      <c r="E497" s="275">
        <v>855687.72000000009</v>
      </c>
      <c r="F497" s="20">
        <v>0</v>
      </c>
      <c r="G497" s="21">
        <f t="shared" si="7"/>
        <v>321468.68999999959</v>
      </c>
      <c r="H497" s="20">
        <v>0</v>
      </c>
      <c r="I497" s="20">
        <v>0</v>
      </c>
    </row>
    <row r="498" spans="1:9" hidden="1" x14ac:dyDescent="0.25">
      <c r="A498" s="276" t="s">
        <v>1355</v>
      </c>
      <c r="B498" s="90">
        <v>0</v>
      </c>
      <c r="C498" s="154" t="s">
        <v>67</v>
      </c>
      <c r="D498" s="275">
        <v>874480.59999999974</v>
      </c>
      <c r="E498" s="275">
        <v>743562.33999999985</v>
      </c>
      <c r="F498" s="20">
        <v>0</v>
      </c>
      <c r="G498" s="21">
        <f t="shared" si="7"/>
        <v>130918.25999999989</v>
      </c>
      <c r="H498" s="20">
        <v>0</v>
      </c>
      <c r="I498" s="20">
        <v>0</v>
      </c>
    </row>
    <row r="499" spans="1:9" hidden="1" x14ac:dyDescent="0.25">
      <c r="A499" s="276" t="s">
        <v>1356</v>
      </c>
      <c r="B499" s="90">
        <v>0</v>
      </c>
      <c r="C499" s="154" t="s">
        <v>67</v>
      </c>
      <c r="D499" s="275">
        <v>909292.49999999977</v>
      </c>
      <c r="E499" s="275">
        <v>710836.54999999993</v>
      </c>
      <c r="F499" s="20">
        <v>0</v>
      </c>
      <c r="G499" s="21">
        <f t="shared" si="7"/>
        <v>198455.94999999984</v>
      </c>
      <c r="H499" s="20">
        <v>0</v>
      </c>
      <c r="I499" s="20">
        <v>0</v>
      </c>
    </row>
    <row r="500" spans="1:9" hidden="1" x14ac:dyDescent="0.25">
      <c r="A500" s="276" t="s">
        <v>1772</v>
      </c>
      <c r="B500" s="90">
        <v>0</v>
      </c>
      <c r="C500" s="154" t="s">
        <v>67</v>
      </c>
      <c r="D500" s="275">
        <v>547667.04999999981</v>
      </c>
      <c r="E500" s="275">
        <v>391150.89999999997</v>
      </c>
      <c r="F500" s="20">
        <v>0</v>
      </c>
      <c r="G500" s="21">
        <f t="shared" si="7"/>
        <v>156516.14999999985</v>
      </c>
      <c r="H500" s="20">
        <v>0</v>
      </c>
      <c r="I500" s="20">
        <v>0</v>
      </c>
    </row>
    <row r="501" spans="1:9" hidden="1" x14ac:dyDescent="0.25">
      <c r="A501" s="276" t="s">
        <v>1773</v>
      </c>
      <c r="B501" s="90">
        <v>0</v>
      </c>
      <c r="C501" s="154" t="s">
        <v>67</v>
      </c>
      <c r="D501" s="275">
        <v>561614.44999999984</v>
      </c>
      <c r="E501" s="275">
        <v>366435.91000000003</v>
      </c>
      <c r="F501" s="20">
        <v>0</v>
      </c>
      <c r="G501" s="21">
        <f t="shared" si="7"/>
        <v>195178.5399999998</v>
      </c>
      <c r="H501" s="20">
        <v>0</v>
      </c>
      <c r="I501" s="20">
        <v>0</v>
      </c>
    </row>
    <row r="502" spans="1:9" hidden="1" x14ac:dyDescent="0.25">
      <c r="A502" s="276" t="s">
        <v>1774</v>
      </c>
      <c r="B502" s="90">
        <v>0</v>
      </c>
      <c r="C502" s="154" t="s">
        <v>67</v>
      </c>
      <c r="D502" s="275">
        <v>535507.70000000019</v>
      </c>
      <c r="E502" s="275">
        <v>436627.8</v>
      </c>
      <c r="F502" s="20">
        <v>0</v>
      </c>
      <c r="G502" s="21">
        <f t="shared" si="7"/>
        <v>98879.900000000198</v>
      </c>
      <c r="H502" s="20">
        <v>0</v>
      </c>
      <c r="I502" s="20">
        <v>0</v>
      </c>
    </row>
    <row r="503" spans="1:9" hidden="1" x14ac:dyDescent="0.25">
      <c r="A503" s="276" t="s">
        <v>1775</v>
      </c>
      <c r="B503" s="90">
        <v>0</v>
      </c>
      <c r="C503" s="154" t="s">
        <v>67</v>
      </c>
      <c r="D503" s="275">
        <v>529303.95000000019</v>
      </c>
      <c r="E503" s="275">
        <v>369051.57</v>
      </c>
      <c r="F503" s="20">
        <v>0</v>
      </c>
      <c r="G503" s="21">
        <f t="shared" si="7"/>
        <v>160252.38000000018</v>
      </c>
      <c r="H503" s="20">
        <v>0</v>
      </c>
      <c r="I503" s="20">
        <v>0</v>
      </c>
    </row>
    <row r="504" spans="1:9" hidden="1" x14ac:dyDescent="0.25">
      <c r="A504" s="276" t="s">
        <v>1776</v>
      </c>
      <c r="B504" s="90">
        <v>0</v>
      </c>
      <c r="C504" s="154" t="s">
        <v>67</v>
      </c>
      <c r="D504" s="275">
        <v>1196045.9100000001</v>
      </c>
      <c r="E504" s="275">
        <v>1056087.52</v>
      </c>
      <c r="F504" s="20">
        <v>0</v>
      </c>
      <c r="G504" s="21">
        <f t="shared" si="7"/>
        <v>139958.39000000013</v>
      </c>
      <c r="H504" s="20">
        <v>0</v>
      </c>
      <c r="I504" s="20">
        <v>0</v>
      </c>
    </row>
    <row r="505" spans="1:9" hidden="1" x14ac:dyDescent="0.25">
      <c r="A505" s="276" t="s">
        <v>1777</v>
      </c>
      <c r="B505" s="90">
        <v>0</v>
      </c>
      <c r="C505" s="154" t="s">
        <v>67</v>
      </c>
      <c r="D505" s="275">
        <v>778730.15000000037</v>
      </c>
      <c r="E505" s="275">
        <v>597597.65999999992</v>
      </c>
      <c r="F505" s="20">
        <v>0</v>
      </c>
      <c r="G505" s="21">
        <f t="shared" si="7"/>
        <v>181132.49000000046</v>
      </c>
      <c r="H505" s="20">
        <v>0</v>
      </c>
      <c r="I505" s="20">
        <v>0</v>
      </c>
    </row>
    <row r="506" spans="1:9" hidden="1" x14ac:dyDescent="0.25">
      <c r="A506" s="277" t="s">
        <v>186</v>
      </c>
      <c r="B506" s="90">
        <v>0</v>
      </c>
      <c r="C506" s="154" t="s">
        <v>67</v>
      </c>
      <c r="D506" s="275">
        <v>30947.850000000009</v>
      </c>
      <c r="E506" s="275">
        <v>397.28</v>
      </c>
      <c r="F506" s="20">
        <v>0</v>
      </c>
      <c r="G506" s="21">
        <f t="shared" si="7"/>
        <v>30550.570000000011</v>
      </c>
      <c r="H506" s="20">
        <v>0</v>
      </c>
      <c r="I506" s="20">
        <v>0</v>
      </c>
    </row>
    <row r="507" spans="1:9" hidden="1" x14ac:dyDescent="0.25">
      <c r="A507" s="277" t="s">
        <v>965</v>
      </c>
      <c r="B507" s="90">
        <v>0</v>
      </c>
      <c r="C507" s="154" t="s">
        <v>67</v>
      </c>
      <c r="D507" s="275">
        <v>484069.74999999994</v>
      </c>
      <c r="E507" s="275">
        <v>392592.14999999997</v>
      </c>
      <c r="F507" s="20">
        <v>0</v>
      </c>
      <c r="G507" s="21">
        <f t="shared" si="7"/>
        <v>91477.599999999977</v>
      </c>
      <c r="H507" s="20">
        <v>0</v>
      </c>
      <c r="I507" s="20">
        <v>0</v>
      </c>
    </row>
    <row r="508" spans="1:9" hidden="1" x14ac:dyDescent="0.25">
      <c r="A508" s="277" t="s">
        <v>966</v>
      </c>
      <c r="B508" s="90">
        <v>0</v>
      </c>
      <c r="C508" s="154" t="s">
        <v>67</v>
      </c>
      <c r="D508" s="275">
        <v>1147232.9000000004</v>
      </c>
      <c r="E508" s="275">
        <v>968838.95000000042</v>
      </c>
      <c r="F508" s="20">
        <v>0</v>
      </c>
      <c r="G508" s="21">
        <f t="shared" si="7"/>
        <v>178393.94999999995</v>
      </c>
      <c r="H508" s="20">
        <v>0</v>
      </c>
      <c r="I508" s="20">
        <v>0</v>
      </c>
    </row>
    <row r="509" spans="1:9" hidden="1" x14ac:dyDescent="0.25">
      <c r="A509" s="277" t="s">
        <v>967</v>
      </c>
      <c r="B509" s="90">
        <v>0</v>
      </c>
      <c r="C509" s="154" t="s">
        <v>67</v>
      </c>
      <c r="D509" s="275">
        <v>475186.8600000001</v>
      </c>
      <c r="E509" s="275">
        <v>318172.30000000005</v>
      </c>
      <c r="F509" s="20">
        <v>0</v>
      </c>
      <c r="G509" s="21">
        <f t="shared" si="7"/>
        <v>157014.56000000006</v>
      </c>
      <c r="H509" s="20">
        <v>0</v>
      </c>
      <c r="I509" s="20">
        <v>0</v>
      </c>
    </row>
    <row r="510" spans="1:9" hidden="1" x14ac:dyDescent="0.25">
      <c r="A510" s="277" t="s">
        <v>968</v>
      </c>
      <c r="B510" s="90">
        <v>0</v>
      </c>
      <c r="C510" s="154" t="s">
        <v>67</v>
      </c>
      <c r="D510" s="275">
        <v>643478.87000000011</v>
      </c>
      <c r="E510" s="275">
        <v>433890.82000000007</v>
      </c>
      <c r="F510" s="20">
        <v>0</v>
      </c>
      <c r="G510" s="21">
        <f t="shared" si="7"/>
        <v>209588.05000000005</v>
      </c>
      <c r="H510" s="20">
        <v>0</v>
      </c>
      <c r="I510" s="20">
        <v>0</v>
      </c>
    </row>
    <row r="511" spans="1:9" hidden="1" x14ac:dyDescent="0.25">
      <c r="A511" s="277" t="s">
        <v>187</v>
      </c>
      <c r="B511" s="90">
        <v>0</v>
      </c>
      <c r="C511" s="154" t="s">
        <v>67</v>
      </c>
      <c r="D511" s="275">
        <v>145475.44000000006</v>
      </c>
      <c r="E511" s="275">
        <v>33964.549999999996</v>
      </c>
      <c r="F511" s="20">
        <v>0</v>
      </c>
      <c r="G511" s="21">
        <f t="shared" si="7"/>
        <v>111510.89000000007</v>
      </c>
      <c r="H511" s="20">
        <v>0</v>
      </c>
      <c r="I511" s="20">
        <v>0</v>
      </c>
    </row>
    <row r="512" spans="1:9" hidden="1" x14ac:dyDescent="0.25">
      <c r="A512" s="277" t="s">
        <v>188</v>
      </c>
      <c r="B512" s="90">
        <v>0</v>
      </c>
      <c r="C512" s="154" t="s">
        <v>67</v>
      </c>
      <c r="D512" s="275">
        <v>157220.75</v>
      </c>
      <c r="E512" s="275">
        <v>62524.6</v>
      </c>
      <c r="F512" s="20">
        <v>0</v>
      </c>
      <c r="G512" s="21">
        <f t="shared" si="7"/>
        <v>94696.15</v>
      </c>
      <c r="H512" s="20">
        <v>0</v>
      </c>
      <c r="I512" s="20">
        <v>0</v>
      </c>
    </row>
    <row r="513" spans="1:9" hidden="1" x14ac:dyDescent="0.25">
      <c r="A513" s="277" t="s">
        <v>189</v>
      </c>
      <c r="B513" s="90">
        <v>0</v>
      </c>
      <c r="C513" s="154" t="s">
        <v>67</v>
      </c>
      <c r="D513" s="275">
        <v>176411.34999999995</v>
      </c>
      <c r="E513" s="275">
        <v>103672.76</v>
      </c>
      <c r="F513" s="20">
        <v>0</v>
      </c>
      <c r="G513" s="21">
        <f t="shared" si="7"/>
        <v>72738.589999999953</v>
      </c>
      <c r="H513" s="20">
        <v>0</v>
      </c>
      <c r="I513" s="20">
        <v>0</v>
      </c>
    </row>
    <row r="514" spans="1:9" hidden="1" x14ac:dyDescent="0.25">
      <c r="A514" s="277" t="s">
        <v>190</v>
      </c>
      <c r="B514" s="90">
        <v>0</v>
      </c>
      <c r="C514" s="154" t="s">
        <v>67</v>
      </c>
      <c r="D514" s="275">
        <v>331150.24000000011</v>
      </c>
      <c r="E514" s="275">
        <v>160104.35</v>
      </c>
      <c r="F514" s="20">
        <v>0</v>
      </c>
      <c r="G514" s="21">
        <f t="shared" si="7"/>
        <v>171045.8900000001</v>
      </c>
      <c r="H514" s="20">
        <v>0</v>
      </c>
      <c r="I514" s="20">
        <v>0</v>
      </c>
    </row>
    <row r="515" spans="1:9" hidden="1" x14ac:dyDescent="0.25">
      <c r="A515" s="277" t="s">
        <v>191</v>
      </c>
      <c r="B515" s="90">
        <v>0</v>
      </c>
      <c r="C515" s="154" t="s">
        <v>67</v>
      </c>
      <c r="D515" s="275">
        <v>337590.35000000015</v>
      </c>
      <c r="E515" s="275">
        <v>197907.05000000002</v>
      </c>
      <c r="F515" s="20">
        <v>0</v>
      </c>
      <c r="G515" s="21">
        <f t="shared" si="7"/>
        <v>139683.30000000013</v>
      </c>
      <c r="H515" s="20">
        <v>0</v>
      </c>
      <c r="I515" s="20">
        <v>0</v>
      </c>
    </row>
    <row r="516" spans="1:9" hidden="1" x14ac:dyDescent="0.25">
      <c r="A516" s="277" t="s">
        <v>3634</v>
      </c>
      <c r="B516" s="90">
        <v>0</v>
      </c>
      <c r="C516" s="154" t="s">
        <v>67</v>
      </c>
      <c r="D516" s="275">
        <v>847611.52000000037</v>
      </c>
      <c r="E516" s="275">
        <v>650268.70999999985</v>
      </c>
      <c r="F516" s="20">
        <v>0</v>
      </c>
      <c r="G516" s="21">
        <f t="shared" si="7"/>
        <v>197342.81000000052</v>
      </c>
      <c r="H516" s="20">
        <v>0</v>
      </c>
      <c r="I516" s="20">
        <v>0</v>
      </c>
    </row>
    <row r="517" spans="1:9" hidden="1" x14ac:dyDescent="0.25">
      <c r="A517" s="277" t="s">
        <v>192</v>
      </c>
      <c r="B517" s="90">
        <v>0</v>
      </c>
      <c r="C517" s="154" t="s">
        <v>67</v>
      </c>
      <c r="D517" s="275">
        <v>143908.39999999994</v>
      </c>
      <c r="E517" s="275">
        <v>66817.950000000012</v>
      </c>
      <c r="F517" s="20">
        <v>0</v>
      </c>
      <c r="G517" s="21">
        <f t="shared" si="7"/>
        <v>77090.449999999924</v>
      </c>
      <c r="H517" s="20">
        <v>0</v>
      </c>
      <c r="I517" s="20">
        <v>0</v>
      </c>
    </row>
    <row r="518" spans="1:9" hidden="1" x14ac:dyDescent="0.25">
      <c r="A518" s="276" t="s">
        <v>1778</v>
      </c>
      <c r="B518" s="90">
        <v>0</v>
      </c>
      <c r="C518" s="154" t="s">
        <v>67</v>
      </c>
      <c r="D518" s="275">
        <v>1815157.8900000001</v>
      </c>
      <c r="E518" s="275">
        <v>1409504.3</v>
      </c>
      <c r="F518" s="20">
        <v>0</v>
      </c>
      <c r="G518" s="21">
        <f t="shared" ref="G518:G581" si="8">D518-E518</f>
        <v>405653.59000000008</v>
      </c>
      <c r="H518" s="20">
        <v>0</v>
      </c>
      <c r="I518" s="20">
        <v>0</v>
      </c>
    </row>
    <row r="519" spans="1:9" hidden="1" x14ac:dyDescent="0.25">
      <c r="A519" s="277" t="s">
        <v>969</v>
      </c>
      <c r="B519" s="90">
        <v>0</v>
      </c>
      <c r="C519" s="154" t="s">
        <v>67</v>
      </c>
      <c r="D519" s="275">
        <v>1018715.6099999996</v>
      </c>
      <c r="E519" s="275">
        <v>771446.82999999984</v>
      </c>
      <c r="F519" s="20">
        <v>0</v>
      </c>
      <c r="G519" s="21">
        <f t="shared" si="8"/>
        <v>247268.7799999998</v>
      </c>
      <c r="H519" s="20">
        <v>0</v>
      </c>
      <c r="I519" s="20">
        <v>0</v>
      </c>
    </row>
    <row r="520" spans="1:9" hidden="1" x14ac:dyDescent="0.25">
      <c r="A520" s="277" t="s">
        <v>970</v>
      </c>
      <c r="B520" s="90">
        <v>0</v>
      </c>
      <c r="C520" s="154" t="s">
        <v>67</v>
      </c>
      <c r="D520" s="275">
        <v>4623476.5700000022</v>
      </c>
      <c r="E520" s="275">
        <v>2033090.7700000005</v>
      </c>
      <c r="F520" s="20">
        <v>0</v>
      </c>
      <c r="G520" s="21">
        <f t="shared" si="8"/>
        <v>2590385.8000000017</v>
      </c>
      <c r="H520" s="20">
        <v>0</v>
      </c>
      <c r="I520" s="20">
        <v>0</v>
      </c>
    </row>
    <row r="521" spans="1:9" hidden="1" x14ac:dyDescent="0.25">
      <c r="A521" s="277" t="s">
        <v>971</v>
      </c>
      <c r="B521" s="90">
        <v>0</v>
      </c>
      <c r="C521" s="154" t="s">
        <v>67</v>
      </c>
      <c r="D521" s="275">
        <v>75473.050000000047</v>
      </c>
      <c r="E521" s="275">
        <v>1246.5500000000002</v>
      </c>
      <c r="F521" s="20">
        <v>0</v>
      </c>
      <c r="G521" s="21">
        <f t="shared" si="8"/>
        <v>74226.500000000044</v>
      </c>
      <c r="H521" s="20">
        <v>0</v>
      </c>
      <c r="I521" s="20">
        <v>0</v>
      </c>
    </row>
    <row r="522" spans="1:9" hidden="1" x14ac:dyDescent="0.25">
      <c r="A522" s="278" t="s">
        <v>3944</v>
      </c>
      <c r="B522" s="90">
        <v>0</v>
      </c>
      <c r="C522" s="154" t="s">
        <v>67</v>
      </c>
      <c r="D522" s="275">
        <v>995289.29999999981</v>
      </c>
      <c r="E522" s="275">
        <v>559960.71</v>
      </c>
      <c r="F522" s="20">
        <v>0</v>
      </c>
      <c r="G522" s="21">
        <f t="shared" si="8"/>
        <v>435328.58999999985</v>
      </c>
      <c r="H522" s="20">
        <v>0</v>
      </c>
      <c r="I522" s="20">
        <v>0</v>
      </c>
    </row>
    <row r="523" spans="1:9" hidden="1" x14ac:dyDescent="0.25">
      <c r="A523" s="277" t="s">
        <v>193</v>
      </c>
      <c r="B523" s="90">
        <v>0</v>
      </c>
      <c r="C523" s="154" t="s">
        <v>67</v>
      </c>
      <c r="D523" s="275">
        <v>2751619.209999999</v>
      </c>
      <c r="E523" s="275">
        <v>2242961.9799999995</v>
      </c>
      <c r="F523" s="20">
        <v>0</v>
      </c>
      <c r="G523" s="21">
        <f t="shared" si="8"/>
        <v>508657.22999999952</v>
      </c>
      <c r="H523" s="20">
        <v>0</v>
      </c>
      <c r="I523" s="20">
        <v>0</v>
      </c>
    </row>
    <row r="524" spans="1:9" hidden="1" x14ac:dyDescent="0.25">
      <c r="A524" s="276" t="s">
        <v>1779</v>
      </c>
      <c r="B524" s="90">
        <v>0</v>
      </c>
      <c r="C524" s="154" t="s">
        <v>67</v>
      </c>
      <c r="D524" s="275">
        <v>1095277.3500000006</v>
      </c>
      <c r="E524" s="275">
        <v>895478.05000000016</v>
      </c>
      <c r="F524" s="20">
        <v>0</v>
      </c>
      <c r="G524" s="21">
        <f t="shared" si="8"/>
        <v>199799.3000000004</v>
      </c>
      <c r="H524" s="20">
        <v>0</v>
      </c>
      <c r="I524" s="20">
        <v>0</v>
      </c>
    </row>
    <row r="525" spans="1:9" hidden="1" x14ac:dyDescent="0.25">
      <c r="A525" s="276" t="s">
        <v>1780</v>
      </c>
      <c r="B525" s="90">
        <v>0</v>
      </c>
      <c r="C525" s="154" t="s">
        <v>67</v>
      </c>
      <c r="D525" s="275">
        <v>1115706.7599999993</v>
      </c>
      <c r="E525" s="275">
        <v>816487.39999999991</v>
      </c>
      <c r="F525" s="20">
        <v>0</v>
      </c>
      <c r="G525" s="21">
        <f t="shared" si="8"/>
        <v>299219.3599999994</v>
      </c>
      <c r="H525" s="20">
        <v>0</v>
      </c>
      <c r="I525" s="20">
        <v>0</v>
      </c>
    </row>
    <row r="526" spans="1:9" hidden="1" x14ac:dyDescent="0.25">
      <c r="A526" s="276" t="s">
        <v>1781</v>
      </c>
      <c r="B526" s="90">
        <v>0</v>
      </c>
      <c r="C526" s="154" t="s">
        <v>67</v>
      </c>
      <c r="D526" s="275">
        <v>709625.95000000019</v>
      </c>
      <c r="E526" s="275">
        <v>487835.35</v>
      </c>
      <c r="F526" s="20">
        <v>0</v>
      </c>
      <c r="G526" s="21">
        <f t="shared" si="8"/>
        <v>221790.60000000021</v>
      </c>
      <c r="H526" s="20">
        <v>0</v>
      </c>
      <c r="I526" s="20">
        <v>0</v>
      </c>
    </row>
    <row r="527" spans="1:9" hidden="1" x14ac:dyDescent="0.25">
      <c r="A527" s="276" t="s">
        <v>1782</v>
      </c>
      <c r="B527" s="90">
        <v>0</v>
      </c>
      <c r="C527" s="154" t="s">
        <v>67</v>
      </c>
      <c r="D527" s="275">
        <v>1328380.2000000011</v>
      </c>
      <c r="E527" s="275">
        <v>1013537.47</v>
      </c>
      <c r="F527" s="20">
        <v>0</v>
      </c>
      <c r="G527" s="21">
        <f t="shared" si="8"/>
        <v>314842.73000000115</v>
      </c>
      <c r="H527" s="20">
        <v>0</v>
      </c>
      <c r="I527" s="20">
        <v>0</v>
      </c>
    </row>
    <row r="528" spans="1:9" hidden="1" x14ac:dyDescent="0.25">
      <c r="A528" s="276" t="s">
        <v>1783</v>
      </c>
      <c r="B528" s="90">
        <v>0</v>
      </c>
      <c r="C528" s="154" t="s">
        <v>67</v>
      </c>
      <c r="D528" s="275">
        <v>1267154.3000000005</v>
      </c>
      <c r="E528" s="275">
        <v>1006585.4299999999</v>
      </c>
      <c r="F528" s="20">
        <v>0</v>
      </c>
      <c r="G528" s="21">
        <f t="shared" si="8"/>
        <v>260568.87000000058</v>
      </c>
      <c r="H528" s="20">
        <v>0</v>
      </c>
      <c r="I528" s="20">
        <v>0</v>
      </c>
    </row>
    <row r="529" spans="1:9" hidden="1" x14ac:dyDescent="0.25">
      <c r="A529" s="276" t="s">
        <v>1784</v>
      </c>
      <c r="B529" s="90">
        <v>0</v>
      </c>
      <c r="C529" s="154" t="s">
        <v>67</v>
      </c>
      <c r="D529" s="275">
        <v>1137543.8600000003</v>
      </c>
      <c r="E529" s="275">
        <v>830075.31</v>
      </c>
      <c r="F529" s="20">
        <v>0</v>
      </c>
      <c r="G529" s="21">
        <f t="shared" si="8"/>
        <v>307468.55000000028</v>
      </c>
      <c r="H529" s="20">
        <v>0</v>
      </c>
      <c r="I529" s="20">
        <v>0</v>
      </c>
    </row>
    <row r="530" spans="1:9" hidden="1" x14ac:dyDescent="0.25">
      <c r="A530" s="276" t="s">
        <v>1785</v>
      </c>
      <c r="B530" s="90">
        <v>0</v>
      </c>
      <c r="C530" s="154" t="s">
        <v>67</v>
      </c>
      <c r="D530" s="275">
        <v>1191685.31</v>
      </c>
      <c r="E530" s="275">
        <v>819493.95999999985</v>
      </c>
      <c r="F530" s="20">
        <v>0</v>
      </c>
      <c r="G530" s="21">
        <f t="shared" si="8"/>
        <v>372191.35000000021</v>
      </c>
      <c r="H530" s="20">
        <v>0</v>
      </c>
      <c r="I530" s="20">
        <v>0</v>
      </c>
    </row>
    <row r="531" spans="1:9" hidden="1" x14ac:dyDescent="0.25">
      <c r="A531" s="276" t="s">
        <v>1786</v>
      </c>
      <c r="B531" s="90">
        <v>0</v>
      </c>
      <c r="C531" s="154" t="s">
        <v>67</v>
      </c>
      <c r="D531" s="275">
        <v>1129158.4699999997</v>
      </c>
      <c r="E531" s="275">
        <v>871466.84000000008</v>
      </c>
      <c r="F531" s="20">
        <v>0</v>
      </c>
      <c r="G531" s="21">
        <f t="shared" si="8"/>
        <v>257691.62999999966</v>
      </c>
      <c r="H531" s="20">
        <v>0</v>
      </c>
      <c r="I531" s="20">
        <v>0</v>
      </c>
    </row>
    <row r="532" spans="1:9" hidden="1" x14ac:dyDescent="0.25">
      <c r="A532" s="276" t="s">
        <v>1787</v>
      </c>
      <c r="B532" s="90">
        <v>0</v>
      </c>
      <c r="C532" s="154" t="s">
        <v>67</v>
      </c>
      <c r="D532" s="275">
        <v>1024439.1399999998</v>
      </c>
      <c r="E532" s="275">
        <v>783415.70000000007</v>
      </c>
      <c r="F532" s="20">
        <v>0</v>
      </c>
      <c r="G532" s="21">
        <f t="shared" si="8"/>
        <v>241023.43999999971</v>
      </c>
      <c r="H532" s="20">
        <v>0</v>
      </c>
      <c r="I532" s="20">
        <v>0</v>
      </c>
    </row>
    <row r="533" spans="1:9" hidden="1" x14ac:dyDescent="0.25">
      <c r="A533" s="276" t="s">
        <v>1788</v>
      </c>
      <c r="B533" s="90">
        <v>0</v>
      </c>
      <c r="C533" s="154" t="s">
        <v>67</v>
      </c>
      <c r="D533" s="275">
        <v>1100751.0900000003</v>
      </c>
      <c r="E533" s="275">
        <v>786254.68</v>
      </c>
      <c r="F533" s="20">
        <v>0</v>
      </c>
      <c r="G533" s="21">
        <f t="shared" si="8"/>
        <v>314496.41000000027</v>
      </c>
      <c r="H533" s="20">
        <v>0</v>
      </c>
      <c r="I533" s="20">
        <v>0</v>
      </c>
    </row>
    <row r="534" spans="1:9" hidden="1" x14ac:dyDescent="0.25">
      <c r="A534" s="276" t="s">
        <v>1789</v>
      </c>
      <c r="B534" s="90">
        <v>0</v>
      </c>
      <c r="C534" s="154" t="s">
        <v>67</v>
      </c>
      <c r="D534" s="275">
        <v>901881.64999999991</v>
      </c>
      <c r="E534" s="275">
        <v>585177.3600000001</v>
      </c>
      <c r="F534" s="20">
        <v>0</v>
      </c>
      <c r="G534" s="21">
        <f t="shared" si="8"/>
        <v>316704.2899999998</v>
      </c>
      <c r="H534" s="20">
        <v>0</v>
      </c>
      <c r="I534" s="20">
        <v>0</v>
      </c>
    </row>
    <row r="535" spans="1:9" hidden="1" x14ac:dyDescent="0.25">
      <c r="A535" s="276" t="s">
        <v>1790</v>
      </c>
      <c r="B535" s="90">
        <v>0</v>
      </c>
      <c r="C535" s="154" t="s">
        <v>67</v>
      </c>
      <c r="D535" s="275">
        <v>64987.099999999969</v>
      </c>
      <c r="E535" s="275">
        <v>47722.649999999994</v>
      </c>
      <c r="F535" s="20">
        <v>0</v>
      </c>
      <c r="G535" s="21">
        <f t="shared" si="8"/>
        <v>17264.449999999975</v>
      </c>
      <c r="H535" s="20">
        <v>0</v>
      </c>
      <c r="I535" s="20">
        <v>0</v>
      </c>
    </row>
    <row r="536" spans="1:9" hidden="1" x14ac:dyDescent="0.25">
      <c r="A536" s="276" t="s">
        <v>1791</v>
      </c>
      <c r="B536" s="90">
        <v>0</v>
      </c>
      <c r="C536" s="154" t="s">
        <v>67</v>
      </c>
      <c r="D536" s="275">
        <v>191394.5500000001</v>
      </c>
      <c r="E536" s="275">
        <v>135734.75</v>
      </c>
      <c r="F536" s="20">
        <v>0</v>
      </c>
      <c r="G536" s="21">
        <f t="shared" si="8"/>
        <v>55659.800000000105</v>
      </c>
      <c r="H536" s="20">
        <v>0</v>
      </c>
      <c r="I536" s="20">
        <v>0</v>
      </c>
    </row>
    <row r="537" spans="1:9" hidden="1" x14ac:dyDescent="0.25">
      <c r="A537" s="276" t="s">
        <v>1792</v>
      </c>
      <c r="B537" s="90">
        <v>0</v>
      </c>
      <c r="C537" s="154" t="s">
        <v>67</v>
      </c>
      <c r="D537" s="275">
        <v>178752.93000000008</v>
      </c>
      <c r="E537" s="275">
        <v>103131.21999999999</v>
      </c>
      <c r="F537" s="20">
        <v>0</v>
      </c>
      <c r="G537" s="21">
        <f t="shared" si="8"/>
        <v>75621.710000000094</v>
      </c>
      <c r="H537" s="20">
        <v>0</v>
      </c>
      <c r="I537" s="20">
        <v>0</v>
      </c>
    </row>
    <row r="538" spans="1:9" hidden="1" x14ac:dyDescent="0.25">
      <c r="A538" s="276" t="s">
        <v>1793</v>
      </c>
      <c r="B538" s="90">
        <v>0</v>
      </c>
      <c r="C538" s="154" t="s">
        <v>67</v>
      </c>
      <c r="D538" s="275">
        <v>64774.669999999991</v>
      </c>
      <c r="E538" s="275">
        <v>29175.520000000004</v>
      </c>
      <c r="F538" s="20">
        <v>0</v>
      </c>
      <c r="G538" s="21">
        <f t="shared" si="8"/>
        <v>35599.149999999987</v>
      </c>
      <c r="H538" s="20">
        <v>0</v>
      </c>
      <c r="I538" s="20">
        <v>0</v>
      </c>
    </row>
    <row r="539" spans="1:9" hidden="1" x14ac:dyDescent="0.25">
      <c r="A539" s="276" t="s">
        <v>1794</v>
      </c>
      <c r="B539" s="90">
        <v>0</v>
      </c>
      <c r="C539" s="154" t="s">
        <v>67</v>
      </c>
      <c r="D539" s="275">
        <v>108845.33000000005</v>
      </c>
      <c r="E539" s="275">
        <v>47978.58</v>
      </c>
      <c r="F539" s="20">
        <v>0</v>
      </c>
      <c r="G539" s="21">
        <f t="shared" si="8"/>
        <v>60866.750000000044</v>
      </c>
      <c r="H539" s="20">
        <v>0</v>
      </c>
      <c r="I539" s="20">
        <v>0</v>
      </c>
    </row>
    <row r="540" spans="1:9" hidden="1" x14ac:dyDescent="0.25">
      <c r="A540" s="276" t="s">
        <v>1795</v>
      </c>
      <c r="B540" s="90">
        <v>0</v>
      </c>
      <c r="C540" s="154" t="s">
        <v>67</v>
      </c>
      <c r="D540" s="275">
        <v>402795.25</v>
      </c>
      <c r="E540" s="275">
        <v>329821.40000000002</v>
      </c>
      <c r="F540" s="20">
        <v>0</v>
      </c>
      <c r="G540" s="21">
        <f t="shared" si="8"/>
        <v>72973.849999999977</v>
      </c>
      <c r="H540" s="20">
        <v>0</v>
      </c>
      <c r="I540" s="20">
        <v>0</v>
      </c>
    </row>
    <row r="541" spans="1:9" hidden="1" x14ac:dyDescent="0.25">
      <c r="A541" s="276" t="s">
        <v>1796</v>
      </c>
      <c r="B541" s="90">
        <v>0</v>
      </c>
      <c r="C541" s="154" t="s">
        <v>67</v>
      </c>
      <c r="D541" s="275">
        <v>31920.179999999986</v>
      </c>
      <c r="E541" s="275">
        <v>30611.600000000002</v>
      </c>
      <c r="F541" s="20">
        <v>0</v>
      </c>
      <c r="G541" s="21">
        <f t="shared" si="8"/>
        <v>1308.5799999999836</v>
      </c>
      <c r="H541" s="20">
        <v>0</v>
      </c>
      <c r="I541" s="20">
        <v>0</v>
      </c>
    </row>
    <row r="542" spans="1:9" hidden="1" x14ac:dyDescent="0.25">
      <c r="A542" s="276" t="s">
        <v>1797</v>
      </c>
      <c r="B542" s="90">
        <v>0</v>
      </c>
      <c r="C542" s="154" t="s">
        <v>67</v>
      </c>
      <c r="D542" s="275">
        <v>84318.930000000037</v>
      </c>
      <c r="E542" s="275">
        <v>58731.479999999996</v>
      </c>
      <c r="F542" s="20">
        <v>0</v>
      </c>
      <c r="G542" s="21">
        <f t="shared" si="8"/>
        <v>25587.450000000041</v>
      </c>
      <c r="H542" s="20">
        <v>0</v>
      </c>
      <c r="I542" s="20">
        <v>0</v>
      </c>
    </row>
    <row r="543" spans="1:9" hidden="1" x14ac:dyDescent="0.25">
      <c r="A543" s="276" t="s">
        <v>1798</v>
      </c>
      <c r="B543" s="90">
        <v>0</v>
      </c>
      <c r="C543" s="154" t="s">
        <v>67</v>
      </c>
      <c r="D543" s="275">
        <v>81251.400000000023</v>
      </c>
      <c r="E543" s="275">
        <v>36903.550000000003</v>
      </c>
      <c r="F543" s="20">
        <v>0</v>
      </c>
      <c r="G543" s="21">
        <f t="shared" si="8"/>
        <v>44347.85000000002</v>
      </c>
      <c r="H543" s="20">
        <v>0</v>
      </c>
      <c r="I543" s="20">
        <v>0</v>
      </c>
    </row>
    <row r="544" spans="1:9" hidden="1" x14ac:dyDescent="0.25">
      <c r="A544" s="276" t="s">
        <v>1799</v>
      </c>
      <c r="B544" s="90">
        <v>0</v>
      </c>
      <c r="C544" s="154" t="s">
        <v>67</v>
      </c>
      <c r="D544" s="275">
        <v>110568.55000000005</v>
      </c>
      <c r="E544" s="275">
        <v>83139.709999999992</v>
      </c>
      <c r="F544" s="20">
        <v>0</v>
      </c>
      <c r="G544" s="21">
        <f t="shared" si="8"/>
        <v>27428.840000000055</v>
      </c>
      <c r="H544" s="20">
        <v>0</v>
      </c>
      <c r="I544" s="20">
        <v>0</v>
      </c>
    </row>
    <row r="545" spans="1:9" hidden="1" x14ac:dyDescent="0.25">
      <c r="A545" s="276" t="s">
        <v>1800</v>
      </c>
      <c r="B545" s="90">
        <v>0</v>
      </c>
      <c r="C545" s="154" t="s">
        <v>67</v>
      </c>
      <c r="D545" s="275">
        <v>96987.159999999989</v>
      </c>
      <c r="E545" s="275">
        <v>24880.1</v>
      </c>
      <c r="F545" s="20">
        <v>0</v>
      </c>
      <c r="G545" s="21">
        <f t="shared" si="8"/>
        <v>72107.06</v>
      </c>
      <c r="H545" s="20">
        <v>0</v>
      </c>
      <c r="I545" s="20">
        <v>0</v>
      </c>
    </row>
    <row r="546" spans="1:9" hidden="1" x14ac:dyDescent="0.25">
      <c r="A546" s="276" t="s">
        <v>1801</v>
      </c>
      <c r="B546" s="90">
        <v>0</v>
      </c>
      <c r="C546" s="154" t="s">
        <v>67</v>
      </c>
      <c r="D546" s="275">
        <v>406309.91</v>
      </c>
      <c r="E546" s="275">
        <v>342045.49999999994</v>
      </c>
      <c r="F546" s="20">
        <v>0</v>
      </c>
      <c r="G546" s="21">
        <f t="shared" si="8"/>
        <v>64264.410000000033</v>
      </c>
      <c r="H546" s="20">
        <v>0</v>
      </c>
      <c r="I546" s="20">
        <v>0</v>
      </c>
    </row>
    <row r="547" spans="1:9" hidden="1" x14ac:dyDescent="0.25">
      <c r="A547" s="276" t="s">
        <v>1802</v>
      </c>
      <c r="B547" s="90">
        <v>0</v>
      </c>
      <c r="C547" s="154" t="s">
        <v>67</v>
      </c>
      <c r="D547" s="275">
        <v>38463.25</v>
      </c>
      <c r="E547" s="275">
        <v>24813.710000000003</v>
      </c>
      <c r="F547" s="20">
        <v>0</v>
      </c>
      <c r="G547" s="21">
        <f t="shared" si="8"/>
        <v>13649.539999999997</v>
      </c>
      <c r="H547" s="20">
        <v>0</v>
      </c>
      <c r="I547" s="20">
        <v>0</v>
      </c>
    </row>
    <row r="548" spans="1:9" hidden="1" x14ac:dyDescent="0.25">
      <c r="A548" s="276" t="s">
        <v>1803</v>
      </c>
      <c r="B548" s="90">
        <v>0</v>
      </c>
      <c r="C548" s="154" t="s">
        <v>67</v>
      </c>
      <c r="D548" s="275">
        <v>111490.24999999999</v>
      </c>
      <c r="E548" s="275">
        <v>22155.449999999997</v>
      </c>
      <c r="F548" s="20">
        <v>0</v>
      </c>
      <c r="G548" s="21">
        <f t="shared" si="8"/>
        <v>89334.799999999988</v>
      </c>
      <c r="H548" s="20">
        <v>0</v>
      </c>
      <c r="I548" s="20">
        <v>0</v>
      </c>
    </row>
    <row r="549" spans="1:9" hidden="1" x14ac:dyDescent="0.25">
      <c r="A549" s="276" t="s">
        <v>1804</v>
      </c>
      <c r="B549" s="90">
        <v>0</v>
      </c>
      <c r="C549" s="154" t="s">
        <v>67</v>
      </c>
      <c r="D549" s="275">
        <v>84796.400000000023</v>
      </c>
      <c r="E549" s="275">
        <v>65795.800000000017</v>
      </c>
      <c r="F549" s="20">
        <v>0</v>
      </c>
      <c r="G549" s="21">
        <f t="shared" si="8"/>
        <v>19000.600000000006</v>
      </c>
      <c r="H549" s="20">
        <v>0</v>
      </c>
      <c r="I549" s="20">
        <v>0</v>
      </c>
    </row>
    <row r="550" spans="1:9" hidden="1" x14ac:dyDescent="0.25">
      <c r="A550" s="276" t="s">
        <v>1805</v>
      </c>
      <c r="B550" s="90">
        <v>0</v>
      </c>
      <c r="C550" s="154" t="s">
        <v>67</v>
      </c>
      <c r="D550" s="275">
        <v>84902.750000000015</v>
      </c>
      <c r="E550" s="275">
        <v>40403.969999999994</v>
      </c>
      <c r="F550" s="20">
        <v>0</v>
      </c>
      <c r="G550" s="21">
        <f t="shared" si="8"/>
        <v>44498.780000000021</v>
      </c>
      <c r="H550" s="20">
        <v>0</v>
      </c>
      <c r="I550" s="20">
        <v>0</v>
      </c>
    </row>
    <row r="551" spans="1:9" hidden="1" x14ac:dyDescent="0.25">
      <c r="A551" s="276" t="s">
        <v>1806</v>
      </c>
      <c r="B551" s="90">
        <v>0</v>
      </c>
      <c r="C551" s="154" t="s">
        <v>67</v>
      </c>
      <c r="D551" s="275">
        <v>72743.400000000023</v>
      </c>
      <c r="E551" s="275">
        <v>35612.85</v>
      </c>
      <c r="F551" s="20">
        <v>0</v>
      </c>
      <c r="G551" s="21">
        <f t="shared" si="8"/>
        <v>37130.550000000025</v>
      </c>
      <c r="H551" s="20">
        <v>0</v>
      </c>
      <c r="I551" s="20">
        <v>0</v>
      </c>
    </row>
    <row r="552" spans="1:9" hidden="1" x14ac:dyDescent="0.25">
      <c r="A552" s="276" t="s">
        <v>1807</v>
      </c>
      <c r="B552" s="90">
        <v>0</v>
      </c>
      <c r="C552" s="154" t="s">
        <v>67</v>
      </c>
      <c r="D552" s="275">
        <v>87553.21</v>
      </c>
      <c r="E552" s="275">
        <v>22657.51</v>
      </c>
      <c r="F552" s="20">
        <v>0</v>
      </c>
      <c r="G552" s="21">
        <f t="shared" si="8"/>
        <v>64895.700000000012</v>
      </c>
      <c r="H552" s="20">
        <v>0</v>
      </c>
      <c r="I552" s="20">
        <v>0</v>
      </c>
    </row>
    <row r="553" spans="1:9" hidden="1" x14ac:dyDescent="0.25">
      <c r="A553" s="276" t="s">
        <v>1808</v>
      </c>
      <c r="B553" s="90">
        <v>0</v>
      </c>
      <c r="C553" s="154" t="s">
        <v>67</v>
      </c>
      <c r="D553" s="275">
        <v>446951.95</v>
      </c>
      <c r="E553" s="275">
        <v>347555.74999999994</v>
      </c>
      <c r="F553" s="20">
        <v>0</v>
      </c>
      <c r="G553" s="21">
        <f t="shared" si="8"/>
        <v>99396.20000000007</v>
      </c>
      <c r="H553" s="20">
        <v>0</v>
      </c>
      <c r="I553" s="20">
        <v>0</v>
      </c>
    </row>
    <row r="554" spans="1:9" hidden="1" x14ac:dyDescent="0.25">
      <c r="A554" s="276" t="s">
        <v>1809</v>
      </c>
      <c r="B554" s="90">
        <v>0</v>
      </c>
      <c r="C554" s="154" t="s">
        <v>67</v>
      </c>
      <c r="D554" s="275">
        <v>95289.599999999977</v>
      </c>
      <c r="E554" s="275">
        <v>45865.100000000006</v>
      </c>
      <c r="F554" s="20">
        <v>0</v>
      </c>
      <c r="G554" s="21">
        <f t="shared" si="8"/>
        <v>49424.499999999971</v>
      </c>
      <c r="H554" s="20">
        <v>0</v>
      </c>
      <c r="I554" s="20">
        <v>0</v>
      </c>
    </row>
    <row r="555" spans="1:9" hidden="1" x14ac:dyDescent="0.25">
      <c r="A555" s="276" t="s">
        <v>1810</v>
      </c>
      <c r="B555" s="90">
        <v>0</v>
      </c>
      <c r="C555" s="154" t="s">
        <v>67</v>
      </c>
      <c r="D555" s="275">
        <v>408310.44999999978</v>
      </c>
      <c r="E555" s="275">
        <v>349196.12</v>
      </c>
      <c r="F555" s="20">
        <v>0</v>
      </c>
      <c r="G555" s="21">
        <f t="shared" si="8"/>
        <v>59114.329999999783</v>
      </c>
      <c r="H555" s="20">
        <v>0</v>
      </c>
      <c r="I555" s="20">
        <v>0</v>
      </c>
    </row>
    <row r="556" spans="1:9" hidden="1" x14ac:dyDescent="0.25">
      <c r="A556" s="276" t="s">
        <v>1811</v>
      </c>
      <c r="B556" s="90">
        <v>0</v>
      </c>
      <c r="C556" s="154" t="s">
        <v>67</v>
      </c>
      <c r="D556" s="275">
        <v>92595.400000000038</v>
      </c>
      <c r="E556" s="275">
        <v>70810.899999999994</v>
      </c>
      <c r="F556" s="20">
        <v>0</v>
      </c>
      <c r="G556" s="21">
        <f t="shared" si="8"/>
        <v>21784.500000000044</v>
      </c>
      <c r="H556" s="20">
        <v>0</v>
      </c>
      <c r="I556" s="20">
        <v>0</v>
      </c>
    </row>
    <row r="557" spans="1:9" hidden="1" x14ac:dyDescent="0.25">
      <c r="A557" s="276" t="s">
        <v>1812</v>
      </c>
      <c r="B557" s="90">
        <v>0</v>
      </c>
      <c r="C557" s="154" t="s">
        <v>67</v>
      </c>
      <c r="D557" s="275">
        <v>441155.24999999983</v>
      </c>
      <c r="E557" s="275">
        <v>376769.39999999997</v>
      </c>
      <c r="F557" s="20">
        <v>0</v>
      </c>
      <c r="G557" s="21">
        <f t="shared" si="8"/>
        <v>64385.84999999986</v>
      </c>
      <c r="H557" s="20">
        <v>0</v>
      </c>
      <c r="I557" s="20">
        <v>0</v>
      </c>
    </row>
    <row r="558" spans="1:9" hidden="1" x14ac:dyDescent="0.25">
      <c r="A558" s="276" t="s">
        <v>1813</v>
      </c>
      <c r="B558" s="90">
        <v>0</v>
      </c>
      <c r="C558" s="154" t="s">
        <v>67</v>
      </c>
      <c r="D558" s="275">
        <v>454132.69999999995</v>
      </c>
      <c r="E558" s="275">
        <v>311031.13000000006</v>
      </c>
      <c r="F558" s="20">
        <v>0</v>
      </c>
      <c r="G558" s="21">
        <f t="shared" si="8"/>
        <v>143101.56999999989</v>
      </c>
      <c r="H558" s="20">
        <v>0</v>
      </c>
      <c r="I558" s="20">
        <v>0</v>
      </c>
    </row>
    <row r="559" spans="1:9" hidden="1" x14ac:dyDescent="0.25">
      <c r="A559" s="276" t="s">
        <v>1814</v>
      </c>
      <c r="B559" s="90">
        <v>0</v>
      </c>
      <c r="C559" s="154" t="s">
        <v>67</v>
      </c>
      <c r="D559" s="275">
        <v>110329.42000000006</v>
      </c>
      <c r="E559" s="275">
        <v>91447.650000000009</v>
      </c>
      <c r="F559" s="20">
        <v>0</v>
      </c>
      <c r="G559" s="21">
        <f t="shared" si="8"/>
        <v>18881.770000000048</v>
      </c>
      <c r="H559" s="20">
        <v>0</v>
      </c>
      <c r="I559" s="20">
        <v>0</v>
      </c>
    </row>
    <row r="560" spans="1:9" hidden="1" x14ac:dyDescent="0.25">
      <c r="A560" s="276" t="s">
        <v>1357</v>
      </c>
      <c r="B560" s="90">
        <v>0</v>
      </c>
      <c r="C560" s="154" t="s">
        <v>67</v>
      </c>
      <c r="D560" s="275">
        <v>190643.44999999992</v>
      </c>
      <c r="E560" s="275">
        <v>111352.5</v>
      </c>
      <c r="F560" s="20">
        <v>0</v>
      </c>
      <c r="G560" s="21">
        <f t="shared" si="8"/>
        <v>79290.949999999924</v>
      </c>
      <c r="H560" s="20">
        <v>0</v>
      </c>
      <c r="I560" s="20">
        <v>0</v>
      </c>
    </row>
    <row r="561" spans="1:9" hidden="1" x14ac:dyDescent="0.25">
      <c r="A561" s="276" t="s">
        <v>1358</v>
      </c>
      <c r="B561" s="90">
        <v>0</v>
      </c>
      <c r="C561" s="154" t="s">
        <v>67</v>
      </c>
      <c r="D561" s="275">
        <v>591806.36999999988</v>
      </c>
      <c r="E561" s="275">
        <v>354109.72000000003</v>
      </c>
      <c r="F561" s="20">
        <v>0</v>
      </c>
      <c r="G561" s="21">
        <f t="shared" si="8"/>
        <v>237696.64999999985</v>
      </c>
      <c r="H561" s="20">
        <v>0</v>
      </c>
      <c r="I561" s="20">
        <v>0</v>
      </c>
    </row>
    <row r="562" spans="1:9" hidden="1" x14ac:dyDescent="0.25">
      <c r="A562" s="276" t="s">
        <v>1359</v>
      </c>
      <c r="B562" s="90">
        <v>0</v>
      </c>
      <c r="C562" s="154" t="s">
        <v>67</v>
      </c>
      <c r="D562" s="275">
        <v>1146151.5700000003</v>
      </c>
      <c r="E562" s="275">
        <v>923470.22</v>
      </c>
      <c r="F562" s="20">
        <v>0</v>
      </c>
      <c r="G562" s="21">
        <f t="shared" si="8"/>
        <v>222681.35000000033</v>
      </c>
      <c r="H562" s="20">
        <v>0</v>
      </c>
      <c r="I562" s="20">
        <v>0</v>
      </c>
    </row>
    <row r="563" spans="1:9" hidden="1" x14ac:dyDescent="0.25">
      <c r="A563" s="276" t="s">
        <v>1360</v>
      </c>
      <c r="B563" s="90">
        <v>0</v>
      </c>
      <c r="C563" s="154" t="s">
        <v>67</v>
      </c>
      <c r="D563" s="275">
        <v>1276181.5299999998</v>
      </c>
      <c r="E563" s="275">
        <v>805418.54000000015</v>
      </c>
      <c r="F563" s="20">
        <v>0</v>
      </c>
      <c r="G563" s="21">
        <f t="shared" si="8"/>
        <v>470762.98999999964</v>
      </c>
      <c r="H563" s="20">
        <v>0</v>
      </c>
      <c r="I563" s="20">
        <v>0</v>
      </c>
    </row>
    <row r="564" spans="1:9" hidden="1" x14ac:dyDescent="0.25">
      <c r="A564" s="277" t="s">
        <v>972</v>
      </c>
      <c r="B564" s="90">
        <v>0</v>
      </c>
      <c r="C564" s="154" t="s">
        <v>67</v>
      </c>
      <c r="D564" s="275">
        <v>2446123.37</v>
      </c>
      <c r="E564" s="275">
        <v>2028206.99</v>
      </c>
      <c r="F564" s="20">
        <v>0</v>
      </c>
      <c r="G564" s="21">
        <f t="shared" si="8"/>
        <v>417916.38000000012</v>
      </c>
      <c r="H564" s="20">
        <v>0</v>
      </c>
      <c r="I564" s="20">
        <v>0</v>
      </c>
    </row>
    <row r="565" spans="1:9" hidden="1" x14ac:dyDescent="0.25">
      <c r="A565" s="277" t="s">
        <v>973</v>
      </c>
      <c r="B565" s="90">
        <v>0</v>
      </c>
      <c r="C565" s="154" t="s">
        <v>67</v>
      </c>
      <c r="D565" s="275">
        <v>186629.40000000005</v>
      </c>
      <c r="E565" s="275">
        <v>121973.3</v>
      </c>
      <c r="F565" s="20">
        <v>0</v>
      </c>
      <c r="G565" s="21">
        <f t="shared" si="8"/>
        <v>64656.100000000049</v>
      </c>
      <c r="H565" s="20">
        <v>0</v>
      </c>
      <c r="I565" s="20">
        <v>0</v>
      </c>
    </row>
    <row r="566" spans="1:9" hidden="1" x14ac:dyDescent="0.25">
      <c r="A566" s="277" t="s">
        <v>974</v>
      </c>
      <c r="B566" s="90">
        <v>0</v>
      </c>
      <c r="C566" s="154" t="s">
        <v>67</v>
      </c>
      <c r="D566" s="275">
        <v>179589.69999999998</v>
      </c>
      <c r="E566" s="275">
        <v>58644.799999999988</v>
      </c>
      <c r="F566" s="20">
        <v>0</v>
      </c>
      <c r="G566" s="21">
        <f t="shared" si="8"/>
        <v>120944.9</v>
      </c>
      <c r="H566" s="20">
        <v>0</v>
      </c>
      <c r="I566" s="20">
        <v>0</v>
      </c>
    </row>
    <row r="567" spans="1:9" hidden="1" x14ac:dyDescent="0.25">
      <c r="A567" s="277" t="s">
        <v>975</v>
      </c>
      <c r="B567" s="90">
        <v>0</v>
      </c>
      <c r="C567" s="154" t="s">
        <v>67</v>
      </c>
      <c r="D567" s="275">
        <v>183914.60000000012</v>
      </c>
      <c r="E567" s="275">
        <v>126138.9</v>
      </c>
      <c r="F567" s="20">
        <v>0</v>
      </c>
      <c r="G567" s="21">
        <f t="shared" si="8"/>
        <v>57775.700000000128</v>
      </c>
      <c r="H567" s="20">
        <v>0</v>
      </c>
      <c r="I567" s="20">
        <v>0</v>
      </c>
    </row>
    <row r="568" spans="1:9" hidden="1" x14ac:dyDescent="0.25">
      <c r="A568" s="277" t="s">
        <v>976</v>
      </c>
      <c r="B568" s="90">
        <v>0</v>
      </c>
      <c r="C568" s="154" t="s">
        <v>67</v>
      </c>
      <c r="D568" s="275">
        <v>235210.75</v>
      </c>
      <c r="E568" s="275">
        <v>149486.70000000001</v>
      </c>
      <c r="F568" s="20">
        <v>0</v>
      </c>
      <c r="G568" s="21">
        <f t="shared" si="8"/>
        <v>85724.049999999988</v>
      </c>
      <c r="H568" s="20">
        <v>0</v>
      </c>
      <c r="I568" s="20">
        <v>0</v>
      </c>
    </row>
    <row r="569" spans="1:9" hidden="1" x14ac:dyDescent="0.25">
      <c r="A569" s="277" t="s">
        <v>977</v>
      </c>
      <c r="B569" s="90">
        <v>0</v>
      </c>
      <c r="C569" s="154" t="s">
        <v>67</v>
      </c>
      <c r="D569" s="275">
        <v>2203430.1999999988</v>
      </c>
      <c r="E569" s="275">
        <v>1816878.0799999998</v>
      </c>
      <c r="F569" s="20">
        <v>0</v>
      </c>
      <c r="G569" s="21">
        <f t="shared" si="8"/>
        <v>386552.11999999895</v>
      </c>
      <c r="H569" s="20">
        <v>0</v>
      </c>
      <c r="I569" s="20">
        <v>0</v>
      </c>
    </row>
    <row r="570" spans="1:9" hidden="1" x14ac:dyDescent="0.25">
      <c r="A570" s="277" t="s">
        <v>978</v>
      </c>
      <c r="B570" s="90">
        <v>0</v>
      </c>
      <c r="C570" s="154" t="s">
        <v>67</v>
      </c>
      <c r="D570" s="275">
        <v>194478.69999999992</v>
      </c>
      <c r="E570" s="275">
        <v>144115.20000000001</v>
      </c>
      <c r="F570" s="20">
        <v>0</v>
      </c>
      <c r="G570" s="21">
        <f t="shared" si="8"/>
        <v>50363.499999999913</v>
      </c>
      <c r="H570" s="20">
        <v>0</v>
      </c>
      <c r="I570" s="20">
        <v>0</v>
      </c>
    </row>
    <row r="571" spans="1:9" hidden="1" x14ac:dyDescent="0.25">
      <c r="A571" s="277" t="s">
        <v>979</v>
      </c>
      <c r="B571" s="90">
        <v>0</v>
      </c>
      <c r="C571" s="154" t="s">
        <v>67</v>
      </c>
      <c r="D571" s="275">
        <v>187919.72999999995</v>
      </c>
      <c r="E571" s="275">
        <v>150658.78</v>
      </c>
      <c r="F571" s="20">
        <v>0</v>
      </c>
      <c r="G571" s="21">
        <f t="shared" si="8"/>
        <v>37260.949999999953</v>
      </c>
      <c r="H571" s="20">
        <v>0</v>
      </c>
      <c r="I571" s="20">
        <v>0</v>
      </c>
    </row>
    <row r="572" spans="1:9" hidden="1" x14ac:dyDescent="0.25">
      <c r="A572" s="277" t="s">
        <v>980</v>
      </c>
      <c r="B572" s="90">
        <v>0</v>
      </c>
      <c r="C572" s="154" t="s">
        <v>67</v>
      </c>
      <c r="D572" s="275">
        <v>292072.54999999987</v>
      </c>
      <c r="E572" s="275">
        <v>216421.40000000002</v>
      </c>
      <c r="F572" s="20">
        <v>0</v>
      </c>
      <c r="G572" s="21">
        <f t="shared" si="8"/>
        <v>75651.149999999849</v>
      </c>
      <c r="H572" s="20">
        <v>0</v>
      </c>
      <c r="I572" s="20">
        <v>0</v>
      </c>
    </row>
    <row r="573" spans="1:9" hidden="1" x14ac:dyDescent="0.25">
      <c r="A573" s="277" t="s">
        <v>981</v>
      </c>
      <c r="B573" s="90">
        <v>0</v>
      </c>
      <c r="C573" s="154" t="s">
        <v>67</v>
      </c>
      <c r="D573" s="275">
        <v>516222.89999999985</v>
      </c>
      <c r="E573" s="275">
        <v>442971.39999999997</v>
      </c>
      <c r="F573" s="20">
        <v>0</v>
      </c>
      <c r="G573" s="21">
        <f t="shared" si="8"/>
        <v>73251.499999999884</v>
      </c>
      <c r="H573" s="20">
        <v>0</v>
      </c>
      <c r="I573" s="20">
        <v>0</v>
      </c>
    </row>
    <row r="574" spans="1:9" hidden="1" x14ac:dyDescent="0.25">
      <c r="A574" s="277" t="s">
        <v>982</v>
      </c>
      <c r="B574" s="90">
        <v>0</v>
      </c>
      <c r="C574" s="154" t="s">
        <v>67</v>
      </c>
      <c r="D574" s="275">
        <v>367838.49999999983</v>
      </c>
      <c r="E574" s="275">
        <v>297931.99999999994</v>
      </c>
      <c r="F574" s="20">
        <v>0</v>
      </c>
      <c r="G574" s="21">
        <f t="shared" si="8"/>
        <v>69906.499999999884</v>
      </c>
      <c r="H574" s="20">
        <v>0</v>
      </c>
      <c r="I574" s="20">
        <v>0</v>
      </c>
    </row>
    <row r="575" spans="1:9" hidden="1" x14ac:dyDescent="0.25">
      <c r="A575" s="277" t="s">
        <v>194</v>
      </c>
      <c r="B575" s="90">
        <v>0</v>
      </c>
      <c r="C575" s="154" t="s">
        <v>67</v>
      </c>
      <c r="D575" s="275">
        <v>2795626.5500000007</v>
      </c>
      <c r="E575" s="275">
        <v>2293523.4699999997</v>
      </c>
      <c r="F575" s="20">
        <v>0</v>
      </c>
      <c r="G575" s="21">
        <f t="shared" si="8"/>
        <v>502103.08000000101</v>
      </c>
      <c r="H575" s="20">
        <v>0</v>
      </c>
      <c r="I575" s="20">
        <v>0</v>
      </c>
    </row>
    <row r="576" spans="1:9" hidden="1" x14ac:dyDescent="0.25">
      <c r="A576" s="277" t="s">
        <v>195</v>
      </c>
      <c r="B576" s="90">
        <v>0</v>
      </c>
      <c r="C576" s="154" t="s">
        <v>67</v>
      </c>
      <c r="D576" s="275">
        <v>3868962.0200000019</v>
      </c>
      <c r="E576" s="275">
        <v>3202006.2800000003</v>
      </c>
      <c r="F576" s="20">
        <v>0</v>
      </c>
      <c r="G576" s="21">
        <f t="shared" si="8"/>
        <v>666955.74000000162</v>
      </c>
      <c r="H576" s="20">
        <v>0</v>
      </c>
      <c r="I576" s="20">
        <v>0</v>
      </c>
    </row>
    <row r="577" spans="1:9" hidden="1" x14ac:dyDescent="0.25">
      <c r="A577" s="277" t="s">
        <v>196</v>
      </c>
      <c r="B577" s="90">
        <v>0</v>
      </c>
      <c r="C577" s="154" t="s">
        <v>67</v>
      </c>
      <c r="D577" s="275">
        <v>2630095.4700000007</v>
      </c>
      <c r="E577" s="275">
        <v>2222237.2700000009</v>
      </c>
      <c r="F577" s="20">
        <v>0</v>
      </c>
      <c r="G577" s="21">
        <f t="shared" si="8"/>
        <v>407858.19999999972</v>
      </c>
      <c r="H577" s="20">
        <v>0</v>
      </c>
      <c r="I577" s="20">
        <v>0</v>
      </c>
    </row>
    <row r="578" spans="1:9" hidden="1" x14ac:dyDescent="0.25">
      <c r="A578" s="277" t="s">
        <v>197</v>
      </c>
      <c r="B578" s="90">
        <v>0</v>
      </c>
      <c r="C578" s="154" t="s">
        <v>67</v>
      </c>
      <c r="D578" s="275">
        <v>1650415.4799999995</v>
      </c>
      <c r="E578" s="275">
        <v>1208467.1100000001</v>
      </c>
      <c r="F578" s="20">
        <v>0</v>
      </c>
      <c r="G578" s="21">
        <f t="shared" si="8"/>
        <v>441948.36999999941</v>
      </c>
      <c r="H578" s="20">
        <v>0</v>
      </c>
      <c r="I578" s="20">
        <v>0</v>
      </c>
    </row>
    <row r="579" spans="1:9" hidden="1" x14ac:dyDescent="0.25">
      <c r="A579" s="277" t="s">
        <v>198</v>
      </c>
      <c r="B579" s="90">
        <v>0</v>
      </c>
      <c r="C579" s="154" t="s">
        <v>67</v>
      </c>
      <c r="D579" s="275">
        <v>2981200.0500000017</v>
      </c>
      <c r="E579" s="275">
        <v>2655753.0600000005</v>
      </c>
      <c r="F579" s="20">
        <v>0</v>
      </c>
      <c r="G579" s="21">
        <f t="shared" si="8"/>
        <v>325446.99000000115</v>
      </c>
      <c r="H579" s="20">
        <v>0</v>
      </c>
      <c r="I579" s="20">
        <v>0</v>
      </c>
    </row>
    <row r="580" spans="1:9" hidden="1" x14ac:dyDescent="0.25">
      <c r="A580" s="277" t="s">
        <v>199</v>
      </c>
      <c r="B580" s="90">
        <v>0</v>
      </c>
      <c r="C580" s="154" t="s">
        <v>67</v>
      </c>
      <c r="D580" s="275">
        <v>2629670.0999999992</v>
      </c>
      <c r="E580" s="275">
        <v>2134410.8800000008</v>
      </c>
      <c r="F580" s="20">
        <v>0</v>
      </c>
      <c r="G580" s="21">
        <f t="shared" si="8"/>
        <v>495259.21999999834</v>
      </c>
      <c r="H580" s="20">
        <v>0</v>
      </c>
      <c r="I580" s="20">
        <v>0</v>
      </c>
    </row>
    <row r="581" spans="1:9" hidden="1" x14ac:dyDescent="0.25">
      <c r="A581" s="276" t="s">
        <v>1815</v>
      </c>
      <c r="B581" s="90">
        <v>0</v>
      </c>
      <c r="C581" s="154" t="s">
        <v>67</v>
      </c>
      <c r="D581" s="275">
        <v>10089.950000000003</v>
      </c>
      <c r="E581" s="275">
        <v>9167.6000000000022</v>
      </c>
      <c r="F581" s="20">
        <v>0</v>
      </c>
      <c r="G581" s="21">
        <f t="shared" si="8"/>
        <v>922.35000000000036</v>
      </c>
      <c r="H581" s="20">
        <v>0</v>
      </c>
      <c r="I581" s="20">
        <v>0</v>
      </c>
    </row>
    <row r="582" spans="1:9" hidden="1" x14ac:dyDescent="0.25">
      <c r="A582" s="276" t="s">
        <v>1816</v>
      </c>
      <c r="B582" s="90">
        <v>0</v>
      </c>
      <c r="C582" s="154" t="s">
        <v>67</v>
      </c>
      <c r="D582" s="275">
        <v>13582.250000000004</v>
      </c>
      <c r="E582" s="275">
        <v>2155.6</v>
      </c>
      <c r="F582" s="20">
        <v>0</v>
      </c>
      <c r="G582" s="21">
        <f t="shared" ref="G582:G645" si="9">D582-E582</f>
        <v>11426.650000000003</v>
      </c>
      <c r="H582" s="20">
        <v>0</v>
      </c>
      <c r="I582" s="20">
        <v>0</v>
      </c>
    </row>
    <row r="583" spans="1:9" hidden="1" x14ac:dyDescent="0.25">
      <c r="A583" s="276" t="s">
        <v>1817</v>
      </c>
      <c r="B583" s="90">
        <v>0</v>
      </c>
      <c r="C583" s="154" t="s">
        <v>67</v>
      </c>
      <c r="D583" s="275">
        <v>17512.299999999996</v>
      </c>
      <c r="E583" s="275">
        <v>16870.099999999999</v>
      </c>
      <c r="F583" s="20">
        <v>0</v>
      </c>
      <c r="G583" s="21">
        <f t="shared" si="9"/>
        <v>642.19999999999709</v>
      </c>
      <c r="H583" s="20">
        <v>0</v>
      </c>
      <c r="I583" s="20">
        <v>0</v>
      </c>
    </row>
    <row r="584" spans="1:9" hidden="1" x14ac:dyDescent="0.25">
      <c r="A584" s="276" t="s">
        <v>1818</v>
      </c>
      <c r="B584" s="90">
        <v>0</v>
      </c>
      <c r="C584" s="154" t="s">
        <v>67</v>
      </c>
      <c r="D584" s="275">
        <v>8984.2499999999982</v>
      </c>
      <c r="E584" s="275">
        <v>6103.35</v>
      </c>
      <c r="F584" s="20">
        <v>0</v>
      </c>
      <c r="G584" s="21">
        <f t="shared" si="9"/>
        <v>2880.8999999999978</v>
      </c>
      <c r="H584" s="20">
        <v>0</v>
      </c>
      <c r="I584" s="20">
        <v>0</v>
      </c>
    </row>
    <row r="585" spans="1:9" hidden="1" x14ac:dyDescent="0.25">
      <c r="A585" s="276" t="s">
        <v>1819</v>
      </c>
      <c r="B585" s="90">
        <v>0</v>
      </c>
      <c r="C585" s="154" t="s">
        <v>67</v>
      </c>
      <c r="D585" s="275">
        <v>37045.25</v>
      </c>
      <c r="E585" s="275">
        <v>9635.1499999999978</v>
      </c>
      <c r="F585" s="20">
        <v>0</v>
      </c>
      <c r="G585" s="21">
        <f t="shared" si="9"/>
        <v>27410.100000000002</v>
      </c>
      <c r="H585" s="20">
        <v>0</v>
      </c>
      <c r="I585" s="20">
        <v>0</v>
      </c>
    </row>
    <row r="586" spans="1:9" hidden="1" x14ac:dyDescent="0.25">
      <c r="A586" s="276" t="s">
        <v>1820</v>
      </c>
      <c r="B586" s="90">
        <v>0</v>
      </c>
      <c r="C586" s="154" t="s">
        <v>67</v>
      </c>
      <c r="D586" s="275">
        <v>46474.950000000012</v>
      </c>
      <c r="E586" s="275">
        <v>316</v>
      </c>
      <c r="F586" s="20">
        <v>0</v>
      </c>
      <c r="G586" s="21">
        <f t="shared" si="9"/>
        <v>46158.950000000012</v>
      </c>
      <c r="H586" s="20">
        <v>0</v>
      </c>
      <c r="I586" s="20">
        <v>0</v>
      </c>
    </row>
    <row r="587" spans="1:9" hidden="1" x14ac:dyDescent="0.25">
      <c r="A587" s="277" t="s">
        <v>200</v>
      </c>
      <c r="B587" s="90">
        <v>0</v>
      </c>
      <c r="C587" s="154" t="s">
        <v>67</v>
      </c>
      <c r="D587" s="275">
        <v>178278.05000000005</v>
      </c>
      <c r="E587" s="275">
        <v>85829.5</v>
      </c>
      <c r="F587" s="20">
        <v>0</v>
      </c>
      <c r="G587" s="21">
        <f t="shared" si="9"/>
        <v>92448.550000000047</v>
      </c>
      <c r="H587" s="20">
        <v>0</v>
      </c>
      <c r="I587" s="20">
        <v>0</v>
      </c>
    </row>
    <row r="588" spans="1:9" hidden="1" x14ac:dyDescent="0.25">
      <c r="A588" s="277" t="s">
        <v>201</v>
      </c>
      <c r="B588" s="90">
        <v>0</v>
      </c>
      <c r="C588" s="154" t="s">
        <v>67</v>
      </c>
      <c r="D588" s="275">
        <v>48566.5</v>
      </c>
      <c r="E588" s="275">
        <v>0</v>
      </c>
      <c r="F588" s="20">
        <v>0</v>
      </c>
      <c r="G588" s="21">
        <f t="shared" si="9"/>
        <v>48566.5</v>
      </c>
      <c r="H588" s="20">
        <v>0</v>
      </c>
      <c r="I588" s="20">
        <v>0</v>
      </c>
    </row>
    <row r="589" spans="1:9" hidden="1" x14ac:dyDescent="0.25">
      <c r="A589" s="277" t="s">
        <v>202</v>
      </c>
      <c r="B589" s="90">
        <v>0</v>
      </c>
      <c r="C589" s="154" t="s">
        <v>67</v>
      </c>
      <c r="D589" s="275">
        <v>24815</v>
      </c>
      <c r="E589" s="275">
        <v>0</v>
      </c>
      <c r="F589" s="20">
        <v>0</v>
      </c>
      <c r="G589" s="21">
        <f t="shared" si="9"/>
        <v>24815</v>
      </c>
      <c r="H589" s="20">
        <v>0</v>
      </c>
      <c r="I589" s="20">
        <v>0</v>
      </c>
    </row>
    <row r="590" spans="1:9" hidden="1" x14ac:dyDescent="0.25">
      <c r="A590" s="277" t="s">
        <v>203</v>
      </c>
      <c r="B590" s="90">
        <v>0</v>
      </c>
      <c r="C590" s="154" t="s">
        <v>67</v>
      </c>
      <c r="D590" s="275">
        <v>58953.349999999977</v>
      </c>
      <c r="E590" s="275">
        <v>2071</v>
      </c>
      <c r="F590" s="20">
        <v>0</v>
      </c>
      <c r="G590" s="21">
        <f t="shared" si="9"/>
        <v>56882.349999999977</v>
      </c>
      <c r="H590" s="20">
        <v>0</v>
      </c>
      <c r="I590" s="20">
        <v>0</v>
      </c>
    </row>
    <row r="591" spans="1:9" hidden="1" x14ac:dyDescent="0.25">
      <c r="A591" s="276" t="s">
        <v>1821</v>
      </c>
      <c r="B591" s="90">
        <v>0</v>
      </c>
      <c r="C591" s="154" t="s">
        <v>67</v>
      </c>
      <c r="D591" s="275">
        <v>110852.15000000004</v>
      </c>
      <c r="E591" s="275">
        <v>67441.45</v>
      </c>
      <c r="F591" s="20">
        <v>0</v>
      </c>
      <c r="G591" s="21">
        <f t="shared" si="9"/>
        <v>43410.700000000041</v>
      </c>
      <c r="H591" s="20">
        <v>0</v>
      </c>
      <c r="I591" s="20">
        <v>0</v>
      </c>
    </row>
    <row r="592" spans="1:9" hidden="1" x14ac:dyDescent="0.25">
      <c r="A592" s="276" t="s">
        <v>1822</v>
      </c>
      <c r="B592" s="90">
        <v>0</v>
      </c>
      <c r="C592" s="154" t="s">
        <v>67</v>
      </c>
      <c r="D592" s="275">
        <v>78663.550000000061</v>
      </c>
      <c r="E592" s="275">
        <v>36465.099999999991</v>
      </c>
      <c r="F592" s="20">
        <v>0</v>
      </c>
      <c r="G592" s="21">
        <f t="shared" si="9"/>
        <v>42198.45000000007</v>
      </c>
      <c r="H592" s="20">
        <v>0</v>
      </c>
      <c r="I592" s="20">
        <v>0</v>
      </c>
    </row>
    <row r="593" spans="1:9" hidden="1" x14ac:dyDescent="0.25">
      <c r="A593" s="276" t="s">
        <v>1823</v>
      </c>
      <c r="B593" s="90">
        <v>0</v>
      </c>
      <c r="C593" s="154" t="s">
        <v>67</v>
      </c>
      <c r="D593" s="275">
        <v>79390.450000000026</v>
      </c>
      <c r="E593" s="275">
        <v>26374.85</v>
      </c>
      <c r="F593" s="20">
        <v>0</v>
      </c>
      <c r="G593" s="21">
        <f t="shared" si="9"/>
        <v>53015.600000000028</v>
      </c>
      <c r="H593" s="20">
        <v>0</v>
      </c>
      <c r="I593" s="20">
        <v>0</v>
      </c>
    </row>
    <row r="594" spans="1:9" hidden="1" x14ac:dyDescent="0.25">
      <c r="A594" s="276" t="s">
        <v>1824</v>
      </c>
      <c r="B594" s="90">
        <v>0</v>
      </c>
      <c r="C594" s="154" t="s">
        <v>67</v>
      </c>
      <c r="D594" s="275">
        <v>3278831.5999999987</v>
      </c>
      <c r="E594" s="275">
        <v>2513274.96</v>
      </c>
      <c r="F594" s="20">
        <v>0</v>
      </c>
      <c r="G594" s="21">
        <f t="shared" si="9"/>
        <v>765556.63999999873</v>
      </c>
      <c r="H594" s="20">
        <v>0</v>
      </c>
      <c r="I594" s="20">
        <v>0</v>
      </c>
    </row>
    <row r="595" spans="1:9" hidden="1" x14ac:dyDescent="0.25">
      <c r="A595" s="276" t="s">
        <v>1825</v>
      </c>
      <c r="B595" s="90">
        <v>0</v>
      </c>
      <c r="C595" s="154" t="s">
        <v>67</v>
      </c>
      <c r="D595" s="275">
        <v>3886169.8400000026</v>
      </c>
      <c r="E595" s="275">
        <v>3194744.1500000008</v>
      </c>
      <c r="F595" s="20">
        <v>0</v>
      </c>
      <c r="G595" s="21">
        <f t="shared" si="9"/>
        <v>691425.69000000181</v>
      </c>
      <c r="H595" s="20">
        <v>0</v>
      </c>
      <c r="I595" s="20">
        <v>0</v>
      </c>
    </row>
    <row r="596" spans="1:9" hidden="1" x14ac:dyDescent="0.25">
      <c r="A596" s="276" t="s">
        <v>3590</v>
      </c>
      <c r="B596" s="90">
        <v>0</v>
      </c>
      <c r="C596" s="154" t="s">
        <v>67</v>
      </c>
      <c r="D596" s="275">
        <v>3332756.879999999</v>
      </c>
      <c r="E596" s="275">
        <v>2485355.4099999992</v>
      </c>
      <c r="F596" s="20">
        <v>0</v>
      </c>
      <c r="G596" s="21">
        <f t="shared" si="9"/>
        <v>847401.46999999974</v>
      </c>
      <c r="H596" s="20">
        <v>0</v>
      </c>
      <c r="I596" s="20">
        <v>0</v>
      </c>
    </row>
    <row r="597" spans="1:9" hidden="1" x14ac:dyDescent="0.25">
      <c r="A597" s="276" t="s">
        <v>1826</v>
      </c>
      <c r="B597" s="90">
        <v>0</v>
      </c>
      <c r="C597" s="154" t="s">
        <v>67</v>
      </c>
      <c r="D597" s="275">
        <v>1722779.3999999997</v>
      </c>
      <c r="E597" s="275">
        <v>1000143.9500000001</v>
      </c>
      <c r="F597" s="20">
        <v>0</v>
      </c>
      <c r="G597" s="21">
        <f t="shared" si="9"/>
        <v>722635.4499999996</v>
      </c>
      <c r="H597" s="20">
        <v>0</v>
      </c>
      <c r="I597" s="20">
        <v>0</v>
      </c>
    </row>
    <row r="598" spans="1:9" hidden="1" x14ac:dyDescent="0.25">
      <c r="A598" s="276" t="s">
        <v>1827</v>
      </c>
      <c r="B598" s="90">
        <v>0</v>
      </c>
      <c r="C598" s="154" t="s">
        <v>67</v>
      </c>
      <c r="D598" s="275">
        <v>740315.41</v>
      </c>
      <c r="E598" s="275">
        <v>327889.56999999995</v>
      </c>
      <c r="F598" s="20">
        <v>0</v>
      </c>
      <c r="G598" s="21">
        <f t="shared" si="9"/>
        <v>412425.84000000008</v>
      </c>
      <c r="H598" s="20">
        <v>0</v>
      </c>
      <c r="I598" s="20">
        <v>0</v>
      </c>
    </row>
    <row r="599" spans="1:9" hidden="1" x14ac:dyDescent="0.25">
      <c r="A599" s="276" t="s">
        <v>1828</v>
      </c>
      <c r="B599" s="90">
        <v>0</v>
      </c>
      <c r="C599" s="154" t="s">
        <v>67</v>
      </c>
      <c r="D599" s="275">
        <v>2827937.9499999993</v>
      </c>
      <c r="E599" s="275">
        <v>1281979.7600000002</v>
      </c>
      <c r="F599" s="20">
        <v>0</v>
      </c>
      <c r="G599" s="21">
        <f t="shared" si="9"/>
        <v>1545958.189999999</v>
      </c>
      <c r="H599" s="20">
        <v>0</v>
      </c>
      <c r="I599" s="20">
        <v>0</v>
      </c>
    </row>
    <row r="600" spans="1:9" hidden="1" x14ac:dyDescent="0.25">
      <c r="A600" s="276" t="s">
        <v>1829</v>
      </c>
      <c r="B600" s="90">
        <v>0</v>
      </c>
      <c r="C600" s="154" t="s">
        <v>67</v>
      </c>
      <c r="D600" s="275">
        <v>1262962.7899999996</v>
      </c>
      <c r="E600" s="275">
        <v>585961.22</v>
      </c>
      <c r="F600" s="20">
        <v>0</v>
      </c>
      <c r="G600" s="21">
        <f t="shared" si="9"/>
        <v>677001.5699999996</v>
      </c>
      <c r="H600" s="20">
        <v>0</v>
      </c>
      <c r="I600" s="20">
        <v>0</v>
      </c>
    </row>
    <row r="601" spans="1:9" hidden="1" x14ac:dyDescent="0.25">
      <c r="A601" s="276" t="s">
        <v>1830</v>
      </c>
      <c r="B601" s="90">
        <v>0</v>
      </c>
      <c r="C601" s="154" t="s">
        <v>67</v>
      </c>
      <c r="D601" s="275">
        <v>1359075.8299999998</v>
      </c>
      <c r="E601" s="275">
        <v>920876.70000000007</v>
      </c>
      <c r="F601" s="20">
        <v>0</v>
      </c>
      <c r="G601" s="21">
        <f t="shared" si="9"/>
        <v>438199.12999999977</v>
      </c>
      <c r="H601" s="20">
        <v>0</v>
      </c>
      <c r="I601" s="20">
        <v>0</v>
      </c>
    </row>
    <row r="602" spans="1:9" hidden="1" x14ac:dyDescent="0.25">
      <c r="A602" s="276" t="s">
        <v>1831</v>
      </c>
      <c r="B602" s="90">
        <v>0</v>
      </c>
      <c r="C602" s="154" t="s">
        <v>67</v>
      </c>
      <c r="D602" s="275">
        <v>570663.7699999999</v>
      </c>
      <c r="E602" s="275">
        <v>425462.56000000006</v>
      </c>
      <c r="F602" s="20">
        <v>0</v>
      </c>
      <c r="G602" s="21">
        <f t="shared" si="9"/>
        <v>145201.20999999985</v>
      </c>
      <c r="H602" s="20">
        <v>0</v>
      </c>
      <c r="I602" s="20">
        <v>0</v>
      </c>
    </row>
    <row r="603" spans="1:9" hidden="1" x14ac:dyDescent="0.25">
      <c r="A603" s="276" t="s">
        <v>1832</v>
      </c>
      <c r="B603" s="90">
        <v>0</v>
      </c>
      <c r="C603" s="154" t="s">
        <v>67</v>
      </c>
      <c r="D603" s="275">
        <v>1090600.8999999999</v>
      </c>
      <c r="E603" s="275">
        <v>533662.82999999996</v>
      </c>
      <c r="F603" s="20">
        <v>0</v>
      </c>
      <c r="G603" s="21">
        <f t="shared" si="9"/>
        <v>556938.06999999995</v>
      </c>
      <c r="H603" s="20">
        <v>0</v>
      </c>
      <c r="I603" s="20">
        <v>0</v>
      </c>
    </row>
    <row r="604" spans="1:9" hidden="1" x14ac:dyDescent="0.25">
      <c r="A604" s="276" t="s">
        <v>1833</v>
      </c>
      <c r="B604" s="90">
        <v>0</v>
      </c>
      <c r="C604" s="154" t="s">
        <v>67</v>
      </c>
      <c r="D604" s="275">
        <v>528592.57000000007</v>
      </c>
      <c r="E604" s="275">
        <v>250150.17000000004</v>
      </c>
      <c r="F604" s="20">
        <v>0</v>
      </c>
      <c r="G604" s="21">
        <f t="shared" si="9"/>
        <v>278442.40000000002</v>
      </c>
      <c r="H604" s="20">
        <v>0</v>
      </c>
      <c r="I604" s="20">
        <v>0</v>
      </c>
    </row>
    <row r="605" spans="1:9" hidden="1" x14ac:dyDescent="0.25">
      <c r="A605" s="276" t="s">
        <v>1834</v>
      </c>
      <c r="B605" s="90">
        <v>0</v>
      </c>
      <c r="C605" s="154" t="s">
        <v>67</v>
      </c>
      <c r="D605" s="275">
        <v>1246187.8799999997</v>
      </c>
      <c r="E605" s="275">
        <v>892790.43000000017</v>
      </c>
      <c r="F605" s="20">
        <v>0</v>
      </c>
      <c r="G605" s="21">
        <f t="shared" si="9"/>
        <v>353397.44999999949</v>
      </c>
      <c r="H605" s="20">
        <v>0</v>
      </c>
      <c r="I605" s="20">
        <v>0</v>
      </c>
    </row>
    <row r="606" spans="1:9" hidden="1" x14ac:dyDescent="0.25">
      <c r="A606" s="276" t="s">
        <v>1835</v>
      </c>
      <c r="B606" s="90">
        <v>0</v>
      </c>
      <c r="C606" s="154" t="s">
        <v>67</v>
      </c>
      <c r="D606" s="275">
        <v>1399811.5999999996</v>
      </c>
      <c r="E606" s="275">
        <v>797175.72000000009</v>
      </c>
      <c r="F606" s="20">
        <v>0</v>
      </c>
      <c r="G606" s="21">
        <f t="shared" si="9"/>
        <v>602635.87999999954</v>
      </c>
      <c r="H606" s="20">
        <v>0</v>
      </c>
      <c r="I606" s="20">
        <v>0</v>
      </c>
    </row>
    <row r="607" spans="1:9" hidden="1" x14ac:dyDescent="0.25">
      <c r="A607" s="276" t="s">
        <v>1836</v>
      </c>
      <c r="B607" s="90">
        <v>0</v>
      </c>
      <c r="C607" s="154" t="s">
        <v>67</v>
      </c>
      <c r="D607" s="275">
        <v>606850.68000000028</v>
      </c>
      <c r="E607" s="275">
        <v>435439.22999999986</v>
      </c>
      <c r="F607" s="20">
        <v>0</v>
      </c>
      <c r="G607" s="21">
        <f t="shared" si="9"/>
        <v>171411.45000000042</v>
      </c>
      <c r="H607" s="20">
        <v>0</v>
      </c>
      <c r="I607" s="20">
        <v>0</v>
      </c>
    </row>
    <row r="608" spans="1:9" hidden="1" x14ac:dyDescent="0.25">
      <c r="A608" s="276" t="s">
        <v>1837</v>
      </c>
      <c r="B608" s="90">
        <v>0</v>
      </c>
      <c r="C608" s="154" t="s">
        <v>67</v>
      </c>
      <c r="D608" s="275">
        <v>1521942.2900000007</v>
      </c>
      <c r="E608" s="275">
        <v>1212109.98</v>
      </c>
      <c r="F608" s="20">
        <v>0</v>
      </c>
      <c r="G608" s="21">
        <f t="shared" si="9"/>
        <v>309832.31000000075</v>
      </c>
      <c r="H608" s="20">
        <v>0</v>
      </c>
      <c r="I608" s="20">
        <v>0</v>
      </c>
    </row>
    <row r="609" spans="1:9" hidden="1" x14ac:dyDescent="0.25">
      <c r="A609" s="276" t="s">
        <v>1838</v>
      </c>
      <c r="B609" s="90">
        <v>0</v>
      </c>
      <c r="C609" s="154" t="s">
        <v>67</v>
      </c>
      <c r="D609" s="275">
        <v>1331839.4000000006</v>
      </c>
      <c r="E609" s="275">
        <v>1002530.3600000002</v>
      </c>
      <c r="F609" s="20">
        <v>0</v>
      </c>
      <c r="G609" s="21">
        <f t="shared" si="9"/>
        <v>329309.04000000039</v>
      </c>
      <c r="H609" s="20">
        <v>0</v>
      </c>
      <c r="I609" s="20">
        <v>0</v>
      </c>
    </row>
    <row r="610" spans="1:9" hidden="1" x14ac:dyDescent="0.25">
      <c r="A610" s="276" t="s">
        <v>1839</v>
      </c>
      <c r="B610" s="90">
        <v>0</v>
      </c>
      <c r="C610" s="154" t="s">
        <v>67</v>
      </c>
      <c r="D610" s="275">
        <v>4301682.6000000006</v>
      </c>
      <c r="E610" s="275">
        <v>2883796.1500000004</v>
      </c>
      <c r="F610" s="20">
        <v>0</v>
      </c>
      <c r="G610" s="21">
        <f t="shared" si="9"/>
        <v>1417886.4500000002</v>
      </c>
      <c r="H610" s="20">
        <v>0</v>
      </c>
      <c r="I610" s="20">
        <v>0</v>
      </c>
    </row>
    <row r="611" spans="1:9" hidden="1" x14ac:dyDescent="0.25">
      <c r="A611" s="167" t="s">
        <v>3945</v>
      </c>
      <c r="B611" s="90">
        <v>0</v>
      </c>
      <c r="C611" s="154" t="s">
        <v>67</v>
      </c>
      <c r="D611" s="275">
        <v>547297.44999999995</v>
      </c>
      <c r="E611" s="275">
        <v>464708.99</v>
      </c>
      <c r="F611" s="20">
        <v>0</v>
      </c>
      <c r="G611" s="21">
        <f t="shared" si="9"/>
        <v>82588.459999999963</v>
      </c>
      <c r="H611" s="20">
        <v>0</v>
      </c>
      <c r="I611" s="20">
        <v>0</v>
      </c>
    </row>
    <row r="612" spans="1:9" hidden="1" x14ac:dyDescent="0.25">
      <c r="A612" s="276" t="s">
        <v>1840</v>
      </c>
      <c r="B612" s="90">
        <v>0</v>
      </c>
      <c r="C612" s="154" t="s">
        <v>67</v>
      </c>
      <c r="D612" s="275">
        <v>1272769.1499999992</v>
      </c>
      <c r="E612" s="275">
        <v>843072.06</v>
      </c>
      <c r="F612" s="20">
        <v>0</v>
      </c>
      <c r="G612" s="21">
        <f t="shared" si="9"/>
        <v>429697.08999999915</v>
      </c>
      <c r="H612" s="20">
        <v>0</v>
      </c>
      <c r="I612" s="20">
        <v>0</v>
      </c>
    </row>
    <row r="613" spans="1:9" hidden="1" x14ac:dyDescent="0.25">
      <c r="A613" s="276" t="s">
        <v>1841</v>
      </c>
      <c r="B613" s="90">
        <v>0</v>
      </c>
      <c r="C613" s="154" t="s">
        <v>67</v>
      </c>
      <c r="D613" s="275">
        <v>13854.240000000002</v>
      </c>
      <c r="E613" s="275">
        <v>0</v>
      </c>
      <c r="F613" s="20">
        <v>0</v>
      </c>
      <c r="G613" s="21">
        <f t="shared" si="9"/>
        <v>13854.240000000002</v>
      </c>
      <c r="H613" s="20">
        <v>0</v>
      </c>
      <c r="I613" s="20">
        <v>0</v>
      </c>
    </row>
    <row r="614" spans="1:9" hidden="1" x14ac:dyDescent="0.25">
      <c r="A614" s="276" t="s">
        <v>1842</v>
      </c>
      <c r="B614" s="90">
        <v>0</v>
      </c>
      <c r="C614" s="154" t="s">
        <v>67</v>
      </c>
      <c r="D614" s="275">
        <v>1087993.5699999998</v>
      </c>
      <c r="E614" s="275">
        <v>555454.42000000004</v>
      </c>
      <c r="F614" s="20">
        <v>0</v>
      </c>
      <c r="G614" s="21">
        <f t="shared" si="9"/>
        <v>532539.14999999979</v>
      </c>
      <c r="H614" s="20">
        <v>0</v>
      </c>
      <c r="I614" s="20">
        <v>0</v>
      </c>
    </row>
    <row r="615" spans="1:9" hidden="1" x14ac:dyDescent="0.25">
      <c r="A615" s="277" t="s">
        <v>204</v>
      </c>
      <c r="B615" s="90">
        <v>0</v>
      </c>
      <c r="C615" s="154" t="s">
        <v>67</v>
      </c>
      <c r="D615" s="275">
        <v>72920.650000000023</v>
      </c>
      <c r="E615" s="275">
        <v>23881.599999999995</v>
      </c>
      <c r="F615" s="20">
        <v>0</v>
      </c>
      <c r="G615" s="21">
        <f t="shared" si="9"/>
        <v>49039.050000000032</v>
      </c>
      <c r="H615" s="20">
        <v>0</v>
      </c>
      <c r="I615" s="20">
        <v>0</v>
      </c>
    </row>
    <row r="616" spans="1:9" hidden="1" x14ac:dyDescent="0.25">
      <c r="A616" s="277" t="s">
        <v>205</v>
      </c>
      <c r="B616" s="90">
        <v>0</v>
      </c>
      <c r="C616" s="154" t="s">
        <v>67</v>
      </c>
      <c r="D616" s="275">
        <v>15775.25</v>
      </c>
      <c r="E616" s="275">
        <v>0</v>
      </c>
      <c r="F616" s="20">
        <v>0</v>
      </c>
      <c r="G616" s="21">
        <f t="shared" si="9"/>
        <v>15775.25</v>
      </c>
      <c r="H616" s="20">
        <v>0</v>
      </c>
      <c r="I616" s="20">
        <v>0</v>
      </c>
    </row>
    <row r="617" spans="1:9" hidden="1" x14ac:dyDescent="0.25">
      <c r="A617" s="277" t="s">
        <v>983</v>
      </c>
      <c r="B617" s="90">
        <v>0</v>
      </c>
      <c r="C617" s="154" t="s">
        <v>67</v>
      </c>
      <c r="D617" s="275">
        <v>132051.25</v>
      </c>
      <c r="E617" s="275">
        <v>42677.75</v>
      </c>
      <c r="F617" s="20">
        <v>0</v>
      </c>
      <c r="G617" s="21">
        <f t="shared" si="9"/>
        <v>89373.5</v>
      </c>
      <c r="H617" s="20">
        <v>0</v>
      </c>
      <c r="I617" s="20">
        <v>0</v>
      </c>
    </row>
    <row r="618" spans="1:9" hidden="1" x14ac:dyDescent="0.25">
      <c r="A618" s="276" t="s">
        <v>1361</v>
      </c>
      <c r="B618" s="90">
        <v>0</v>
      </c>
      <c r="C618" s="154" t="s">
        <v>67</v>
      </c>
      <c r="D618" s="275">
        <v>1688286.7999999993</v>
      </c>
      <c r="E618" s="275">
        <v>1322092.3099999998</v>
      </c>
      <c r="F618" s="20">
        <v>0</v>
      </c>
      <c r="G618" s="21">
        <f t="shared" si="9"/>
        <v>366194.48999999953</v>
      </c>
      <c r="H618" s="20">
        <v>0</v>
      </c>
      <c r="I618" s="20">
        <v>0</v>
      </c>
    </row>
    <row r="619" spans="1:9" hidden="1" x14ac:dyDescent="0.25">
      <c r="A619" s="276" t="s">
        <v>1362</v>
      </c>
      <c r="B619" s="90">
        <v>0</v>
      </c>
      <c r="C619" s="154" t="s">
        <v>67</v>
      </c>
      <c r="D619" s="275">
        <v>1909323.9999999993</v>
      </c>
      <c r="E619" s="275">
        <v>1269279.25</v>
      </c>
      <c r="F619" s="20">
        <v>0</v>
      </c>
      <c r="G619" s="21">
        <f t="shared" si="9"/>
        <v>640044.7499999993</v>
      </c>
      <c r="H619" s="20">
        <v>0</v>
      </c>
      <c r="I619" s="20">
        <v>0</v>
      </c>
    </row>
    <row r="620" spans="1:9" hidden="1" x14ac:dyDescent="0.25">
      <c r="A620" s="276" t="s">
        <v>984</v>
      </c>
      <c r="B620" s="90">
        <v>0</v>
      </c>
      <c r="C620" s="154" t="s">
        <v>67</v>
      </c>
      <c r="D620" s="275">
        <v>2839948.2500000009</v>
      </c>
      <c r="E620" s="275">
        <v>2216425.0999999992</v>
      </c>
      <c r="F620" s="20">
        <v>0</v>
      </c>
      <c r="G620" s="21">
        <f t="shared" si="9"/>
        <v>623523.15000000177</v>
      </c>
      <c r="H620" s="20">
        <v>0</v>
      </c>
      <c r="I620" s="20">
        <v>0</v>
      </c>
    </row>
    <row r="621" spans="1:9" hidden="1" x14ac:dyDescent="0.25">
      <c r="A621" s="276" t="s">
        <v>1363</v>
      </c>
      <c r="B621" s="90">
        <v>0</v>
      </c>
      <c r="C621" s="154" t="s">
        <v>67</v>
      </c>
      <c r="D621" s="275">
        <v>3006774.9299999992</v>
      </c>
      <c r="E621" s="275">
        <v>2365496.6399999992</v>
      </c>
      <c r="F621" s="20">
        <v>0</v>
      </c>
      <c r="G621" s="21">
        <f t="shared" si="9"/>
        <v>641278.29</v>
      </c>
      <c r="H621" s="20">
        <v>0</v>
      </c>
      <c r="I621" s="20">
        <v>0</v>
      </c>
    </row>
    <row r="622" spans="1:9" hidden="1" x14ac:dyDescent="0.25">
      <c r="A622" s="276" t="s">
        <v>1364</v>
      </c>
      <c r="B622" s="90">
        <v>0</v>
      </c>
      <c r="C622" s="154" t="s">
        <v>67</v>
      </c>
      <c r="D622" s="275">
        <v>291824.39999999991</v>
      </c>
      <c r="E622" s="275">
        <v>266735.65000000002</v>
      </c>
      <c r="F622" s="20">
        <v>0</v>
      </c>
      <c r="G622" s="21">
        <f t="shared" si="9"/>
        <v>25088.749999999884</v>
      </c>
      <c r="H622" s="20">
        <v>0</v>
      </c>
      <c r="I622" s="20">
        <v>0</v>
      </c>
    </row>
    <row r="623" spans="1:9" hidden="1" x14ac:dyDescent="0.25">
      <c r="A623" s="276" t="s">
        <v>1365</v>
      </c>
      <c r="B623" s="90">
        <v>0</v>
      </c>
      <c r="C623" s="154" t="s">
        <v>67</v>
      </c>
      <c r="D623" s="275">
        <v>291186.29999999987</v>
      </c>
      <c r="E623" s="275">
        <v>177201.2</v>
      </c>
      <c r="F623" s="20">
        <v>0</v>
      </c>
      <c r="G623" s="21">
        <f t="shared" si="9"/>
        <v>113985.09999999986</v>
      </c>
      <c r="H623" s="20">
        <v>0</v>
      </c>
      <c r="I623" s="20">
        <v>0</v>
      </c>
    </row>
    <row r="624" spans="1:9" hidden="1" x14ac:dyDescent="0.25">
      <c r="A624" s="276" t="s">
        <v>1366</v>
      </c>
      <c r="B624" s="90">
        <v>0</v>
      </c>
      <c r="C624" s="154" t="s">
        <v>67</v>
      </c>
      <c r="D624" s="275">
        <v>283897.29999999981</v>
      </c>
      <c r="E624" s="275">
        <v>191119.34999999995</v>
      </c>
      <c r="F624" s="20">
        <v>0</v>
      </c>
      <c r="G624" s="21">
        <f t="shared" si="9"/>
        <v>92777.949999999866</v>
      </c>
      <c r="H624" s="20">
        <v>0</v>
      </c>
      <c r="I624" s="20">
        <v>0</v>
      </c>
    </row>
    <row r="625" spans="1:9" hidden="1" x14ac:dyDescent="0.25">
      <c r="A625" s="276" t="s">
        <v>1367</v>
      </c>
      <c r="B625" s="90">
        <v>0</v>
      </c>
      <c r="C625" s="154" t="s">
        <v>67</v>
      </c>
      <c r="D625" s="275">
        <v>260273.89999999988</v>
      </c>
      <c r="E625" s="275">
        <v>241993.90000000005</v>
      </c>
      <c r="F625" s="20">
        <v>0</v>
      </c>
      <c r="G625" s="21">
        <f t="shared" si="9"/>
        <v>18279.999999999825</v>
      </c>
      <c r="H625" s="20">
        <v>0</v>
      </c>
      <c r="I625" s="20">
        <v>0</v>
      </c>
    </row>
    <row r="626" spans="1:9" hidden="1" x14ac:dyDescent="0.25">
      <c r="A626" s="277" t="s">
        <v>206</v>
      </c>
      <c r="B626" s="90">
        <v>0</v>
      </c>
      <c r="C626" s="154" t="s">
        <v>67</v>
      </c>
      <c r="D626" s="275">
        <v>110426.75</v>
      </c>
      <c r="E626" s="275">
        <v>74386.85000000002</v>
      </c>
      <c r="F626" s="20">
        <v>0</v>
      </c>
      <c r="G626" s="21">
        <f t="shared" si="9"/>
        <v>36039.89999999998</v>
      </c>
      <c r="H626" s="20">
        <v>0</v>
      </c>
      <c r="I626" s="20">
        <v>0</v>
      </c>
    </row>
    <row r="627" spans="1:9" hidden="1" x14ac:dyDescent="0.25">
      <c r="A627" s="277" t="s">
        <v>207</v>
      </c>
      <c r="B627" s="90">
        <v>0</v>
      </c>
      <c r="C627" s="154" t="s">
        <v>67</v>
      </c>
      <c r="D627" s="275">
        <v>87348.800000000047</v>
      </c>
      <c r="E627" s="275">
        <v>40648</v>
      </c>
      <c r="F627" s="20">
        <v>0</v>
      </c>
      <c r="G627" s="21">
        <f t="shared" si="9"/>
        <v>46700.800000000047</v>
      </c>
      <c r="H627" s="20">
        <v>0</v>
      </c>
      <c r="I627" s="20">
        <v>0</v>
      </c>
    </row>
    <row r="628" spans="1:9" hidden="1" x14ac:dyDescent="0.25">
      <c r="A628" s="277" t="s">
        <v>208</v>
      </c>
      <c r="B628" s="90">
        <v>0</v>
      </c>
      <c r="C628" s="154" t="s">
        <v>67</v>
      </c>
      <c r="D628" s="275">
        <v>130384.39999999994</v>
      </c>
      <c r="E628" s="275">
        <v>81526.05</v>
      </c>
      <c r="F628" s="20">
        <v>0</v>
      </c>
      <c r="G628" s="21">
        <f t="shared" si="9"/>
        <v>48858.349999999933</v>
      </c>
      <c r="H628" s="20">
        <v>0</v>
      </c>
      <c r="I628" s="20">
        <v>0</v>
      </c>
    </row>
    <row r="629" spans="1:9" hidden="1" x14ac:dyDescent="0.25">
      <c r="A629" s="277" t="s">
        <v>209</v>
      </c>
      <c r="B629" s="90">
        <v>0</v>
      </c>
      <c r="C629" s="154" t="s">
        <v>67</v>
      </c>
      <c r="D629" s="275">
        <v>124444.44999999995</v>
      </c>
      <c r="E629" s="275">
        <v>47926.999999999985</v>
      </c>
      <c r="F629" s="20">
        <v>0</v>
      </c>
      <c r="G629" s="21">
        <f t="shared" si="9"/>
        <v>76517.449999999968</v>
      </c>
      <c r="H629" s="20">
        <v>0</v>
      </c>
      <c r="I629" s="20">
        <v>0</v>
      </c>
    </row>
    <row r="630" spans="1:9" hidden="1" x14ac:dyDescent="0.25">
      <c r="A630" s="277" t="s">
        <v>210</v>
      </c>
      <c r="B630" s="90">
        <v>0</v>
      </c>
      <c r="C630" s="154" t="s">
        <v>67</v>
      </c>
      <c r="D630" s="275">
        <v>193639.05</v>
      </c>
      <c r="E630" s="275">
        <v>41559.200000000004</v>
      </c>
      <c r="F630" s="20">
        <v>0</v>
      </c>
      <c r="G630" s="21">
        <f t="shared" si="9"/>
        <v>152079.84999999998</v>
      </c>
      <c r="H630" s="20">
        <v>0</v>
      </c>
      <c r="I630" s="20">
        <v>0</v>
      </c>
    </row>
    <row r="631" spans="1:9" hidden="1" x14ac:dyDescent="0.25">
      <c r="A631" s="277" t="s">
        <v>211</v>
      </c>
      <c r="B631" s="90">
        <v>0</v>
      </c>
      <c r="C631" s="154" t="s">
        <v>67</v>
      </c>
      <c r="D631" s="275">
        <v>127868.15000000002</v>
      </c>
      <c r="E631" s="275">
        <v>47311.03</v>
      </c>
      <c r="F631" s="20">
        <v>0</v>
      </c>
      <c r="G631" s="21">
        <f t="shared" si="9"/>
        <v>80557.120000000024</v>
      </c>
      <c r="H631" s="20">
        <v>0</v>
      </c>
      <c r="I631" s="20">
        <v>0</v>
      </c>
    </row>
    <row r="632" spans="1:9" hidden="1" x14ac:dyDescent="0.25">
      <c r="A632" s="277" t="s">
        <v>212</v>
      </c>
      <c r="B632" s="90">
        <v>0</v>
      </c>
      <c r="C632" s="154" t="s">
        <v>67</v>
      </c>
      <c r="D632" s="275">
        <v>254523.84999999995</v>
      </c>
      <c r="E632" s="275">
        <v>130220.7</v>
      </c>
      <c r="F632" s="20">
        <v>0</v>
      </c>
      <c r="G632" s="21">
        <f t="shared" si="9"/>
        <v>124303.14999999995</v>
      </c>
      <c r="H632" s="20">
        <v>0</v>
      </c>
      <c r="I632" s="20">
        <v>0</v>
      </c>
    </row>
    <row r="633" spans="1:9" hidden="1" x14ac:dyDescent="0.25">
      <c r="A633" s="277" t="s">
        <v>213</v>
      </c>
      <c r="B633" s="90">
        <v>0</v>
      </c>
      <c r="C633" s="154" t="s">
        <v>67</v>
      </c>
      <c r="D633" s="275">
        <v>244924.05000000008</v>
      </c>
      <c r="E633" s="275">
        <v>24059.000000000007</v>
      </c>
      <c r="F633" s="20">
        <v>0</v>
      </c>
      <c r="G633" s="21">
        <f t="shared" si="9"/>
        <v>220865.05000000008</v>
      </c>
      <c r="H633" s="20">
        <v>0</v>
      </c>
      <c r="I633" s="20">
        <v>0</v>
      </c>
    </row>
    <row r="634" spans="1:9" hidden="1" x14ac:dyDescent="0.25">
      <c r="A634" s="277" t="s">
        <v>214</v>
      </c>
      <c r="B634" s="90">
        <v>0</v>
      </c>
      <c r="C634" s="154" t="s">
        <v>67</v>
      </c>
      <c r="D634" s="275">
        <v>104926.55000000003</v>
      </c>
      <c r="E634" s="275">
        <v>44953.17</v>
      </c>
      <c r="F634" s="20">
        <v>0</v>
      </c>
      <c r="G634" s="21">
        <f t="shared" si="9"/>
        <v>59973.380000000034</v>
      </c>
      <c r="H634" s="20">
        <v>0</v>
      </c>
      <c r="I634" s="20">
        <v>0</v>
      </c>
    </row>
    <row r="635" spans="1:9" hidden="1" x14ac:dyDescent="0.25">
      <c r="A635" s="277" t="s">
        <v>215</v>
      </c>
      <c r="B635" s="90">
        <v>0</v>
      </c>
      <c r="C635" s="154" t="s">
        <v>67</v>
      </c>
      <c r="D635" s="275">
        <v>47503</v>
      </c>
      <c r="E635" s="275">
        <v>9732.0000000000018</v>
      </c>
      <c r="F635" s="20">
        <v>0</v>
      </c>
      <c r="G635" s="21">
        <f t="shared" si="9"/>
        <v>37771</v>
      </c>
      <c r="H635" s="20">
        <v>0</v>
      </c>
      <c r="I635" s="20">
        <v>0</v>
      </c>
    </row>
    <row r="636" spans="1:9" hidden="1" x14ac:dyDescent="0.25">
      <c r="A636" s="276" t="s">
        <v>1368</v>
      </c>
      <c r="B636" s="90">
        <v>0</v>
      </c>
      <c r="C636" s="154" t="s">
        <v>67</v>
      </c>
      <c r="D636" s="275">
        <v>97629.300000000047</v>
      </c>
      <c r="E636" s="275">
        <v>1817.7</v>
      </c>
      <c r="F636" s="20">
        <v>0</v>
      </c>
      <c r="G636" s="21">
        <f t="shared" si="9"/>
        <v>95811.600000000049</v>
      </c>
      <c r="H636" s="20">
        <v>0</v>
      </c>
      <c r="I636" s="20">
        <v>0</v>
      </c>
    </row>
    <row r="637" spans="1:9" hidden="1" x14ac:dyDescent="0.25">
      <c r="A637" s="276" t="s">
        <v>1843</v>
      </c>
      <c r="B637" s="90">
        <v>0</v>
      </c>
      <c r="C637" s="154" t="s">
        <v>67</v>
      </c>
      <c r="D637" s="275">
        <v>121227.2</v>
      </c>
      <c r="E637" s="275">
        <v>63291.660000000018</v>
      </c>
      <c r="F637" s="20">
        <v>0</v>
      </c>
      <c r="G637" s="21">
        <f t="shared" si="9"/>
        <v>57935.539999999979</v>
      </c>
      <c r="H637" s="20">
        <v>0</v>
      </c>
      <c r="I637" s="20">
        <v>0</v>
      </c>
    </row>
    <row r="638" spans="1:9" hidden="1" x14ac:dyDescent="0.25">
      <c r="A638" s="276" t="s">
        <v>1844</v>
      </c>
      <c r="B638" s="90">
        <v>0</v>
      </c>
      <c r="C638" s="154" t="s">
        <v>67</v>
      </c>
      <c r="D638" s="275">
        <v>169096.5</v>
      </c>
      <c r="E638" s="275">
        <v>123986.74999999996</v>
      </c>
      <c r="F638" s="20">
        <v>0</v>
      </c>
      <c r="G638" s="21">
        <f t="shared" si="9"/>
        <v>45109.750000000044</v>
      </c>
      <c r="H638" s="20">
        <v>0</v>
      </c>
      <c r="I638" s="20">
        <v>0</v>
      </c>
    </row>
    <row r="639" spans="1:9" hidden="1" x14ac:dyDescent="0.25">
      <c r="A639" s="276" t="s">
        <v>1845</v>
      </c>
      <c r="B639" s="90">
        <v>0</v>
      </c>
      <c r="C639" s="154" t="s">
        <v>67</v>
      </c>
      <c r="D639" s="275">
        <v>148764.64999999994</v>
      </c>
      <c r="E639" s="275">
        <v>91133.049999999988</v>
      </c>
      <c r="F639" s="20">
        <v>0</v>
      </c>
      <c r="G639" s="21">
        <f t="shared" si="9"/>
        <v>57631.599999999948</v>
      </c>
      <c r="H639" s="20">
        <v>0</v>
      </c>
      <c r="I639" s="20">
        <v>0</v>
      </c>
    </row>
    <row r="640" spans="1:9" hidden="1" x14ac:dyDescent="0.25">
      <c r="A640" s="276" t="s">
        <v>1846</v>
      </c>
      <c r="B640" s="90">
        <v>0</v>
      </c>
      <c r="C640" s="154" t="s">
        <v>67</v>
      </c>
      <c r="D640" s="275">
        <v>169344.64999999988</v>
      </c>
      <c r="E640" s="275">
        <v>103037.50000000001</v>
      </c>
      <c r="F640" s="20">
        <v>0</v>
      </c>
      <c r="G640" s="21">
        <f t="shared" si="9"/>
        <v>66307.149999999863</v>
      </c>
      <c r="H640" s="20">
        <v>0</v>
      </c>
      <c r="I640" s="20">
        <v>0</v>
      </c>
    </row>
    <row r="641" spans="1:9" hidden="1" x14ac:dyDescent="0.25">
      <c r="A641" s="277" t="s">
        <v>985</v>
      </c>
      <c r="B641" s="90">
        <v>0</v>
      </c>
      <c r="C641" s="154" t="s">
        <v>67</v>
      </c>
      <c r="D641" s="275">
        <v>223476.80000000005</v>
      </c>
      <c r="E641" s="275">
        <v>163456.89999999994</v>
      </c>
      <c r="F641" s="20">
        <v>0</v>
      </c>
      <c r="G641" s="21">
        <f t="shared" si="9"/>
        <v>60019.900000000111</v>
      </c>
      <c r="H641" s="20">
        <v>0</v>
      </c>
      <c r="I641" s="20">
        <v>0</v>
      </c>
    </row>
    <row r="642" spans="1:9" hidden="1" x14ac:dyDescent="0.25">
      <c r="A642" s="277" t="s">
        <v>986</v>
      </c>
      <c r="B642" s="90">
        <v>0</v>
      </c>
      <c r="C642" s="154" t="s">
        <v>67</v>
      </c>
      <c r="D642" s="275">
        <v>146798.44999999995</v>
      </c>
      <c r="E642" s="275">
        <v>131484.15000000002</v>
      </c>
      <c r="F642" s="20">
        <v>0</v>
      </c>
      <c r="G642" s="21">
        <f t="shared" si="9"/>
        <v>15314.29999999993</v>
      </c>
      <c r="H642" s="20">
        <v>0</v>
      </c>
      <c r="I642" s="20">
        <v>0</v>
      </c>
    </row>
    <row r="643" spans="1:9" hidden="1" x14ac:dyDescent="0.25">
      <c r="A643" s="276" t="s">
        <v>1847</v>
      </c>
      <c r="B643" s="90">
        <v>0</v>
      </c>
      <c r="C643" s="154" t="s">
        <v>67</v>
      </c>
      <c r="D643" s="275">
        <v>2242762.7000000007</v>
      </c>
      <c r="E643" s="275">
        <v>1870940.29</v>
      </c>
      <c r="F643" s="20">
        <v>0</v>
      </c>
      <c r="G643" s="21">
        <f t="shared" si="9"/>
        <v>371822.41000000061</v>
      </c>
      <c r="H643" s="20">
        <v>0</v>
      </c>
      <c r="I643" s="20">
        <v>0</v>
      </c>
    </row>
    <row r="644" spans="1:9" hidden="1" x14ac:dyDescent="0.25">
      <c r="A644" s="276" t="s">
        <v>1848</v>
      </c>
      <c r="B644" s="90">
        <v>0</v>
      </c>
      <c r="C644" s="154" t="s">
        <v>67</v>
      </c>
      <c r="D644" s="275">
        <v>596896.71999999986</v>
      </c>
      <c r="E644" s="275">
        <v>355079.88000000006</v>
      </c>
      <c r="F644" s="20">
        <v>0</v>
      </c>
      <c r="G644" s="21">
        <f t="shared" si="9"/>
        <v>241816.83999999979</v>
      </c>
      <c r="H644" s="20">
        <v>0</v>
      </c>
      <c r="I644" s="20">
        <v>0</v>
      </c>
    </row>
    <row r="645" spans="1:9" hidden="1" x14ac:dyDescent="0.25">
      <c r="A645" s="276" t="s">
        <v>1849</v>
      </c>
      <c r="B645" s="90">
        <v>0</v>
      </c>
      <c r="C645" s="154" t="s">
        <v>67</v>
      </c>
      <c r="D645" s="275">
        <v>1530763.9000000006</v>
      </c>
      <c r="E645" s="275">
        <v>774730.15</v>
      </c>
      <c r="F645" s="20">
        <v>0</v>
      </c>
      <c r="G645" s="21">
        <f t="shared" si="9"/>
        <v>756033.75000000058</v>
      </c>
      <c r="H645" s="20">
        <v>0</v>
      </c>
      <c r="I645" s="20">
        <v>0</v>
      </c>
    </row>
    <row r="646" spans="1:9" hidden="1" x14ac:dyDescent="0.25">
      <c r="A646" s="276" t="s">
        <v>1850</v>
      </c>
      <c r="B646" s="90">
        <v>0</v>
      </c>
      <c r="C646" s="154" t="s">
        <v>67</v>
      </c>
      <c r="D646" s="275">
        <v>1478541.9000000001</v>
      </c>
      <c r="E646" s="275">
        <v>983522.94999999984</v>
      </c>
      <c r="F646" s="20">
        <v>0</v>
      </c>
      <c r="G646" s="21">
        <f t="shared" ref="G646:G709" si="10">D646-E646</f>
        <v>495018.9500000003</v>
      </c>
      <c r="H646" s="20">
        <v>0</v>
      </c>
      <c r="I646" s="20">
        <v>0</v>
      </c>
    </row>
    <row r="647" spans="1:9" hidden="1" x14ac:dyDescent="0.25">
      <c r="A647" s="276" t="s">
        <v>3635</v>
      </c>
      <c r="B647" s="90">
        <v>0</v>
      </c>
      <c r="C647" s="154" t="s">
        <v>67</v>
      </c>
      <c r="D647" s="275">
        <v>1336689.27</v>
      </c>
      <c r="E647" s="275">
        <v>645470.78</v>
      </c>
      <c r="F647" s="20">
        <v>0</v>
      </c>
      <c r="G647" s="21">
        <f t="shared" si="10"/>
        <v>691218.49</v>
      </c>
      <c r="H647" s="20">
        <v>0</v>
      </c>
      <c r="I647" s="20">
        <v>0</v>
      </c>
    </row>
    <row r="648" spans="1:9" hidden="1" x14ac:dyDescent="0.25">
      <c r="A648" s="276" t="s">
        <v>1851</v>
      </c>
      <c r="B648" s="90">
        <v>0</v>
      </c>
      <c r="C648" s="154" t="s">
        <v>67</v>
      </c>
      <c r="D648" s="275">
        <v>923300.69</v>
      </c>
      <c r="E648" s="275">
        <v>586889.92000000004</v>
      </c>
      <c r="F648" s="20">
        <v>0</v>
      </c>
      <c r="G648" s="21">
        <f t="shared" si="10"/>
        <v>336410.7699999999</v>
      </c>
      <c r="H648" s="20">
        <v>0</v>
      </c>
      <c r="I648" s="20">
        <v>0</v>
      </c>
    </row>
    <row r="649" spans="1:9" hidden="1" x14ac:dyDescent="0.25">
      <c r="A649" s="277" t="s">
        <v>987</v>
      </c>
      <c r="B649" s="90">
        <v>0</v>
      </c>
      <c r="C649" s="154" t="s">
        <v>67</v>
      </c>
      <c r="D649" s="275">
        <v>3696747.5500000007</v>
      </c>
      <c r="E649" s="275">
        <v>2931405.6700000004</v>
      </c>
      <c r="F649" s="20">
        <v>0</v>
      </c>
      <c r="G649" s="21">
        <f t="shared" si="10"/>
        <v>765341.88000000035</v>
      </c>
      <c r="H649" s="20">
        <v>0</v>
      </c>
      <c r="I649" s="20">
        <v>0</v>
      </c>
    </row>
    <row r="650" spans="1:9" hidden="1" x14ac:dyDescent="0.25">
      <c r="A650" s="276" t="s">
        <v>1852</v>
      </c>
      <c r="B650" s="90">
        <v>0</v>
      </c>
      <c r="C650" s="154" t="s">
        <v>67</v>
      </c>
      <c r="D650" s="275">
        <v>70968.770000000019</v>
      </c>
      <c r="E650" s="275">
        <v>43533.369999999995</v>
      </c>
      <c r="F650" s="20">
        <v>0</v>
      </c>
      <c r="G650" s="21">
        <f t="shared" si="10"/>
        <v>27435.400000000023</v>
      </c>
      <c r="H650" s="20">
        <v>0</v>
      </c>
      <c r="I650" s="20">
        <v>0</v>
      </c>
    </row>
    <row r="651" spans="1:9" hidden="1" x14ac:dyDescent="0.25">
      <c r="A651" s="276" t="s">
        <v>1853</v>
      </c>
      <c r="B651" s="90">
        <v>0</v>
      </c>
      <c r="C651" s="154" t="s">
        <v>67</v>
      </c>
      <c r="D651" s="275">
        <v>12868.350000000006</v>
      </c>
      <c r="E651" s="275">
        <v>12632.400000000005</v>
      </c>
      <c r="F651" s="20">
        <v>0</v>
      </c>
      <c r="G651" s="21">
        <f t="shared" si="10"/>
        <v>235.95000000000073</v>
      </c>
      <c r="H651" s="20">
        <v>0</v>
      </c>
      <c r="I651" s="20">
        <v>0</v>
      </c>
    </row>
    <row r="652" spans="1:9" hidden="1" x14ac:dyDescent="0.25">
      <c r="A652" s="276" t="s">
        <v>1854</v>
      </c>
      <c r="B652" s="90">
        <v>0</v>
      </c>
      <c r="C652" s="154" t="s">
        <v>67</v>
      </c>
      <c r="D652" s="275">
        <v>82953</v>
      </c>
      <c r="E652" s="275">
        <v>58579.80000000001</v>
      </c>
      <c r="F652" s="20">
        <v>0</v>
      </c>
      <c r="G652" s="21">
        <f t="shared" si="10"/>
        <v>24373.19999999999</v>
      </c>
      <c r="H652" s="20">
        <v>0</v>
      </c>
      <c r="I652" s="20">
        <v>0</v>
      </c>
    </row>
    <row r="653" spans="1:9" hidden="1" x14ac:dyDescent="0.25">
      <c r="A653" s="276" t="s">
        <v>1855</v>
      </c>
      <c r="B653" s="90">
        <v>0</v>
      </c>
      <c r="C653" s="154" t="s">
        <v>67</v>
      </c>
      <c r="D653" s="275">
        <v>100059.14000000001</v>
      </c>
      <c r="E653" s="275">
        <v>83558.94</v>
      </c>
      <c r="F653" s="20">
        <v>0</v>
      </c>
      <c r="G653" s="21">
        <f t="shared" si="10"/>
        <v>16500.200000000012</v>
      </c>
      <c r="H653" s="20">
        <v>0</v>
      </c>
      <c r="I653" s="20">
        <v>0</v>
      </c>
    </row>
    <row r="654" spans="1:9" hidden="1" x14ac:dyDescent="0.25">
      <c r="A654" s="276" t="s">
        <v>1856</v>
      </c>
      <c r="B654" s="90">
        <v>0</v>
      </c>
      <c r="C654" s="154" t="s">
        <v>67</v>
      </c>
      <c r="D654" s="275">
        <v>58953.349999999977</v>
      </c>
      <c r="E654" s="275">
        <v>39523.149999999994</v>
      </c>
      <c r="F654" s="20">
        <v>0</v>
      </c>
      <c r="G654" s="21">
        <f t="shared" si="10"/>
        <v>19430.199999999983</v>
      </c>
      <c r="H654" s="20">
        <v>0</v>
      </c>
      <c r="I654" s="20">
        <v>0</v>
      </c>
    </row>
    <row r="655" spans="1:9" hidden="1" x14ac:dyDescent="0.25">
      <c r="A655" s="276" t="s">
        <v>1857</v>
      </c>
      <c r="B655" s="90">
        <v>0</v>
      </c>
      <c r="C655" s="154" t="s">
        <v>67</v>
      </c>
      <c r="D655" s="275">
        <v>70120.099999999977</v>
      </c>
      <c r="E655" s="275">
        <v>42234.55000000001</v>
      </c>
      <c r="F655" s="20">
        <v>0</v>
      </c>
      <c r="G655" s="21">
        <f t="shared" si="10"/>
        <v>27885.549999999967</v>
      </c>
      <c r="H655" s="20">
        <v>0</v>
      </c>
      <c r="I655" s="20">
        <v>0</v>
      </c>
    </row>
    <row r="656" spans="1:9" hidden="1" x14ac:dyDescent="0.25">
      <c r="A656" s="276" t="s">
        <v>1858</v>
      </c>
      <c r="B656" s="90">
        <v>0</v>
      </c>
      <c r="C656" s="154" t="s">
        <v>67</v>
      </c>
      <c r="D656" s="275">
        <v>95785.900000000023</v>
      </c>
      <c r="E656" s="275">
        <v>59987.899999999994</v>
      </c>
      <c r="F656" s="20">
        <v>0</v>
      </c>
      <c r="G656" s="21">
        <f t="shared" si="10"/>
        <v>35798.000000000029</v>
      </c>
      <c r="H656" s="20">
        <v>0</v>
      </c>
      <c r="I656" s="20">
        <v>0</v>
      </c>
    </row>
    <row r="657" spans="1:9" hidden="1" x14ac:dyDescent="0.25">
      <c r="A657" s="276" t="s">
        <v>1859</v>
      </c>
      <c r="B657" s="90">
        <v>0</v>
      </c>
      <c r="C657" s="154" t="s">
        <v>67</v>
      </c>
      <c r="D657" s="275">
        <v>70534.3</v>
      </c>
      <c r="E657" s="275">
        <v>22274.449999999993</v>
      </c>
      <c r="F657" s="20">
        <v>0</v>
      </c>
      <c r="G657" s="21">
        <f t="shared" si="10"/>
        <v>48259.850000000006</v>
      </c>
      <c r="H657" s="20">
        <v>0</v>
      </c>
      <c r="I657" s="20">
        <v>0</v>
      </c>
    </row>
    <row r="658" spans="1:9" hidden="1" x14ac:dyDescent="0.25">
      <c r="A658" s="276" t="s">
        <v>1860</v>
      </c>
      <c r="B658" s="90">
        <v>0</v>
      </c>
      <c r="C658" s="154" t="s">
        <v>67</v>
      </c>
      <c r="D658" s="275">
        <v>137935.94999999995</v>
      </c>
      <c r="E658" s="275">
        <v>103521.14999999998</v>
      </c>
      <c r="F658" s="20">
        <v>0</v>
      </c>
      <c r="G658" s="21">
        <f t="shared" si="10"/>
        <v>34414.799999999974</v>
      </c>
      <c r="H658" s="20">
        <v>0</v>
      </c>
      <c r="I658" s="20">
        <v>0</v>
      </c>
    </row>
    <row r="659" spans="1:9" hidden="1" x14ac:dyDescent="0.25">
      <c r="A659" s="276" t="s">
        <v>1861</v>
      </c>
      <c r="B659" s="90">
        <v>0</v>
      </c>
      <c r="C659" s="154" t="s">
        <v>67</v>
      </c>
      <c r="D659" s="275">
        <v>117516.75</v>
      </c>
      <c r="E659" s="275">
        <v>66863.8</v>
      </c>
      <c r="F659" s="20">
        <v>0</v>
      </c>
      <c r="G659" s="21">
        <f t="shared" si="10"/>
        <v>50652.95</v>
      </c>
      <c r="H659" s="20">
        <v>0</v>
      </c>
      <c r="I659" s="20">
        <v>0</v>
      </c>
    </row>
    <row r="660" spans="1:9" hidden="1" x14ac:dyDescent="0.25">
      <c r="A660" s="277" t="s">
        <v>988</v>
      </c>
      <c r="B660" s="90">
        <v>0</v>
      </c>
      <c r="C660" s="154" t="s">
        <v>67</v>
      </c>
      <c r="D660" s="275">
        <v>3263745.7999999984</v>
      </c>
      <c r="E660" s="275">
        <v>2289887.0599999996</v>
      </c>
      <c r="F660" s="20">
        <v>0</v>
      </c>
      <c r="G660" s="21">
        <f t="shared" si="10"/>
        <v>973858.73999999883</v>
      </c>
      <c r="H660" s="20">
        <v>0</v>
      </c>
      <c r="I660" s="20">
        <v>0</v>
      </c>
    </row>
    <row r="661" spans="1:9" hidden="1" x14ac:dyDescent="0.25">
      <c r="A661" s="277" t="s">
        <v>989</v>
      </c>
      <c r="B661" s="90">
        <v>0</v>
      </c>
      <c r="C661" s="154" t="s">
        <v>67</v>
      </c>
      <c r="D661" s="275">
        <v>176113.13999999993</v>
      </c>
      <c r="E661" s="275">
        <v>104943.54000000001</v>
      </c>
      <c r="F661" s="20">
        <v>0</v>
      </c>
      <c r="G661" s="21">
        <f t="shared" si="10"/>
        <v>71169.599999999919</v>
      </c>
      <c r="H661" s="20">
        <v>0</v>
      </c>
      <c r="I661" s="20">
        <v>0</v>
      </c>
    </row>
    <row r="662" spans="1:9" hidden="1" x14ac:dyDescent="0.25">
      <c r="A662" s="277" t="s">
        <v>990</v>
      </c>
      <c r="B662" s="90">
        <v>0</v>
      </c>
      <c r="C662" s="154" t="s">
        <v>67</v>
      </c>
      <c r="D662" s="275">
        <v>1370881.1000000003</v>
      </c>
      <c r="E662" s="275">
        <v>1120261.2500000005</v>
      </c>
      <c r="F662" s="20">
        <v>0</v>
      </c>
      <c r="G662" s="21">
        <f t="shared" si="10"/>
        <v>250619.84999999986</v>
      </c>
      <c r="H662" s="20">
        <v>0</v>
      </c>
      <c r="I662" s="20">
        <v>0</v>
      </c>
    </row>
    <row r="663" spans="1:9" hidden="1" x14ac:dyDescent="0.25">
      <c r="A663" s="277" t="s">
        <v>991</v>
      </c>
      <c r="B663" s="90">
        <v>0</v>
      </c>
      <c r="C663" s="154" t="s">
        <v>67</v>
      </c>
      <c r="D663" s="275">
        <v>1697142.7900000003</v>
      </c>
      <c r="E663" s="275">
        <v>882285.12</v>
      </c>
      <c r="F663" s="20">
        <v>0</v>
      </c>
      <c r="G663" s="21">
        <f t="shared" si="10"/>
        <v>814857.67000000027</v>
      </c>
      <c r="H663" s="20">
        <v>0</v>
      </c>
      <c r="I663" s="20">
        <v>0</v>
      </c>
    </row>
    <row r="664" spans="1:9" hidden="1" x14ac:dyDescent="0.25">
      <c r="A664" s="277" t="s">
        <v>992</v>
      </c>
      <c r="B664" s="90">
        <v>0</v>
      </c>
      <c r="C664" s="154" t="s">
        <v>67</v>
      </c>
      <c r="D664" s="275">
        <v>1656094.3999999997</v>
      </c>
      <c r="E664" s="275">
        <v>1186937.7999999998</v>
      </c>
      <c r="F664" s="20">
        <v>0</v>
      </c>
      <c r="G664" s="21">
        <f t="shared" si="10"/>
        <v>469156.59999999986</v>
      </c>
      <c r="H664" s="20">
        <v>0</v>
      </c>
      <c r="I664" s="20">
        <v>0</v>
      </c>
    </row>
    <row r="665" spans="1:9" hidden="1" x14ac:dyDescent="0.25">
      <c r="A665" s="277" t="s">
        <v>993</v>
      </c>
      <c r="B665" s="90">
        <v>0</v>
      </c>
      <c r="C665" s="154" t="s">
        <v>67</v>
      </c>
      <c r="D665" s="275">
        <v>1046268.75</v>
      </c>
      <c r="E665" s="275">
        <v>647843.16</v>
      </c>
      <c r="F665" s="20">
        <v>0</v>
      </c>
      <c r="G665" s="21">
        <f t="shared" si="10"/>
        <v>398425.58999999997</v>
      </c>
      <c r="H665" s="20">
        <v>0</v>
      </c>
      <c r="I665" s="20">
        <v>0</v>
      </c>
    </row>
    <row r="666" spans="1:9" hidden="1" x14ac:dyDescent="0.25">
      <c r="A666" s="276" t="s">
        <v>1862</v>
      </c>
      <c r="B666" s="90">
        <v>0</v>
      </c>
      <c r="C666" s="154" t="s">
        <v>67</v>
      </c>
      <c r="D666" s="275">
        <v>1461529.13</v>
      </c>
      <c r="E666" s="275">
        <v>1258825.0900000005</v>
      </c>
      <c r="F666" s="20">
        <v>0</v>
      </c>
      <c r="G666" s="21">
        <f t="shared" si="10"/>
        <v>202704.03999999934</v>
      </c>
      <c r="H666" s="20">
        <v>0</v>
      </c>
      <c r="I666" s="20">
        <v>0</v>
      </c>
    </row>
    <row r="667" spans="1:9" hidden="1" x14ac:dyDescent="0.25">
      <c r="A667" s="276" t="s">
        <v>1863</v>
      </c>
      <c r="B667" s="90">
        <v>0</v>
      </c>
      <c r="C667" s="154" t="s">
        <v>67</v>
      </c>
      <c r="D667" s="275">
        <v>428356.16</v>
      </c>
      <c r="E667" s="275">
        <v>345952.48</v>
      </c>
      <c r="F667" s="20">
        <v>0</v>
      </c>
      <c r="G667" s="21">
        <f t="shared" si="10"/>
        <v>82403.679999999993</v>
      </c>
      <c r="H667" s="20">
        <v>0</v>
      </c>
      <c r="I667" s="20">
        <v>0</v>
      </c>
    </row>
    <row r="668" spans="1:9" hidden="1" x14ac:dyDescent="0.25">
      <c r="A668" s="276" t="s">
        <v>1864</v>
      </c>
      <c r="B668" s="90">
        <v>0</v>
      </c>
      <c r="C668" s="154" t="s">
        <v>67</v>
      </c>
      <c r="D668" s="275">
        <v>1702629.68</v>
      </c>
      <c r="E668" s="275">
        <v>1364495.4300000002</v>
      </c>
      <c r="F668" s="20">
        <v>0</v>
      </c>
      <c r="G668" s="21">
        <f t="shared" si="10"/>
        <v>338134.24999999977</v>
      </c>
      <c r="H668" s="20">
        <v>0</v>
      </c>
      <c r="I668" s="20">
        <v>0</v>
      </c>
    </row>
    <row r="669" spans="1:9" hidden="1" x14ac:dyDescent="0.25">
      <c r="A669" s="276" t="s">
        <v>1865</v>
      </c>
      <c r="B669" s="90">
        <v>0</v>
      </c>
      <c r="C669" s="154" t="s">
        <v>67</v>
      </c>
      <c r="D669" s="275">
        <v>635785.44999999995</v>
      </c>
      <c r="E669" s="275">
        <v>409749.28000000009</v>
      </c>
      <c r="F669" s="20">
        <v>0</v>
      </c>
      <c r="G669" s="21">
        <f t="shared" si="10"/>
        <v>226036.16999999987</v>
      </c>
      <c r="H669" s="20">
        <v>0</v>
      </c>
      <c r="I669" s="20">
        <v>0</v>
      </c>
    </row>
    <row r="670" spans="1:9" hidden="1" x14ac:dyDescent="0.25">
      <c r="A670" s="276" t="s">
        <v>1866</v>
      </c>
      <c r="B670" s="90">
        <v>0</v>
      </c>
      <c r="C670" s="154" t="s">
        <v>67</v>
      </c>
      <c r="D670" s="275">
        <v>1113819.9099999997</v>
      </c>
      <c r="E670" s="275">
        <v>886958.90999999992</v>
      </c>
      <c r="F670" s="20">
        <v>0</v>
      </c>
      <c r="G670" s="21">
        <f t="shared" si="10"/>
        <v>226860.99999999977</v>
      </c>
      <c r="H670" s="20">
        <v>0</v>
      </c>
      <c r="I670" s="20">
        <v>0</v>
      </c>
    </row>
    <row r="671" spans="1:9" hidden="1" x14ac:dyDescent="0.25">
      <c r="A671" s="276" t="s">
        <v>1867</v>
      </c>
      <c r="B671" s="90">
        <v>0</v>
      </c>
      <c r="C671" s="154" t="s">
        <v>67</v>
      </c>
      <c r="D671" s="275">
        <v>907401.45000000007</v>
      </c>
      <c r="E671" s="275">
        <v>670876.79999999993</v>
      </c>
      <c r="F671" s="20">
        <v>0</v>
      </c>
      <c r="G671" s="21">
        <f t="shared" si="10"/>
        <v>236524.65000000014</v>
      </c>
      <c r="H671" s="20">
        <v>0</v>
      </c>
      <c r="I671" s="20">
        <v>0</v>
      </c>
    </row>
    <row r="672" spans="1:9" hidden="1" x14ac:dyDescent="0.25">
      <c r="A672" s="276" t="s">
        <v>1868</v>
      </c>
      <c r="B672" s="90">
        <v>0</v>
      </c>
      <c r="C672" s="154" t="s">
        <v>67</v>
      </c>
      <c r="D672" s="275">
        <v>1097608.07</v>
      </c>
      <c r="E672" s="275">
        <v>911593.54000000015</v>
      </c>
      <c r="F672" s="20">
        <v>0</v>
      </c>
      <c r="G672" s="21">
        <f t="shared" si="10"/>
        <v>186014.52999999991</v>
      </c>
      <c r="H672" s="20">
        <v>0</v>
      </c>
      <c r="I672" s="20">
        <v>0</v>
      </c>
    </row>
    <row r="673" spans="1:9" hidden="1" x14ac:dyDescent="0.25">
      <c r="A673" s="276" t="s">
        <v>1869</v>
      </c>
      <c r="B673" s="90">
        <v>0</v>
      </c>
      <c r="C673" s="154" t="s">
        <v>67</v>
      </c>
      <c r="D673" s="275">
        <v>1078039.5500000005</v>
      </c>
      <c r="E673" s="275">
        <v>823710.36999999988</v>
      </c>
      <c r="F673" s="20">
        <v>0</v>
      </c>
      <c r="G673" s="21">
        <f t="shared" si="10"/>
        <v>254329.18000000063</v>
      </c>
      <c r="H673" s="20">
        <v>0</v>
      </c>
      <c r="I673" s="20">
        <v>0</v>
      </c>
    </row>
    <row r="674" spans="1:9" hidden="1" x14ac:dyDescent="0.25">
      <c r="A674" s="276" t="s">
        <v>1870</v>
      </c>
      <c r="B674" s="90">
        <v>0</v>
      </c>
      <c r="C674" s="154" t="s">
        <v>67</v>
      </c>
      <c r="D674" s="275">
        <v>1061023.2300000007</v>
      </c>
      <c r="E674" s="275">
        <v>769888.06</v>
      </c>
      <c r="F674" s="20">
        <v>0</v>
      </c>
      <c r="G674" s="21">
        <f t="shared" si="10"/>
        <v>291135.17000000062</v>
      </c>
      <c r="H674" s="20">
        <v>0</v>
      </c>
      <c r="I674" s="20">
        <v>0</v>
      </c>
    </row>
    <row r="675" spans="1:9" hidden="1" x14ac:dyDescent="0.25">
      <c r="A675" s="276" t="s">
        <v>1871</v>
      </c>
      <c r="B675" s="90">
        <v>0</v>
      </c>
      <c r="C675" s="154" t="s">
        <v>67</v>
      </c>
      <c r="D675" s="275">
        <v>1500173.7300000007</v>
      </c>
      <c r="E675" s="275">
        <v>1211507.0799999998</v>
      </c>
      <c r="F675" s="20">
        <v>0</v>
      </c>
      <c r="G675" s="21">
        <f t="shared" si="10"/>
        <v>288666.65000000084</v>
      </c>
      <c r="H675" s="20">
        <v>0</v>
      </c>
      <c r="I675" s="20">
        <v>0</v>
      </c>
    </row>
    <row r="676" spans="1:9" hidden="1" x14ac:dyDescent="0.25">
      <c r="A676" s="276" t="s">
        <v>1872</v>
      </c>
      <c r="B676" s="90">
        <v>0</v>
      </c>
      <c r="C676" s="154" t="s">
        <v>67</v>
      </c>
      <c r="D676" s="275">
        <v>1431004.5600000008</v>
      </c>
      <c r="E676" s="275">
        <v>1058833.56</v>
      </c>
      <c r="F676" s="20">
        <v>0</v>
      </c>
      <c r="G676" s="21">
        <f t="shared" si="10"/>
        <v>372171.0000000007</v>
      </c>
      <c r="H676" s="20">
        <v>0</v>
      </c>
      <c r="I676" s="20">
        <v>0</v>
      </c>
    </row>
    <row r="677" spans="1:9" hidden="1" x14ac:dyDescent="0.25">
      <c r="A677" s="276" t="s">
        <v>1873</v>
      </c>
      <c r="B677" s="90">
        <v>0</v>
      </c>
      <c r="C677" s="154" t="s">
        <v>67</v>
      </c>
      <c r="D677" s="275">
        <v>831074.00000000012</v>
      </c>
      <c r="E677" s="275">
        <v>667285.8899999999</v>
      </c>
      <c r="F677" s="20">
        <v>0</v>
      </c>
      <c r="G677" s="21">
        <f t="shared" si="10"/>
        <v>163788.11000000022</v>
      </c>
      <c r="H677" s="20">
        <v>0</v>
      </c>
      <c r="I677" s="20">
        <v>0</v>
      </c>
    </row>
    <row r="678" spans="1:9" hidden="1" x14ac:dyDescent="0.25">
      <c r="A678" s="277" t="s">
        <v>216</v>
      </c>
      <c r="B678" s="90">
        <v>0</v>
      </c>
      <c r="C678" s="154" t="s">
        <v>67</v>
      </c>
      <c r="D678" s="275">
        <v>66965.05</v>
      </c>
      <c r="E678" s="275">
        <v>8060.0999999999985</v>
      </c>
      <c r="F678" s="20">
        <v>0</v>
      </c>
      <c r="G678" s="21">
        <f t="shared" si="10"/>
        <v>58904.950000000004</v>
      </c>
      <c r="H678" s="20">
        <v>0</v>
      </c>
      <c r="I678" s="20">
        <v>0</v>
      </c>
    </row>
    <row r="679" spans="1:9" hidden="1" x14ac:dyDescent="0.25">
      <c r="A679" s="277" t="s">
        <v>217</v>
      </c>
      <c r="B679" s="90">
        <v>0</v>
      </c>
      <c r="C679" s="154" t="s">
        <v>67</v>
      </c>
      <c r="D679" s="275">
        <v>129286.15000000001</v>
      </c>
      <c r="E679" s="275">
        <v>1529.8000000000002</v>
      </c>
      <c r="F679" s="20">
        <v>0</v>
      </c>
      <c r="G679" s="21">
        <f t="shared" si="10"/>
        <v>127756.35</v>
      </c>
      <c r="H679" s="20">
        <v>0</v>
      </c>
      <c r="I679" s="20">
        <v>0</v>
      </c>
    </row>
    <row r="680" spans="1:9" hidden="1" x14ac:dyDescent="0.25">
      <c r="A680" s="277" t="s">
        <v>218</v>
      </c>
      <c r="B680" s="90">
        <v>0</v>
      </c>
      <c r="C680" s="154" t="s">
        <v>67</v>
      </c>
      <c r="D680" s="275">
        <v>96813.949999999953</v>
      </c>
      <c r="E680" s="275">
        <v>257.01</v>
      </c>
      <c r="F680" s="20">
        <v>0</v>
      </c>
      <c r="G680" s="21">
        <f t="shared" si="10"/>
        <v>96556.939999999959</v>
      </c>
      <c r="H680" s="20">
        <v>0</v>
      </c>
      <c r="I680" s="20">
        <v>0</v>
      </c>
    </row>
    <row r="681" spans="1:9" hidden="1" x14ac:dyDescent="0.25">
      <c r="A681" s="277" t="s">
        <v>219</v>
      </c>
      <c r="B681" s="90">
        <v>0</v>
      </c>
      <c r="C681" s="154" t="s">
        <v>67</v>
      </c>
      <c r="D681" s="275">
        <v>83740.100000000006</v>
      </c>
      <c r="E681" s="275">
        <v>68106.400000000009</v>
      </c>
      <c r="F681" s="20">
        <v>0</v>
      </c>
      <c r="G681" s="21">
        <f t="shared" si="10"/>
        <v>15633.699999999997</v>
      </c>
      <c r="H681" s="20">
        <v>0</v>
      </c>
      <c r="I681" s="20">
        <v>0</v>
      </c>
    </row>
    <row r="682" spans="1:9" hidden="1" x14ac:dyDescent="0.25">
      <c r="A682" s="277" t="s">
        <v>220</v>
      </c>
      <c r="B682" s="90">
        <v>0</v>
      </c>
      <c r="C682" s="154" t="s">
        <v>67</v>
      </c>
      <c r="D682" s="275">
        <v>109824.09999999998</v>
      </c>
      <c r="E682" s="275">
        <v>0</v>
      </c>
      <c r="F682" s="20">
        <v>0</v>
      </c>
      <c r="G682" s="21">
        <f t="shared" si="10"/>
        <v>109824.09999999998</v>
      </c>
      <c r="H682" s="20">
        <v>0</v>
      </c>
      <c r="I682" s="20">
        <v>0</v>
      </c>
    </row>
    <row r="683" spans="1:9" hidden="1" x14ac:dyDescent="0.25">
      <c r="A683" s="277" t="s">
        <v>221</v>
      </c>
      <c r="B683" s="90">
        <v>0</v>
      </c>
      <c r="C683" s="154" t="s">
        <v>67</v>
      </c>
      <c r="D683" s="275">
        <v>57322.650000000031</v>
      </c>
      <c r="E683" s="275">
        <v>279.5</v>
      </c>
      <c r="F683" s="20">
        <v>0</v>
      </c>
      <c r="G683" s="21">
        <f t="shared" si="10"/>
        <v>57043.150000000031</v>
      </c>
      <c r="H683" s="20">
        <v>0</v>
      </c>
      <c r="I683" s="20">
        <v>0</v>
      </c>
    </row>
    <row r="684" spans="1:9" hidden="1" x14ac:dyDescent="0.25">
      <c r="A684" s="277" t="s">
        <v>222</v>
      </c>
      <c r="B684" s="90">
        <v>0</v>
      </c>
      <c r="C684" s="154" t="s">
        <v>67</v>
      </c>
      <c r="D684" s="275">
        <v>87029.75</v>
      </c>
      <c r="E684" s="275">
        <v>1353.95</v>
      </c>
      <c r="F684" s="20">
        <v>0</v>
      </c>
      <c r="G684" s="21">
        <f t="shared" si="10"/>
        <v>85675.8</v>
      </c>
      <c r="H684" s="20">
        <v>0</v>
      </c>
      <c r="I684" s="20">
        <v>0</v>
      </c>
    </row>
    <row r="685" spans="1:9" hidden="1" x14ac:dyDescent="0.25">
      <c r="A685" s="277" t="s">
        <v>994</v>
      </c>
      <c r="B685" s="90">
        <v>0</v>
      </c>
      <c r="C685" s="154" t="s">
        <v>67</v>
      </c>
      <c r="D685" s="275">
        <v>136482.5</v>
      </c>
      <c r="E685" s="275">
        <v>18617.000000000004</v>
      </c>
      <c r="F685" s="20">
        <v>0</v>
      </c>
      <c r="G685" s="21">
        <f t="shared" si="10"/>
        <v>117865.5</v>
      </c>
      <c r="H685" s="20">
        <v>0</v>
      </c>
      <c r="I685" s="20">
        <v>0</v>
      </c>
    </row>
    <row r="686" spans="1:9" hidden="1" x14ac:dyDescent="0.25">
      <c r="A686" s="277" t="s">
        <v>995</v>
      </c>
      <c r="B686" s="90">
        <v>0</v>
      </c>
      <c r="C686" s="154" t="s">
        <v>67</v>
      </c>
      <c r="D686" s="275">
        <v>131899.85000000003</v>
      </c>
      <c r="E686" s="275">
        <v>26102.699999999993</v>
      </c>
      <c r="F686" s="20">
        <v>0</v>
      </c>
      <c r="G686" s="21">
        <f t="shared" si="10"/>
        <v>105797.15000000004</v>
      </c>
      <c r="H686" s="20">
        <v>0</v>
      </c>
      <c r="I686" s="20">
        <v>0</v>
      </c>
    </row>
    <row r="687" spans="1:9" hidden="1" x14ac:dyDescent="0.25">
      <c r="A687" s="277" t="s">
        <v>996</v>
      </c>
      <c r="B687" s="90">
        <v>0</v>
      </c>
      <c r="C687" s="154" t="s">
        <v>67</v>
      </c>
      <c r="D687" s="275">
        <v>884548.40000000072</v>
      </c>
      <c r="E687" s="275">
        <v>792110.77999999991</v>
      </c>
      <c r="F687" s="20">
        <v>0</v>
      </c>
      <c r="G687" s="21">
        <f t="shared" si="10"/>
        <v>92437.62000000081</v>
      </c>
      <c r="H687" s="20">
        <v>0</v>
      </c>
      <c r="I687" s="20">
        <v>0</v>
      </c>
    </row>
    <row r="688" spans="1:9" hidden="1" x14ac:dyDescent="0.25">
      <c r="A688" s="277" t="s">
        <v>997</v>
      </c>
      <c r="B688" s="90">
        <v>0</v>
      </c>
      <c r="C688" s="154" t="s">
        <v>67</v>
      </c>
      <c r="D688" s="275">
        <v>881818.75000000012</v>
      </c>
      <c r="E688" s="275">
        <v>715669.45</v>
      </c>
      <c r="F688" s="20">
        <v>0</v>
      </c>
      <c r="G688" s="21">
        <f t="shared" si="10"/>
        <v>166149.30000000016</v>
      </c>
      <c r="H688" s="20">
        <v>0</v>
      </c>
      <c r="I688" s="20">
        <v>0</v>
      </c>
    </row>
    <row r="689" spans="1:9" hidden="1" x14ac:dyDescent="0.25">
      <c r="A689" s="277" t="s">
        <v>998</v>
      </c>
      <c r="B689" s="90">
        <v>0</v>
      </c>
      <c r="C689" s="154" t="s">
        <v>67</v>
      </c>
      <c r="D689" s="275">
        <v>11344</v>
      </c>
      <c r="E689" s="275">
        <v>619.20000000000005</v>
      </c>
      <c r="F689" s="20">
        <v>0</v>
      </c>
      <c r="G689" s="21">
        <f t="shared" si="10"/>
        <v>10724.8</v>
      </c>
      <c r="H689" s="20">
        <v>0</v>
      </c>
      <c r="I689" s="20">
        <v>0</v>
      </c>
    </row>
    <row r="690" spans="1:9" hidden="1" x14ac:dyDescent="0.25">
      <c r="A690" s="277" t="s">
        <v>999</v>
      </c>
      <c r="B690" s="90">
        <v>0</v>
      </c>
      <c r="C690" s="154" t="s">
        <v>67</v>
      </c>
      <c r="D690" s="275">
        <v>1237177.6500000008</v>
      </c>
      <c r="E690" s="275">
        <v>1000609.2999999998</v>
      </c>
      <c r="F690" s="20">
        <v>0</v>
      </c>
      <c r="G690" s="21">
        <f t="shared" si="10"/>
        <v>236568.35000000102</v>
      </c>
      <c r="H690" s="20">
        <v>0</v>
      </c>
      <c r="I690" s="20">
        <v>0</v>
      </c>
    </row>
    <row r="691" spans="1:9" hidden="1" x14ac:dyDescent="0.25">
      <c r="A691" s="277" t="s">
        <v>1000</v>
      </c>
      <c r="B691" s="90">
        <v>0</v>
      </c>
      <c r="C691" s="154" t="s">
        <v>67</v>
      </c>
      <c r="D691" s="275">
        <v>1200062.2999999998</v>
      </c>
      <c r="E691" s="275">
        <v>950917.85</v>
      </c>
      <c r="F691" s="20">
        <v>0</v>
      </c>
      <c r="G691" s="21">
        <f t="shared" si="10"/>
        <v>249144.44999999984</v>
      </c>
      <c r="H691" s="20">
        <v>0</v>
      </c>
      <c r="I691" s="20">
        <v>0</v>
      </c>
    </row>
    <row r="692" spans="1:9" hidden="1" x14ac:dyDescent="0.25">
      <c r="A692" s="277" t="s">
        <v>1001</v>
      </c>
      <c r="B692" s="90">
        <v>0</v>
      </c>
      <c r="C692" s="154" t="s">
        <v>67</v>
      </c>
      <c r="D692" s="275">
        <v>1880672.4000000004</v>
      </c>
      <c r="E692" s="275">
        <v>1651211.56</v>
      </c>
      <c r="F692" s="20">
        <v>0</v>
      </c>
      <c r="G692" s="21">
        <f t="shared" si="10"/>
        <v>229460.84000000032</v>
      </c>
      <c r="H692" s="20">
        <v>0</v>
      </c>
      <c r="I692" s="20">
        <v>0</v>
      </c>
    </row>
    <row r="693" spans="1:9" hidden="1" x14ac:dyDescent="0.25">
      <c r="A693" s="277" t="s">
        <v>1002</v>
      </c>
      <c r="B693" s="90">
        <v>0</v>
      </c>
      <c r="C693" s="154" t="s">
        <v>67</v>
      </c>
      <c r="D693" s="275">
        <v>1150559.0499999998</v>
      </c>
      <c r="E693" s="275">
        <v>1056049.3000000003</v>
      </c>
      <c r="F693" s="20">
        <v>0</v>
      </c>
      <c r="G693" s="21">
        <f t="shared" si="10"/>
        <v>94509.749999999534</v>
      </c>
      <c r="H693" s="20">
        <v>0</v>
      </c>
      <c r="I693" s="20">
        <v>0</v>
      </c>
    </row>
    <row r="694" spans="1:9" hidden="1" x14ac:dyDescent="0.25">
      <c r="A694" s="277" t="s">
        <v>223</v>
      </c>
      <c r="B694" s="90">
        <v>0</v>
      </c>
      <c r="C694" s="154" t="s">
        <v>67</v>
      </c>
      <c r="D694" s="275">
        <v>78856.799999999945</v>
      </c>
      <c r="E694" s="275">
        <v>6595.9000000000005</v>
      </c>
      <c r="F694" s="20">
        <v>0</v>
      </c>
      <c r="G694" s="21">
        <f t="shared" si="10"/>
        <v>72260.899999999951</v>
      </c>
      <c r="H694" s="20">
        <v>0</v>
      </c>
      <c r="I694" s="20">
        <v>0</v>
      </c>
    </row>
    <row r="695" spans="1:9" hidden="1" x14ac:dyDescent="0.25">
      <c r="A695" s="277" t="s">
        <v>224</v>
      </c>
      <c r="B695" s="90">
        <v>0</v>
      </c>
      <c r="C695" s="154" t="s">
        <v>67</v>
      </c>
      <c r="D695" s="275">
        <v>179696.05000000002</v>
      </c>
      <c r="E695" s="275">
        <v>16896.8</v>
      </c>
      <c r="F695" s="20">
        <v>0</v>
      </c>
      <c r="G695" s="21">
        <f t="shared" si="10"/>
        <v>162799.25000000003</v>
      </c>
      <c r="H695" s="20">
        <v>0</v>
      </c>
      <c r="I695" s="20">
        <v>0</v>
      </c>
    </row>
    <row r="696" spans="1:9" hidden="1" x14ac:dyDescent="0.25">
      <c r="A696" s="277" t="s">
        <v>225</v>
      </c>
      <c r="B696" s="90">
        <v>0</v>
      </c>
      <c r="C696" s="154" t="s">
        <v>67</v>
      </c>
      <c r="D696" s="275">
        <v>211175.64999999991</v>
      </c>
      <c r="E696" s="275">
        <v>113084.85</v>
      </c>
      <c r="F696" s="20">
        <v>0</v>
      </c>
      <c r="G696" s="21">
        <f t="shared" si="10"/>
        <v>98090.799999999901</v>
      </c>
      <c r="H696" s="20">
        <v>0</v>
      </c>
      <c r="I696" s="20">
        <v>0</v>
      </c>
    </row>
    <row r="697" spans="1:9" hidden="1" x14ac:dyDescent="0.25">
      <c r="A697" s="277" t="s">
        <v>226</v>
      </c>
      <c r="B697" s="90">
        <v>0</v>
      </c>
      <c r="C697" s="154" t="s">
        <v>67</v>
      </c>
      <c r="D697" s="275">
        <v>180440.5</v>
      </c>
      <c r="E697" s="275">
        <v>18799.699999999997</v>
      </c>
      <c r="F697" s="20">
        <v>0</v>
      </c>
      <c r="G697" s="21">
        <f t="shared" si="10"/>
        <v>161640.79999999999</v>
      </c>
      <c r="H697" s="20">
        <v>0</v>
      </c>
      <c r="I697" s="20">
        <v>0</v>
      </c>
    </row>
    <row r="698" spans="1:9" hidden="1" x14ac:dyDescent="0.25">
      <c r="A698" s="277" t="s">
        <v>227</v>
      </c>
      <c r="B698" s="90">
        <v>0</v>
      </c>
      <c r="C698" s="154" t="s">
        <v>67</v>
      </c>
      <c r="D698" s="275">
        <v>17051.45</v>
      </c>
      <c r="E698" s="275">
        <v>0</v>
      </c>
      <c r="F698" s="20">
        <v>0</v>
      </c>
      <c r="G698" s="21">
        <f t="shared" si="10"/>
        <v>17051.45</v>
      </c>
      <c r="H698" s="20">
        <v>0</v>
      </c>
      <c r="I698" s="20">
        <v>0</v>
      </c>
    </row>
    <row r="699" spans="1:9" hidden="1" x14ac:dyDescent="0.25">
      <c r="A699" s="277" t="s">
        <v>228</v>
      </c>
      <c r="B699" s="90">
        <v>0</v>
      </c>
      <c r="C699" s="154" t="s">
        <v>67</v>
      </c>
      <c r="D699" s="275">
        <v>94889.849999999948</v>
      </c>
      <c r="E699" s="275">
        <v>106.8</v>
      </c>
      <c r="F699" s="20">
        <v>0</v>
      </c>
      <c r="G699" s="21">
        <f t="shared" si="10"/>
        <v>94783.049999999945</v>
      </c>
      <c r="H699" s="20">
        <v>0</v>
      </c>
      <c r="I699" s="20">
        <v>0</v>
      </c>
    </row>
    <row r="700" spans="1:9" hidden="1" x14ac:dyDescent="0.25">
      <c r="A700" s="277" t="s">
        <v>229</v>
      </c>
      <c r="B700" s="90">
        <v>0</v>
      </c>
      <c r="C700" s="154" t="s">
        <v>67</v>
      </c>
      <c r="D700" s="275">
        <v>54451.200000000012</v>
      </c>
      <c r="E700" s="275">
        <v>14752.799999999996</v>
      </c>
      <c r="F700" s="20">
        <v>0</v>
      </c>
      <c r="G700" s="21">
        <f t="shared" si="10"/>
        <v>39698.400000000016</v>
      </c>
      <c r="H700" s="20">
        <v>0</v>
      </c>
      <c r="I700" s="20">
        <v>0</v>
      </c>
    </row>
    <row r="701" spans="1:9" hidden="1" x14ac:dyDescent="0.25">
      <c r="A701" s="276" t="s">
        <v>1369</v>
      </c>
      <c r="B701" s="90">
        <v>0</v>
      </c>
      <c r="C701" s="154" t="s">
        <v>67</v>
      </c>
      <c r="D701" s="275">
        <v>74979.729999999967</v>
      </c>
      <c r="E701" s="275">
        <v>34144.53</v>
      </c>
      <c r="F701" s="20">
        <v>0</v>
      </c>
      <c r="G701" s="21">
        <f t="shared" si="10"/>
        <v>40835.199999999968</v>
      </c>
      <c r="H701" s="20">
        <v>0</v>
      </c>
      <c r="I701" s="20">
        <v>0</v>
      </c>
    </row>
    <row r="702" spans="1:9" hidden="1" x14ac:dyDescent="0.25">
      <c r="A702" s="276" t="s">
        <v>1370</v>
      </c>
      <c r="B702" s="90">
        <v>0</v>
      </c>
      <c r="C702" s="154" t="s">
        <v>67</v>
      </c>
      <c r="D702" s="275">
        <v>100146.24999999999</v>
      </c>
      <c r="E702" s="275">
        <v>48360.700000000004</v>
      </c>
      <c r="F702" s="20">
        <v>0</v>
      </c>
      <c r="G702" s="21">
        <f t="shared" si="10"/>
        <v>51785.549999999981</v>
      </c>
      <c r="H702" s="20">
        <v>0</v>
      </c>
      <c r="I702" s="20">
        <v>0</v>
      </c>
    </row>
    <row r="703" spans="1:9" hidden="1" x14ac:dyDescent="0.25">
      <c r="A703" s="276" t="s">
        <v>1371</v>
      </c>
      <c r="B703" s="90">
        <v>0</v>
      </c>
      <c r="C703" s="154" t="s">
        <v>67</v>
      </c>
      <c r="D703" s="275">
        <v>80471.5</v>
      </c>
      <c r="E703" s="275">
        <v>43170.850000000006</v>
      </c>
      <c r="F703" s="20">
        <v>0</v>
      </c>
      <c r="G703" s="21">
        <f t="shared" si="10"/>
        <v>37300.649999999994</v>
      </c>
      <c r="H703" s="20">
        <v>0</v>
      </c>
      <c r="I703" s="20">
        <v>0</v>
      </c>
    </row>
    <row r="704" spans="1:9" hidden="1" x14ac:dyDescent="0.25">
      <c r="A704" s="277" t="s">
        <v>230</v>
      </c>
      <c r="B704" s="90">
        <v>0</v>
      </c>
      <c r="C704" s="154" t="s">
        <v>67</v>
      </c>
      <c r="D704" s="275">
        <v>74232.300000000032</v>
      </c>
      <c r="E704" s="275">
        <v>7895.2</v>
      </c>
      <c r="F704" s="20">
        <v>0</v>
      </c>
      <c r="G704" s="21">
        <f t="shared" si="10"/>
        <v>66337.100000000035</v>
      </c>
      <c r="H704" s="20">
        <v>0</v>
      </c>
      <c r="I704" s="20">
        <v>0</v>
      </c>
    </row>
    <row r="705" spans="1:9" hidden="1" x14ac:dyDescent="0.25">
      <c r="A705" s="276" t="s">
        <v>1372</v>
      </c>
      <c r="B705" s="90">
        <v>0</v>
      </c>
      <c r="C705" s="154" t="s">
        <v>67</v>
      </c>
      <c r="D705" s="275">
        <v>437675.24999999988</v>
      </c>
      <c r="E705" s="275">
        <v>245985.55</v>
      </c>
      <c r="F705" s="20">
        <v>0</v>
      </c>
      <c r="G705" s="21">
        <f t="shared" si="10"/>
        <v>191689.6999999999</v>
      </c>
      <c r="H705" s="20">
        <v>0</v>
      </c>
      <c r="I705" s="20">
        <v>0</v>
      </c>
    </row>
    <row r="706" spans="1:9" hidden="1" x14ac:dyDescent="0.25">
      <c r="A706" s="276" t="s">
        <v>1373</v>
      </c>
      <c r="B706" s="90">
        <v>0</v>
      </c>
      <c r="C706" s="154" t="s">
        <v>67</v>
      </c>
      <c r="D706" s="275">
        <v>508657.12999999989</v>
      </c>
      <c r="E706" s="275">
        <v>233349.55000000002</v>
      </c>
      <c r="F706" s="20">
        <v>0</v>
      </c>
      <c r="G706" s="21">
        <f t="shared" si="10"/>
        <v>275307.57999999984</v>
      </c>
      <c r="H706" s="20">
        <v>0</v>
      </c>
      <c r="I706" s="20">
        <v>0</v>
      </c>
    </row>
    <row r="707" spans="1:9" hidden="1" x14ac:dyDescent="0.25">
      <c r="A707" s="276" t="s">
        <v>1374</v>
      </c>
      <c r="B707" s="90">
        <v>0</v>
      </c>
      <c r="C707" s="154" t="s">
        <v>67</v>
      </c>
      <c r="D707" s="275">
        <v>508686.1100000001</v>
      </c>
      <c r="E707" s="275">
        <v>390293.64000000007</v>
      </c>
      <c r="F707" s="20">
        <v>0</v>
      </c>
      <c r="G707" s="21">
        <f t="shared" si="10"/>
        <v>118392.47000000003</v>
      </c>
      <c r="H707" s="20">
        <v>0</v>
      </c>
      <c r="I707" s="20">
        <v>0</v>
      </c>
    </row>
    <row r="708" spans="1:9" hidden="1" x14ac:dyDescent="0.25">
      <c r="A708" s="276" t="s">
        <v>1375</v>
      </c>
      <c r="B708" s="90">
        <v>0</v>
      </c>
      <c r="C708" s="154" t="s">
        <v>67</v>
      </c>
      <c r="D708" s="275">
        <v>1349737.54</v>
      </c>
      <c r="E708" s="275">
        <v>939579.63000000012</v>
      </c>
      <c r="F708" s="20">
        <v>0</v>
      </c>
      <c r="G708" s="21">
        <f t="shared" si="10"/>
        <v>410157.90999999992</v>
      </c>
      <c r="H708" s="20">
        <v>0</v>
      </c>
      <c r="I708" s="20">
        <v>0</v>
      </c>
    </row>
    <row r="709" spans="1:9" hidden="1" x14ac:dyDescent="0.25">
      <c r="A709" s="276" t="s">
        <v>1376</v>
      </c>
      <c r="B709" s="90">
        <v>0</v>
      </c>
      <c r="C709" s="154" t="s">
        <v>67</v>
      </c>
      <c r="D709" s="275">
        <v>1292402.7899999993</v>
      </c>
      <c r="E709" s="275">
        <v>862975.80999999994</v>
      </c>
      <c r="F709" s="20">
        <v>0</v>
      </c>
      <c r="G709" s="21">
        <f t="shared" si="10"/>
        <v>429426.9799999994</v>
      </c>
      <c r="H709" s="20">
        <v>0</v>
      </c>
      <c r="I709" s="20">
        <v>0</v>
      </c>
    </row>
    <row r="710" spans="1:9" hidden="1" x14ac:dyDescent="0.25">
      <c r="A710" s="276" t="s">
        <v>1377</v>
      </c>
      <c r="B710" s="90">
        <v>0</v>
      </c>
      <c r="C710" s="154" t="s">
        <v>67</v>
      </c>
      <c r="D710" s="275">
        <v>518616.14999999991</v>
      </c>
      <c r="E710" s="275">
        <v>426454.78999999992</v>
      </c>
      <c r="F710" s="20">
        <v>0</v>
      </c>
      <c r="G710" s="21">
        <f t="shared" ref="G710:G773" si="11">D710-E710</f>
        <v>92161.359999999986</v>
      </c>
      <c r="H710" s="20">
        <v>0</v>
      </c>
      <c r="I710" s="20">
        <v>0</v>
      </c>
    </row>
    <row r="711" spans="1:9" hidden="1" x14ac:dyDescent="0.25">
      <c r="A711" s="276" t="s">
        <v>1378</v>
      </c>
      <c r="B711" s="90">
        <v>0</v>
      </c>
      <c r="C711" s="154" t="s">
        <v>67</v>
      </c>
      <c r="D711" s="275">
        <v>241379.05000000008</v>
      </c>
      <c r="E711" s="275">
        <v>156128.1</v>
      </c>
      <c r="F711" s="20">
        <v>0</v>
      </c>
      <c r="G711" s="21">
        <f t="shared" si="11"/>
        <v>85250.95000000007</v>
      </c>
      <c r="H711" s="20">
        <v>0</v>
      </c>
      <c r="I711" s="20">
        <v>0</v>
      </c>
    </row>
    <row r="712" spans="1:9" hidden="1" x14ac:dyDescent="0.25">
      <c r="A712" s="276" t="s">
        <v>1379</v>
      </c>
      <c r="B712" s="90">
        <v>0</v>
      </c>
      <c r="C712" s="154" t="s">
        <v>67</v>
      </c>
      <c r="D712" s="275">
        <v>210537.55000000008</v>
      </c>
      <c r="E712" s="275">
        <v>177849</v>
      </c>
      <c r="F712" s="20">
        <v>0</v>
      </c>
      <c r="G712" s="21">
        <f t="shared" si="11"/>
        <v>32688.550000000076</v>
      </c>
      <c r="H712" s="20">
        <v>0</v>
      </c>
      <c r="I712" s="20">
        <v>0</v>
      </c>
    </row>
    <row r="713" spans="1:9" hidden="1" x14ac:dyDescent="0.25">
      <c r="A713" s="276" t="s">
        <v>1380</v>
      </c>
      <c r="B713" s="90">
        <v>0</v>
      </c>
      <c r="C713" s="154" t="s">
        <v>67</v>
      </c>
      <c r="D713" s="275">
        <v>225745.60000000009</v>
      </c>
      <c r="E713" s="275">
        <v>166414.32</v>
      </c>
      <c r="F713" s="20">
        <v>0</v>
      </c>
      <c r="G713" s="21">
        <f t="shared" si="11"/>
        <v>59331.280000000086</v>
      </c>
      <c r="H713" s="20">
        <v>0</v>
      </c>
      <c r="I713" s="20">
        <v>0</v>
      </c>
    </row>
    <row r="714" spans="1:9" hidden="1" x14ac:dyDescent="0.25">
      <c r="A714" s="276" t="s">
        <v>1381</v>
      </c>
      <c r="B714" s="90">
        <v>0</v>
      </c>
      <c r="C714" s="154" t="s">
        <v>67</v>
      </c>
      <c r="D714" s="275">
        <v>224256.69999999995</v>
      </c>
      <c r="E714" s="275">
        <v>81286.350000000006</v>
      </c>
      <c r="F714" s="20">
        <v>0</v>
      </c>
      <c r="G714" s="21">
        <f t="shared" si="11"/>
        <v>142970.34999999995</v>
      </c>
      <c r="H714" s="20">
        <v>0</v>
      </c>
      <c r="I714" s="20">
        <v>0</v>
      </c>
    </row>
    <row r="715" spans="1:9" hidden="1" x14ac:dyDescent="0.25">
      <c r="A715" s="276" t="s">
        <v>1382</v>
      </c>
      <c r="B715" s="90">
        <v>0</v>
      </c>
      <c r="C715" s="154" t="s">
        <v>67</v>
      </c>
      <c r="D715" s="275">
        <v>219719.10000000012</v>
      </c>
      <c r="E715" s="275">
        <v>112768.83</v>
      </c>
      <c r="F715" s="20">
        <v>0</v>
      </c>
      <c r="G715" s="21">
        <f t="shared" si="11"/>
        <v>106950.27000000012</v>
      </c>
      <c r="H715" s="20">
        <v>0</v>
      </c>
      <c r="I715" s="20">
        <v>0</v>
      </c>
    </row>
    <row r="716" spans="1:9" hidden="1" x14ac:dyDescent="0.25">
      <c r="A716" s="276" t="s">
        <v>1383</v>
      </c>
      <c r="B716" s="90">
        <v>0</v>
      </c>
      <c r="C716" s="154" t="s">
        <v>67</v>
      </c>
      <c r="D716" s="275">
        <v>255986.83</v>
      </c>
      <c r="E716" s="275">
        <v>155424.18</v>
      </c>
      <c r="F716" s="20">
        <v>0</v>
      </c>
      <c r="G716" s="21">
        <f t="shared" si="11"/>
        <v>100562.65</v>
      </c>
      <c r="H716" s="20">
        <v>0</v>
      </c>
      <c r="I716" s="20">
        <v>0</v>
      </c>
    </row>
    <row r="717" spans="1:9" hidden="1" x14ac:dyDescent="0.25">
      <c r="A717" s="276" t="s">
        <v>1384</v>
      </c>
      <c r="B717" s="90">
        <v>0</v>
      </c>
      <c r="C717" s="154" t="s">
        <v>67</v>
      </c>
      <c r="D717" s="275">
        <v>184527.79000000012</v>
      </c>
      <c r="E717" s="275">
        <v>99755.650000000023</v>
      </c>
      <c r="F717" s="20">
        <v>0</v>
      </c>
      <c r="G717" s="21">
        <f t="shared" si="11"/>
        <v>84772.140000000101</v>
      </c>
      <c r="H717" s="20">
        <v>0</v>
      </c>
      <c r="I717" s="20">
        <v>0</v>
      </c>
    </row>
    <row r="718" spans="1:9" hidden="1" x14ac:dyDescent="0.25">
      <c r="A718" s="276" t="s">
        <v>1385</v>
      </c>
      <c r="B718" s="90">
        <v>0</v>
      </c>
      <c r="C718" s="154" t="s">
        <v>67</v>
      </c>
      <c r="D718" s="275">
        <v>188894.40000000008</v>
      </c>
      <c r="E718" s="275">
        <v>150370.61000000002</v>
      </c>
      <c r="F718" s="20">
        <v>0</v>
      </c>
      <c r="G718" s="21">
        <f t="shared" si="11"/>
        <v>38523.790000000066</v>
      </c>
      <c r="H718" s="20">
        <v>0</v>
      </c>
      <c r="I718" s="20">
        <v>0</v>
      </c>
    </row>
    <row r="719" spans="1:9" hidden="1" x14ac:dyDescent="0.25">
      <c r="A719" s="276" t="s">
        <v>1386</v>
      </c>
      <c r="B719" s="90">
        <v>0</v>
      </c>
      <c r="C719" s="154" t="s">
        <v>67</v>
      </c>
      <c r="D719" s="275">
        <v>205855.40000000005</v>
      </c>
      <c r="E719" s="275">
        <v>141439.69999999995</v>
      </c>
      <c r="F719" s="20">
        <v>0</v>
      </c>
      <c r="G719" s="21">
        <f t="shared" si="11"/>
        <v>64415.700000000099</v>
      </c>
      <c r="H719" s="20">
        <v>0</v>
      </c>
      <c r="I719" s="20">
        <v>0</v>
      </c>
    </row>
    <row r="720" spans="1:9" hidden="1" x14ac:dyDescent="0.25">
      <c r="A720" s="276" t="s">
        <v>1387</v>
      </c>
      <c r="B720" s="90">
        <v>0</v>
      </c>
      <c r="C720" s="154" t="s">
        <v>67</v>
      </c>
      <c r="D720" s="275">
        <v>213349.02000000011</v>
      </c>
      <c r="E720" s="275">
        <v>159635.70999999996</v>
      </c>
      <c r="F720" s="20">
        <v>0</v>
      </c>
      <c r="G720" s="21">
        <f t="shared" si="11"/>
        <v>53713.310000000143</v>
      </c>
      <c r="H720" s="20">
        <v>0</v>
      </c>
      <c r="I720" s="20">
        <v>0</v>
      </c>
    </row>
    <row r="721" spans="1:9" hidden="1" x14ac:dyDescent="0.25">
      <c r="A721" s="276" t="s">
        <v>1388</v>
      </c>
      <c r="B721" s="90">
        <v>0</v>
      </c>
      <c r="C721" s="154" t="s">
        <v>67</v>
      </c>
      <c r="D721" s="275">
        <v>223482.71000000008</v>
      </c>
      <c r="E721" s="275">
        <v>153945.55999999997</v>
      </c>
      <c r="F721" s="20">
        <v>0</v>
      </c>
      <c r="G721" s="21">
        <f t="shared" si="11"/>
        <v>69537.150000000111</v>
      </c>
      <c r="H721" s="20">
        <v>0</v>
      </c>
      <c r="I721" s="20">
        <v>0</v>
      </c>
    </row>
    <row r="722" spans="1:9" hidden="1" x14ac:dyDescent="0.25">
      <c r="A722" s="276" t="s">
        <v>1389</v>
      </c>
      <c r="B722" s="90">
        <v>0</v>
      </c>
      <c r="C722" s="154" t="s">
        <v>67</v>
      </c>
      <c r="D722" s="275">
        <v>242091.09000000005</v>
      </c>
      <c r="E722" s="275">
        <v>126235.94999999997</v>
      </c>
      <c r="F722" s="20">
        <v>0</v>
      </c>
      <c r="G722" s="21">
        <f t="shared" si="11"/>
        <v>115855.14000000009</v>
      </c>
      <c r="H722" s="20">
        <v>0</v>
      </c>
      <c r="I722" s="20">
        <v>0</v>
      </c>
    </row>
    <row r="723" spans="1:9" hidden="1" x14ac:dyDescent="0.25">
      <c r="A723" s="276" t="s">
        <v>1390</v>
      </c>
      <c r="B723" s="90">
        <v>0</v>
      </c>
      <c r="C723" s="154" t="s">
        <v>67</v>
      </c>
      <c r="D723" s="275">
        <v>193444.01999999993</v>
      </c>
      <c r="E723" s="275">
        <v>165720.95000000001</v>
      </c>
      <c r="F723" s="20">
        <v>0</v>
      </c>
      <c r="G723" s="21">
        <f t="shared" si="11"/>
        <v>27723.06999999992</v>
      </c>
      <c r="H723" s="20">
        <v>0</v>
      </c>
      <c r="I723" s="20">
        <v>0</v>
      </c>
    </row>
    <row r="724" spans="1:9" hidden="1" x14ac:dyDescent="0.25">
      <c r="A724" s="276" t="s">
        <v>1391</v>
      </c>
      <c r="B724" s="90">
        <v>0</v>
      </c>
      <c r="C724" s="154" t="s">
        <v>67</v>
      </c>
      <c r="D724" s="275">
        <v>230321.74999999988</v>
      </c>
      <c r="E724" s="275">
        <v>187948.89999999994</v>
      </c>
      <c r="F724" s="20">
        <v>0</v>
      </c>
      <c r="G724" s="21">
        <f t="shared" si="11"/>
        <v>42372.849999999948</v>
      </c>
      <c r="H724" s="20">
        <v>0</v>
      </c>
      <c r="I724" s="20">
        <v>0</v>
      </c>
    </row>
    <row r="725" spans="1:9" hidden="1" x14ac:dyDescent="0.25">
      <c r="A725" s="276" t="s">
        <v>1392</v>
      </c>
      <c r="B725" s="90">
        <v>0</v>
      </c>
      <c r="C725" s="154" t="s">
        <v>67</v>
      </c>
      <c r="D725" s="275">
        <v>244338.68999999989</v>
      </c>
      <c r="E725" s="275">
        <v>169799.66999999995</v>
      </c>
      <c r="F725" s="20">
        <v>0</v>
      </c>
      <c r="G725" s="21">
        <f t="shared" si="11"/>
        <v>74539.019999999931</v>
      </c>
      <c r="H725" s="20">
        <v>0</v>
      </c>
      <c r="I725" s="20">
        <v>0</v>
      </c>
    </row>
    <row r="726" spans="1:9" hidden="1" x14ac:dyDescent="0.25">
      <c r="A726" s="276" t="s">
        <v>1393</v>
      </c>
      <c r="B726" s="90">
        <v>0</v>
      </c>
      <c r="C726" s="154" t="s">
        <v>67</v>
      </c>
      <c r="D726" s="275">
        <v>221227.8000000001</v>
      </c>
      <c r="E726" s="275">
        <v>145726.20000000001</v>
      </c>
      <c r="F726" s="20">
        <v>0</v>
      </c>
      <c r="G726" s="21">
        <f t="shared" si="11"/>
        <v>75501.600000000093</v>
      </c>
      <c r="H726" s="20">
        <v>0</v>
      </c>
      <c r="I726" s="20">
        <v>0</v>
      </c>
    </row>
    <row r="727" spans="1:9" hidden="1" x14ac:dyDescent="0.25">
      <c r="A727" s="276" t="s">
        <v>1394</v>
      </c>
      <c r="B727" s="90">
        <v>0</v>
      </c>
      <c r="C727" s="154" t="s">
        <v>67</v>
      </c>
      <c r="D727" s="275">
        <v>209793.10000000015</v>
      </c>
      <c r="E727" s="275">
        <v>127179.2</v>
      </c>
      <c r="F727" s="20">
        <v>0</v>
      </c>
      <c r="G727" s="21">
        <f t="shared" si="11"/>
        <v>82613.900000000154</v>
      </c>
      <c r="H727" s="20">
        <v>0</v>
      </c>
      <c r="I727" s="20">
        <v>0</v>
      </c>
    </row>
    <row r="728" spans="1:9" hidden="1" x14ac:dyDescent="0.25">
      <c r="A728" s="276" t="s">
        <v>1395</v>
      </c>
      <c r="B728" s="90">
        <v>0</v>
      </c>
      <c r="C728" s="154" t="s">
        <v>67</v>
      </c>
      <c r="D728" s="275">
        <v>1525405.6699999992</v>
      </c>
      <c r="E728" s="275">
        <v>1014495.3000000003</v>
      </c>
      <c r="F728" s="20">
        <v>0</v>
      </c>
      <c r="G728" s="21">
        <f t="shared" si="11"/>
        <v>510910.36999999895</v>
      </c>
      <c r="H728" s="20">
        <v>0</v>
      </c>
      <c r="I728" s="20">
        <v>0</v>
      </c>
    </row>
    <row r="729" spans="1:9" hidden="1" x14ac:dyDescent="0.25">
      <c r="A729" s="276" t="s">
        <v>1396</v>
      </c>
      <c r="B729" s="90">
        <v>0</v>
      </c>
      <c r="C729" s="154" t="s">
        <v>67</v>
      </c>
      <c r="D729" s="275">
        <v>995079.34999999974</v>
      </c>
      <c r="E729" s="275">
        <v>808879.66999999981</v>
      </c>
      <c r="F729" s="20">
        <v>0</v>
      </c>
      <c r="G729" s="21">
        <f t="shared" si="11"/>
        <v>186199.67999999993</v>
      </c>
      <c r="H729" s="20">
        <v>0</v>
      </c>
      <c r="I729" s="20">
        <v>0</v>
      </c>
    </row>
    <row r="730" spans="1:9" hidden="1" x14ac:dyDescent="0.25">
      <c r="A730" s="276" t="s">
        <v>1397</v>
      </c>
      <c r="B730" s="90">
        <v>0</v>
      </c>
      <c r="C730" s="154" t="s">
        <v>67</v>
      </c>
      <c r="D730" s="275">
        <v>1474822.9999999991</v>
      </c>
      <c r="E730" s="275">
        <v>1157989.6199999999</v>
      </c>
      <c r="F730" s="20">
        <v>0</v>
      </c>
      <c r="G730" s="21">
        <f t="shared" si="11"/>
        <v>316833.37999999919</v>
      </c>
      <c r="H730" s="20">
        <v>0</v>
      </c>
      <c r="I730" s="20">
        <v>0</v>
      </c>
    </row>
    <row r="731" spans="1:9" hidden="1" x14ac:dyDescent="0.25">
      <c r="A731" s="276" t="s">
        <v>1398</v>
      </c>
      <c r="B731" s="90">
        <v>0</v>
      </c>
      <c r="C731" s="154" t="s">
        <v>67</v>
      </c>
      <c r="D731" s="275">
        <v>1490779.8200000005</v>
      </c>
      <c r="E731" s="275">
        <v>1106155.52</v>
      </c>
      <c r="F731" s="20">
        <v>0</v>
      </c>
      <c r="G731" s="21">
        <f t="shared" si="11"/>
        <v>384624.30000000051</v>
      </c>
      <c r="H731" s="20">
        <v>0</v>
      </c>
      <c r="I731" s="20">
        <v>0</v>
      </c>
    </row>
    <row r="732" spans="1:9" hidden="1" x14ac:dyDescent="0.25">
      <c r="A732" s="276" t="s">
        <v>1399</v>
      </c>
      <c r="B732" s="90">
        <v>0</v>
      </c>
      <c r="C732" s="154" t="s">
        <v>67</v>
      </c>
      <c r="D732" s="275">
        <v>1505286.6499999997</v>
      </c>
      <c r="E732" s="275">
        <v>1104572.25</v>
      </c>
      <c r="F732" s="20">
        <v>0</v>
      </c>
      <c r="G732" s="21">
        <f t="shared" si="11"/>
        <v>400714.39999999967</v>
      </c>
      <c r="H732" s="20">
        <v>0</v>
      </c>
      <c r="I732" s="20">
        <v>0</v>
      </c>
    </row>
    <row r="733" spans="1:9" hidden="1" x14ac:dyDescent="0.25">
      <c r="A733" s="276" t="s">
        <v>1400</v>
      </c>
      <c r="B733" s="90">
        <v>0</v>
      </c>
      <c r="C733" s="154" t="s">
        <v>67</v>
      </c>
      <c r="D733" s="275">
        <v>1329668.4000000004</v>
      </c>
      <c r="E733" s="275">
        <v>1086786.1100000001</v>
      </c>
      <c r="F733" s="20">
        <v>0</v>
      </c>
      <c r="G733" s="21">
        <f t="shared" si="11"/>
        <v>242882.29000000027</v>
      </c>
      <c r="H733" s="20">
        <v>0</v>
      </c>
      <c r="I733" s="20">
        <v>0</v>
      </c>
    </row>
    <row r="734" spans="1:9" hidden="1" x14ac:dyDescent="0.25">
      <c r="A734" s="276" t="s">
        <v>1401</v>
      </c>
      <c r="B734" s="90">
        <v>0</v>
      </c>
      <c r="C734" s="154" t="s">
        <v>67</v>
      </c>
      <c r="D734" s="275">
        <v>2300063.0199999986</v>
      </c>
      <c r="E734" s="275">
        <v>1923262.0199999998</v>
      </c>
      <c r="F734" s="20">
        <v>0</v>
      </c>
      <c r="G734" s="21">
        <f t="shared" si="11"/>
        <v>376800.99999999884</v>
      </c>
      <c r="H734" s="20">
        <v>0</v>
      </c>
      <c r="I734" s="20">
        <v>0</v>
      </c>
    </row>
    <row r="735" spans="1:9" hidden="1" x14ac:dyDescent="0.25">
      <c r="A735" s="276" t="s">
        <v>1402</v>
      </c>
      <c r="B735" s="90">
        <v>0</v>
      </c>
      <c r="C735" s="154" t="s">
        <v>67</v>
      </c>
      <c r="D735" s="275">
        <v>1906611.8700000008</v>
      </c>
      <c r="E735" s="275">
        <v>1241425.8700000001</v>
      </c>
      <c r="F735" s="20">
        <v>0</v>
      </c>
      <c r="G735" s="21">
        <f t="shared" si="11"/>
        <v>665186.0000000007</v>
      </c>
      <c r="H735" s="20">
        <v>0</v>
      </c>
      <c r="I735" s="20">
        <v>0</v>
      </c>
    </row>
    <row r="736" spans="1:9" hidden="1" x14ac:dyDescent="0.25">
      <c r="A736" s="276" t="s">
        <v>1403</v>
      </c>
      <c r="B736" s="90">
        <v>0</v>
      </c>
      <c r="C736" s="154" t="s">
        <v>67</v>
      </c>
      <c r="D736" s="275">
        <v>996007.7700000006</v>
      </c>
      <c r="E736" s="275">
        <v>836606.47000000009</v>
      </c>
      <c r="F736" s="20">
        <v>0</v>
      </c>
      <c r="G736" s="21">
        <f t="shared" si="11"/>
        <v>159401.30000000051</v>
      </c>
      <c r="H736" s="20">
        <v>0</v>
      </c>
      <c r="I736" s="20">
        <v>0</v>
      </c>
    </row>
    <row r="737" spans="1:9" hidden="1" x14ac:dyDescent="0.25">
      <c r="A737" s="276" t="s">
        <v>1404</v>
      </c>
      <c r="B737" s="90">
        <v>0</v>
      </c>
      <c r="C737" s="154" t="s">
        <v>67</v>
      </c>
      <c r="D737" s="275">
        <v>1347410.2000000014</v>
      </c>
      <c r="E737" s="275">
        <v>1081132.3600000001</v>
      </c>
      <c r="F737" s="20">
        <v>0</v>
      </c>
      <c r="G737" s="21">
        <f t="shared" si="11"/>
        <v>266277.84000000125</v>
      </c>
      <c r="H737" s="20">
        <v>0</v>
      </c>
      <c r="I737" s="20">
        <v>0</v>
      </c>
    </row>
    <row r="738" spans="1:9" hidden="1" x14ac:dyDescent="0.25">
      <c r="A738" s="276" t="s">
        <v>1405</v>
      </c>
      <c r="B738" s="90">
        <v>0</v>
      </c>
      <c r="C738" s="154" t="s">
        <v>67</v>
      </c>
      <c r="D738" s="275">
        <v>1402609.280000001</v>
      </c>
      <c r="E738" s="275">
        <v>1113062.28</v>
      </c>
      <c r="F738" s="20">
        <v>0</v>
      </c>
      <c r="G738" s="21">
        <f t="shared" si="11"/>
        <v>289547.00000000093</v>
      </c>
      <c r="H738" s="20">
        <v>0</v>
      </c>
      <c r="I738" s="20">
        <v>0</v>
      </c>
    </row>
    <row r="739" spans="1:9" hidden="1" x14ac:dyDescent="0.25">
      <c r="A739" s="276" t="s">
        <v>1406</v>
      </c>
      <c r="B739" s="90">
        <v>0</v>
      </c>
      <c r="C739" s="154" t="s">
        <v>67</v>
      </c>
      <c r="D739" s="275">
        <v>1795769.7000000007</v>
      </c>
      <c r="E739" s="275">
        <v>1332232.17</v>
      </c>
      <c r="F739" s="20">
        <v>0</v>
      </c>
      <c r="G739" s="21">
        <f t="shared" si="11"/>
        <v>463537.53000000073</v>
      </c>
      <c r="H739" s="20">
        <v>0</v>
      </c>
      <c r="I739" s="20">
        <v>0</v>
      </c>
    </row>
    <row r="740" spans="1:9" hidden="1" x14ac:dyDescent="0.25">
      <c r="A740" s="276" t="s">
        <v>1407</v>
      </c>
      <c r="B740" s="90">
        <v>0</v>
      </c>
      <c r="C740" s="154" t="s">
        <v>67</v>
      </c>
      <c r="D740" s="275">
        <v>1175485.7999999996</v>
      </c>
      <c r="E740" s="275">
        <v>925605.15000000014</v>
      </c>
      <c r="F740" s="20">
        <v>0</v>
      </c>
      <c r="G740" s="21">
        <f t="shared" si="11"/>
        <v>249880.64999999944</v>
      </c>
      <c r="H740" s="20">
        <v>0</v>
      </c>
      <c r="I740" s="20">
        <v>0</v>
      </c>
    </row>
    <row r="741" spans="1:9" hidden="1" x14ac:dyDescent="0.25">
      <c r="A741" s="276" t="s">
        <v>1408</v>
      </c>
      <c r="B741" s="90">
        <v>0</v>
      </c>
      <c r="C741" s="154" t="s">
        <v>67</v>
      </c>
      <c r="D741" s="275">
        <v>1028158.9300000002</v>
      </c>
      <c r="E741" s="275">
        <v>665999.97999999986</v>
      </c>
      <c r="F741" s="20">
        <v>0</v>
      </c>
      <c r="G741" s="21">
        <f t="shared" si="11"/>
        <v>362158.9500000003</v>
      </c>
      <c r="H741" s="20">
        <v>0</v>
      </c>
      <c r="I741" s="20">
        <v>0</v>
      </c>
    </row>
    <row r="742" spans="1:9" hidden="1" x14ac:dyDescent="0.25">
      <c r="A742" s="276" t="s">
        <v>1409</v>
      </c>
      <c r="B742" s="90">
        <v>0</v>
      </c>
      <c r="C742" s="154" t="s">
        <v>67</v>
      </c>
      <c r="D742" s="275">
        <v>2283266.7099999995</v>
      </c>
      <c r="E742" s="275">
        <v>1878904.21</v>
      </c>
      <c r="F742" s="20">
        <v>0</v>
      </c>
      <c r="G742" s="21">
        <f t="shared" si="11"/>
        <v>404362.49999999953</v>
      </c>
      <c r="H742" s="20">
        <v>0</v>
      </c>
      <c r="I742" s="20">
        <v>0</v>
      </c>
    </row>
    <row r="743" spans="1:9" hidden="1" x14ac:dyDescent="0.25">
      <c r="A743" s="276" t="s">
        <v>1410</v>
      </c>
      <c r="B743" s="90">
        <v>0</v>
      </c>
      <c r="C743" s="154" t="s">
        <v>67</v>
      </c>
      <c r="D743" s="275">
        <v>1156639.7999999993</v>
      </c>
      <c r="E743" s="275">
        <v>909042.75</v>
      </c>
      <c r="F743" s="20">
        <v>0</v>
      </c>
      <c r="G743" s="21">
        <f t="shared" si="11"/>
        <v>247597.04999999935</v>
      </c>
      <c r="H743" s="20">
        <v>0</v>
      </c>
      <c r="I743" s="20">
        <v>0</v>
      </c>
    </row>
    <row r="744" spans="1:9" hidden="1" x14ac:dyDescent="0.25">
      <c r="A744" s="276" t="s">
        <v>1411</v>
      </c>
      <c r="B744" s="90">
        <v>0</v>
      </c>
      <c r="C744" s="154" t="s">
        <v>67</v>
      </c>
      <c r="D744" s="275">
        <v>2713854.4000000018</v>
      </c>
      <c r="E744" s="275">
        <v>1714458.4499999997</v>
      </c>
      <c r="F744" s="20">
        <v>0</v>
      </c>
      <c r="G744" s="21">
        <f t="shared" si="11"/>
        <v>999395.95000000205</v>
      </c>
      <c r="H744" s="20">
        <v>0</v>
      </c>
      <c r="I744" s="20">
        <v>0</v>
      </c>
    </row>
    <row r="745" spans="1:9" hidden="1" x14ac:dyDescent="0.25">
      <c r="A745" s="276" t="s">
        <v>1412</v>
      </c>
      <c r="B745" s="90">
        <v>0</v>
      </c>
      <c r="C745" s="154" t="s">
        <v>67</v>
      </c>
      <c r="D745" s="275">
        <v>2767784.22</v>
      </c>
      <c r="E745" s="275">
        <v>1675800.0899999992</v>
      </c>
      <c r="F745" s="20">
        <v>0</v>
      </c>
      <c r="G745" s="21">
        <f t="shared" si="11"/>
        <v>1091984.1300000011</v>
      </c>
      <c r="H745" s="20">
        <v>0</v>
      </c>
      <c r="I745" s="20">
        <v>0</v>
      </c>
    </row>
    <row r="746" spans="1:9" hidden="1" x14ac:dyDescent="0.25">
      <c r="A746" s="276" t="s">
        <v>1413</v>
      </c>
      <c r="B746" s="90">
        <v>0</v>
      </c>
      <c r="C746" s="154" t="s">
        <v>67</v>
      </c>
      <c r="D746" s="275">
        <v>47183.950000000012</v>
      </c>
      <c r="E746" s="275">
        <v>4624.7</v>
      </c>
      <c r="F746" s="20">
        <v>0</v>
      </c>
      <c r="G746" s="21">
        <f t="shared" si="11"/>
        <v>42559.250000000015</v>
      </c>
      <c r="H746" s="20">
        <v>0</v>
      </c>
      <c r="I746" s="20">
        <v>0</v>
      </c>
    </row>
    <row r="747" spans="1:9" hidden="1" x14ac:dyDescent="0.25">
      <c r="A747" s="276" t="s">
        <v>1414</v>
      </c>
      <c r="B747" s="90">
        <v>0</v>
      </c>
      <c r="C747" s="154" t="s">
        <v>67</v>
      </c>
      <c r="D747" s="275">
        <v>1329558.4899999998</v>
      </c>
      <c r="E747" s="275">
        <v>1041197.4099999999</v>
      </c>
      <c r="F747" s="20">
        <v>0</v>
      </c>
      <c r="G747" s="21">
        <f t="shared" si="11"/>
        <v>288361.07999999984</v>
      </c>
      <c r="H747" s="20">
        <v>0</v>
      </c>
      <c r="I747" s="20">
        <v>0</v>
      </c>
    </row>
    <row r="748" spans="1:9" hidden="1" x14ac:dyDescent="0.25">
      <c r="A748" s="276" t="s">
        <v>1415</v>
      </c>
      <c r="B748" s="90">
        <v>0</v>
      </c>
      <c r="C748" s="154" t="s">
        <v>67</v>
      </c>
      <c r="D748" s="275">
        <v>1692533.6599999997</v>
      </c>
      <c r="E748" s="275">
        <v>907001.78</v>
      </c>
      <c r="F748" s="20">
        <v>0</v>
      </c>
      <c r="G748" s="21">
        <f t="shared" si="11"/>
        <v>785531.87999999966</v>
      </c>
      <c r="H748" s="20">
        <v>0</v>
      </c>
      <c r="I748" s="20">
        <v>0</v>
      </c>
    </row>
    <row r="749" spans="1:9" hidden="1" x14ac:dyDescent="0.25">
      <c r="A749" s="276" t="s">
        <v>1416</v>
      </c>
      <c r="B749" s="90">
        <v>0</v>
      </c>
      <c r="C749" s="154" t="s">
        <v>67</v>
      </c>
      <c r="D749" s="275">
        <v>930786.50000000012</v>
      </c>
      <c r="E749" s="275">
        <v>725579.05000000016</v>
      </c>
      <c r="F749" s="20">
        <v>0</v>
      </c>
      <c r="G749" s="21">
        <f t="shared" si="11"/>
        <v>205207.44999999995</v>
      </c>
      <c r="H749" s="20">
        <v>0</v>
      </c>
      <c r="I749" s="20">
        <v>0</v>
      </c>
    </row>
    <row r="750" spans="1:9" hidden="1" x14ac:dyDescent="0.25">
      <c r="A750" s="276" t="s">
        <v>1417</v>
      </c>
      <c r="B750" s="90">
        <v>0</v>
      </c>
      <c r="C750" s="154" t="s">
        <v>67</v>
      </c>
      <c r="D750" s="275">
        <v>2692675.8300000005</v>
      </c>
      <c r="E750" s="275">
        <v>1763776.4900000005</v>
      </c>
      <c r="F750" s="20">
        <v>0</v>
      </c>
      <c r="G750" s="21">
        <f t="shared" si="11"/>
        <v>928899.34000000008</v>
      </c>
      <c r="H750" s="20">
        <v>0</v>
      </c>
      <c r="I750" s="20">
        <v>0</v>
      </c>
    </row>
    <row r="751" spans="1:9" hidden="1" x14ac:dyDescent="0.25">
      <c r="A751" s="276" t="s">
        <v>1418</v>
      </c>
      <c r="B751" s="90">
        <v>0</v>
      </c>
      <c r="C751" s="154" t="s">
        <v>67</v>
      </c>
      <c r="D751" s="275">
        <v>966076.07</v>
      </c>
      <c r="E751" s="275">
        <v>732056.12000000011</v>
      </c>
      <c r="F751" s="20">
        <v>0</v>
      </c>
      <c r="G751" s="21">
        <f t="shared" si="11"/>
        <v>234019.94999999984</v>
      </c>
      <c r="H751" s="20">
        <v>0</v>
      </c>
      <c r="I751" s="20">
        <v>0</v>
      </c>
    </row>
    <row r="752" spans="1:9" hidden="1" x14ac:dyDescent="0.25">
      <c r="A752" s="276" t="s">
        <v>1874</v>
      </c>
      <c r="B752" s="90">
        <v>0</v>
      </c>
      <c r="C752" s="154" t="s">
        <v>67</v>
      </c>
      <c r="D752" s="275">
        <v>202384.05000000005</v>
      </c>
      <c r="E752" s="275">
        <v>163431.30000000002</v>
      </c>
      <c r="F752" s="20">
        <v>0</v>
      </c>
      <c r="G752" s="21">
        <f t="shared" si="11"/>
        <v>38952.750000000029</v>
      </c>
      <c r="H752" s="20">
        <v>0</v>
      </c>
      <c r="I752" s="20">
        <v>0</v>
      </c>
    </row>
    <row r="753" spans="1:9" hidden="1" x14ac:dyDescent="0.25">
      <c r="A753" s="276" t="s">
        <v>1875</v>
      </c>
      <c r="B753" s="90">
        <v>0</v>
      </c>
      <c r="C753" s="154" t="s">
        <v>67</v>
      </c>
      <c r="D753" s="275">
        <v>221521.20000000004</v>
      </c>
      <c r="E753" s="275">
        <v>159064.74999999997</v>
      </c>
      <c r="F753" s="20">
        <v>0</v>
      </c>
      <c r="G753" s="21">
        <f t="shared" si="11"/>
        <v>62456.45000000007</v>
      </c>
      <c r="H753" s="20">
        <v>0</v>
      </c>
      <c r="I753" s="20">
        <v>0</v>
      </c>
    </row>
    <row r="754" spans="1:9" hidden="1" x14ac:dyDescent="0.25">
      <c r="A754" s="276" t="s">
        <v>1876</v>
      </c>
      <c r="B754" s="90">
        <v>0</v>
      </c>
      <c r="C754" s="154" t="s">
        <v>67</v>
      </c>
      <c r="D754" s="275">
        <v>402896.67000000016</v>
      </c>
      <c r="E754" s="275">
        <v>318126.78999999998</v>
      </c>
      <c r="F754" s="20">
        <v>0</v>
      </c>
      <c r="G754" s="21">
        <f t="shared" si="11"/>
        <v>84769.880000000179</v>
      </c>
      <c r="H754" s="20">
        <v>0</v>
      </c>
      <c r="I754" s="20">
        <v>0</v>
      </c>
    </row>
    <row r="755" spans="1:9" hidden="1" x14ac:dyDescent="0.25">
      <c r="A755" s="276" t="s">
        <v>1877</v>
      </c>
      <c r="B755" s="90">
        <v>0</v>
      </c>
      <c r="C755" s="154" t="s">
        <v>67</v>
      </c>
      <c r="D755" s="275">
        <v>398280.75000000006</v>
      </c>
      <c r="E755" s="275">
        <v>275353.19000000006</v>
      </c>
      <c r="F755" s="20">
        <v>0</v>
      </c>
      <c r="G755" s="21">
        <f t="shared" si="11"/>
        <v>122927.56</v>
      </c>
      <c r="H755" s="20">
        <v>0</v>
      </c>
      <c r="I755" s="20">
        <v>0</v>
      </c>
    </row>
    <row r="756" spans="1:9" hidden="1" x14ac:dyDescent="0.25">
      <c r="A756" s="276" t="s">
        <v>1878</v>
      </c>
      <c r="B756" s="90">
        <v>0</v>
      </c>
      <c r="C756" s="154" t="s">
        <v>67</v>
      </c>
      <c r="D756" s="275">
        <v>422086.73</v>
      </c>
      <c r="E756" s="275">
        <v>252941.98</v>
      </c>
      <c r="F756" s="20">
        <v>0</v>
      </c>
      <c r="G756" s="21">
        <f t="shared" si="11"/>
        <v>169144.74999999997</v>
      </c>
      <c r="H756" s="20">
        <v>0</v>
      </c>
      <c r="I756" s="20">
        <v>0</v>
      </c>
    </row>
    <row r="757" spans="1:9" hidden="1" x14ac:dyDescent="0.25">
      <c r="A757" s="276" t="s">
        <v>1879</v>
      </c>
      <c r="B757" s="90">
        <v>0</v>
      </c>
      <c r="C757" s="154" t="s">
        <v>67</v>
      </c>
      <c r="D757" s="275">
        <v>369233.50000000023</v>
      </c>
      <c r="E757" s="275">
        <v>300319.40000000002</v>
      </c>
      <c r="F757" s="20">
        <v>0</v>
      </c>
      <c r="G757" s="21">
        <f t="shared" si="11"/>
        <v>68914.10000000021</v>
      </c>
      <c r="H757" s="20">
        <v>0</v>
      </c>
      <c r="I757" s="20">
        <v>0</v>
      </c>
    </row>
    <row r="758" spans="1:9" hidden="1" x14ac:dyDescent="0.25">
      <c r="A758" s="276" t="s">
        <v>1880</v>
      </c>
      <c r="B758" s="90">
        <v>0</v>
      </c>
      <c r="C758" s="154" t="s">
        <v>67</v>
      </c>
      <c r="D758" s="275">
        <v>211175.64999999994</v>
      </c>
      <c r="E758" s="275">
        <v>165107.6</v>
      </c>
      <c r="F758" s="20">
        <v>0</v>
      </c>
      <c r="G758" s="21">
        <f t="shared" si="11"/>
        <v>46068.04999999993</v>
      </c>
      <c r="H758" s="20">
        <v>0</v>
      </c>
      <c r="I758" s="20">
        <v>0</v>
      </c>
    </row>
    <row r="759" spans="1:9" hidden="1" x14ac:dyDescent="0.25">
      <c r="A759" s="276" t="s">
        <v>1881</v>
      </c>
      <c r="B759" s="90">
        <v>0</v>
      </c>
      <c r="C759" s="154" t="s">
        <v>67</v>
      </c>
      <c r="D759" s="275">
        <v>207626.19999999992</v>
      </c>
      <c r="E759" s="275">
        <v>164509.95000000004</v>
      </c>
      <c r="F759" s="20">
        <v>0</v>
      </c>
      <c r="G759" s="21">
        <f t="shared" si="11"/>
        <v>43116.249999999884</v>
      </c>
      <c r="H759" s="20">
        <v>0</v>
      </c>
      <c r="I759" s="20">
        <v>0</v>
      </c>
    </row>
    <row r="760" spans="1:9" hidden="1" x14ac:dyDescent="0.25">
      <c r="A760" s="276" t="s">
        <v>1882</v>
      </c>
      <c r="B760" s="90">
        <v>0</v>
      </c>
      <c r="C760" s="154" t="s">
        <v>67</v>
      </c>
      <c r="D760" s="275">
        <v>51934.25</v>
      </c>
      <c r="E760" s="275">
        <v>21437.800000000014</v>
      </c>
      <c r="F760" s="20">
        <v>0</v>
      </c>
      <c r="G760" s="21">
        <f t="shared" si="11"/>
        <v>30496.449999999986</v>
      </c>
      <c r="H760" s="20">
        <v>0</v>
      </c>
      <c r="I760" s="20">
        <v>0</v>
      </c>
    </row>
    <row r="761" spans="1:9" hidden="1" x14ac:dyDescent="0.25">
      <c r="A761" s="276" t="s">
        <v>1883</v>
      </c>
      <c r="B761" s="90">
        <v>0</v>
      </c>
      <c r="C761" s="154" t="s">
        <v>67</v>
      </c>
      <c r="D761" s="275">
        <v>208481.29999999993</v>
      </c>
      <c r="E761" s="275">
        <v>132117.40000000002</v>
      </c>
      <c r="F761" s="20">
        <v>0</v>
      </c>
      <c r="G761" s="21">
        <f t="shared" si="11"/>
        <v>76363.899999999907</v>
      </c>
      <c r="H761" s="20">
        <v>0</v>
      </c>
      <c r="I761" s="20">
        <v>0</v>
      </c>
    </row>
    <row r="762" spans="1:9" hidden="1" x14ac:dyDescent="0.25">
      <c r="A762" s="276" t="s">
        <v>1884</v>
      </c>
      <c r="B762" s="90">
        <v>0</v>
      </c>
      <c r="C762" s="154" t="s">
        <v>67</v>
      </c>
      <c r="D762" s="275">
        <v>365665.88999999996</v>
      </c>
      <c r="E762" s="275">
        <v>252889.22</v>
      </c>
      <c r="F762" s="20">
        <v>0</v>
      </c>
      <c r="G762" s="21">
        <f t="shared" si="11"/>
        <v>112776.66999999995</v>
      </c>
      <c r="H762" s="20">
        <v>0</v>
      </c>
      <c r="I762" s="20">
        <v>0</v>
      </c>
    </row>
    <row r="763" spans="1:9" hidden="1" x14ac:dyDescent="0.25">
      <c r="A763" s="276" t="s">
        <v>1885</v>
      </c>
      <c r="B763" s="90">
        <v>0</v>
      </c>
      <c r="C763" s="154" t="s">
        <v>67</v>
      </c>
      <c r="D763" s="275">
        <v>176647.35000000009</v>
      </c>
      <c r="E763" s="275">
        <v>125346.75</v>
      </c>
      <c r="F763" s="20">
        <v>0</v>
      </c>
      <c r="G763" s="21">
        <f t="shared" si="11"/>
        <v>51300.600000000093</v>
      </c>
      <c r="H763" s="20">
        <v>0</v>
      </c>
      <c r="I763" s="20">
        <v>0</v>
      </c>
    </row>
    <row r="764" spans="1:9" hidden="1" x14ac:dyDescent="0.25">
      <c r="A764" s="276" t="s">
        <v>1886</v>
      </c>
      <c r="B764" s="90">
        <v>0</v>
      </c>
      <c r="C764" s="154" t="s">
        <v>67</v>
      </c>
      <c r="D764" s="275">
        <v>226915.44999999995</v>
      </c>
      <c r="E764" s="275">
        <v>201507.00000000006</v>
      </c>
      <c r="F764" s="20">
        <v>0</v>
      </c>
      <c r="G764" s="21">
        <f t="shared" si="11"/>
        <v>25408.449999999895</v>
      </c>
      <c r="H764" s="20">
        <v>0</v>
      </c>
      <c r="I764" s="20">
        <v>0</v>
      </c>
    </row>
    <row r="765" spans="1:9" hidden="1" x14ac:dyDescent="0.25">
      <c r="A765" s="276" t="s">
        <v>1887</v>
      </c>
      <c r="B765" s="90">
        <v>0</v>
      </c>
      <c r="C765" s="154" t="s">
        <v>67</v>
      </c>
      <c r="D765" s="275">
        <v>1259822.0999999996</v>
      </c>
      <c r="E765" s="275">
        <v>995903.48999999987</v>
      </c>
      <c r="F765" s="20">
        <v>0</v>
      </c>
      <c r="G765" s="21">
        <f t="shared" si="11"/>
        <v>263918.60999999975</v>
      </c>
      <c r="H765" s="20">
        <v>0</v>
      </c>
      <c r="I765" s="20">
        <v>0</v>
      </c>
    </row>
    <row r="766" spans="1:9" hidden="1" x14ac:dyDescent="0.25">
      <c r="A766" s="276" t="s">
        <v>1888</v>
      </c>
      <c r="B766" s="90">
        <v>0</v>
      </c>
      <c r="C766" s="154" t="s">
        <v>67</v>
      </c>
      <c r="D766" s="275">
        <v>1060451.3</v>
      </c>
      <c r="E766" s="275">
        <v>890776.75000000012</v>
      </c>
      <c r="F766" s="20">
        <v>0</v>
      </c>
      <c r="G766" s="21">
        <f t="shared" si="11"/>
        <v>169674.54999999993</v>
      </c>
      <c r="H766" s="20">
        <v>0</v>
      </c>
      <c r="I766" s="20">
        <v>0</v>
      </c>
    </row>
    <row r="767" spans="1:9" hidden="1" x14ac:dyDescent="0.25">
      <c r="A767" s="276" t="s">
        <v>1889</v>
      </c>
      <c r="B767" s="90">
        <v>0</v>
      </c>
      <c r="C767" s="154" t="s">
        <v>67</v>
      </c>
      <c r="D767" s="275">
        <v>77139.199999999953</v>
      </c>
      <c r="E767" s="275">
        <v>6924.55</v>
      </c>
      <c r="F767" s="20">
        <v>0</v>
      </c>
      <c r="G767" s="21">
        <f t="shared" si="11"/>
        <v>70214.649999999951</v>
      </c>
      <c r="H767" s="20">
        <v>0</v>
      </c>
      <c r="I767" s="20">
        <v>0</v>
      </c>
    </row>
    <row r="768" spans="1:9" hidden="1" x14ac:dyDescent="0.25">
      <c r="A768" s="276" t="s">
        <v>1890</v>
      </c>
      <c r="B768" s="90">
        <v>0</v>
      </c>
      <c r="C768" s="154" t="s">
        <v>67</v>
      </c>
      <c r="D768" s="275">
        <v>888479.88999999943</v>
      </c>
      <c r="E768" s="275">
        <v>750116.4</v>
      </c>
      <c r="F768" s="20">
        <v>0</v>
      </c>
      <c r="G768" s="21">
        <f t="shared" si="11"/>
        <v>138363.48999999941</v>
      </c>
      <c r="H768" s="20">
        <v>0</v>
      </c>
      <c r="I768" s="20">
        <v>0</v>
      </c>
    </row>
    <row r="769" spans="1:9" hidden="1" x14ac:dyDescent="0.25">
      <c r="A769" s="276" t="s">
        <v>1891</v>
      </c>
      <c r="B769" s="90">
        <v>0</v>
      </c>
      <c r="C769" s="154" t="s">
        <v>67</v>
      </c>
      <c r="D769" s="275">
        <v>840094.09999999951</v>
      </c>
      <c r="E769" s="275">
        <v>619134.95000000007</v>
      </c>
      <c r="F769" s="20">
        <v>0</v>
      </c>
      <c r="G769" s="21">
        <f t="shared" si="11"/>
        <v>220959.14999999944</v>
      </c>
      <c r="H769" s="20">
        <v>0</v>
      </c>
      <c r="I769" s="20">
        <v>0</v>
      </c>
    </row>
    <row r="770" spans="1:9" hidden="1" x14ac:dyDescent="0.25">
      <c r="A770" s="276" t="s">
        <v>1892</v>
      </c>
      <c r="B770" s="90">
        <v>0</v>
      </c>
      <c r="C770" s="154" t="s">
        <v>67</v>
      </c>
      <c r="D770" s="275">
        <v>1112031.0500000003</v>
      </c>
      <c r="E770" s="275">
        <v>858930.45000000019</v>
      </c>
      <c r="F770" s="20">
        <v>0</v>
      </c>
      <c r="G770" s="21">
        <f t="shared" si="11"/>
        <v>253100.60000000009</v>
      </c>
      <c r="H770" s="20">
        <v>0</v>
      </c>
      <c r="I770" s="20">
        <v>0</v>
      </c>
    </row>
    <row r="771" spans="1:9" hidden="1" x14ac:dyDescent="0.25">
      <c r="A771" s="276" t="s">
        <v>1893</v>
      </c>
      <c r="B771" s="90">
        <v>0</v>
      </c>
      <c r="C771" s="154" t="s">
        <v>67</v>
      </c>
      <c r="D771" s="275">
        <v>561589.53</v>
      </c>
      <c r="E771" s="275">
        <v>373185.39999999991</v>
      </c>
      <c r="F771" s="20">
        <v>0</v>
      </c>
      <c r="G771" s="21">
        <f t="shared" si="11"/>
        <v>188404.13000000012</v>
      </c>
      <c r="H771" s="20">
        <v>0</v>
      </c>
      <c r="I771" s="20">
        <v>0</v>
      </c>
    </row>
    <row r="772" spans="1:9" hidden="1" x14ac:dyDescent="0.25">
      <c r="A772" s="276" t="s">
        <v>1894</v>
      </c>
      <c r="B772" s="90">
        <v>0</v>
      </c>
      <c r="C772" s="154" t="s">
        <v>67</v>
      </c>
      <c r="D772" s="275">
        <v>508565.70000000024</v>
      </c>
      <c r="E772" s="275">
        <v>421042.18000000005</v>
      </c>
      <c r="F772" s="20">
        <v>0</v>
      </c>
      <c r="G772" s="21">
        <f t="shared" si="11"/>
        <v>87523.520000000193</v>
      </c>
      <c r="H772" s="20">
        <v>0</v>
      </c>
      <c r="I772" s="20">
        <v>0</v>
      </c>
    </row>
    <row r="773" spans="1:9" hidden="1" x14ac:dyDescent="0.25">
      <c r="A773" s="276" t="s">
        <v>1895</v>
      </c>
      <c r="B773" s="90">
        <v>0</v>
      </c>
      <c r="C773" s="154" t="s">
        <v>67</v>
      </c>
      <c r="D773" s="275">
        <v>500359.5499999997</v>
      </c>
      <c r="E773" s="275">
        <v>389437.35000000003</v>
      </c>
      <c r="F773" s="20">
        <v>0</v>
      </c>
      <c r="G773" s="21">
        <f t="shared" si="11"/>
        <v>110922.19999999966</v>
      </c>
      <c r="H773" s="20">
        <v>0</v>
      </c>
      <c r="I773" s="20">
        <v>0</v>
      </c>
    </row>
    <row r="774" spans="1:9" hidden="1" x14ac:dyDescent="0.25">
      <c r="A774" s="276" t="s">
        <v>1896</v>
      </c>
      <c r="B774" s="90">
        <v>0</v>
      </c>
      <c r="C774" s="154" t="s">
        <v>67</v>
      </c>
      <c r="D774" s="275">
        <v>337280.05999999988</v>
      </c>
      <c r="E774" s="275">
        <v>240369.05</v>
      </c>
      <c r="F774" s="20">
        <v>0</v>
      </c>
      <c r="G774" s="21">
        <f t="shared" ref="G774:G837" si="12">D774-E774</f>
        <v>96911.009999999893</v>
      </c>
      <c r="H774" s="20">
        <v>0</v>
      </c>
      <c r="I774" s="20">
        <v>0</v>
      </c>
    </row>
    <row r="775" spans="1:9" hidden="1" x14ac:dyDescent="0.25">
      <c r="A775" s="276" t="s">
        <v>1897</v>
      </c>
      <c r="B775" s="90">
        <v>0</v>
      </c>
      <c r="C775" s="154" t="s">
        <v>67</v>
      </c>
      <c r="D775" s="275">
        <v>291030.39999999991</v>
      </c>
      <c r="E775" s="275">
        <v>64681.2</v>
      </c>
      <c r="F775" s="20">
        <v>0</v>
      </c>
      <c r="G775" s="21">
        <f t="shared" si="12"/>
        <v>226349.1999999999</v>
      </c>
      <c r="H775" s="20">
        <v>0</v>
      </c>
      <c r="I775" s="20">
        <v>0</v>
      </c>
    </row>
    <row r="776" spans="1:9" hidden="1" x14ac:dyDescent="0.25">
      <c r="A776" s="167" t="s">
        <v>1898</v>
      </c>
      <c r="B776" s="90">
        <v>0</v>
      </c>
      <c r="C776" s="154" t="s">
        <v>67</v>
      </c>
      <c r="D776" s="275">
        <v>440995.35</v>
      </c>
      <c r="E776" s="275">
        <v>287119.5</v>
      </c>
      <c r="F776" s="20">
        <v>0</v>
      </c>
      <c r="G776" s="21">
        <f t="shared" si="12"/>
        <v>153875.84999999998</v>
      </c>
      <c r="H776" s="20">
        <v>0</v>
      </c>
      <c r="I776" s="20">
        <v>0</v>
      </c>
    </row>
    <row r="777" spans="1:9" hidden="1" x14ac:dyDescent="0.25">
      <c r="A777" s="276" t="s">
        <v>1899</v>
      </c>
      <c r="B777" s="90">
        <v>0</v>
      </c>
      <c r="C777" s="154" t="s">
        <v>67</v>
      </c>
      <c r="D777" s="275">
        <v>2071059.9000000006</v>
      </c>
      <c r="E777" s="275">
        <v>1736722.03</v>
      </c>
      <c r="F777" s="20">
        <v>0</v>
      </c>
      <c r="G777" s="21">
        <f t="shared" si="12"/>
        <v>334337.87000000058</v>
      </c>
      <c r="H777" s="20">
        <v>0</v>
      </c>
      <c r="I777" s="20">
        <v>0</v>
      </c>
    </row>
    <row r="778" spans="1:9" hidden="1" x14ac:dyDescent="0.25">
      <c r="A778" s="276" t="s">
        <v>1900</v>
      </c>
      <c r="B778" s="90">
        <v>0</v>
      </c>
      <c r="C778" s="154" t="s">
        <v>67</v>
      </c>
      <c r="D778" s="275">
        <v>2111008.29</v>
      </c>
      <c r="E778" s="275">
        <v>1674789.64</v>
      </c>
      <c r="F778" s="20">
        <v>0</v>
      </c>
      <c r="G778" s="21">
        <f t="shared" si="12"/>
        <v>436218.65000000014</v>
      </c>
      <c r="H778" s="20">
        <v>0</v>
      </c>
      <c r="I778" s="20">
        <v>0</v>
      </c>
    </row>
    <row r="779" spans="1:9" hidden="1" x14ac:dyDescent="0.25">
      <c r="A779" s="276" t="s">
        <v>1901</v>
      </c>
      <c r="B779" s="90">
        <v>0</v>
      </c>
      <c r="C779" s="154" t="s">
        <v>67</v>
      </c>
      <c r="D779" s="275">
        <v>1459559.8900000001</v>
      </c>
      <c r="E779" s="275">
        <v>1087042.4099999999</v>
      </c>
      <c r="F779" s="20">
        <v>0</v>
      </c>
      <c r="G779" s="21">
        <f t="shared" si="12"/>
        <v>372517.48000000021</v>
      </c>
      <c r="H779" s="20">
        <v>0</v>
      </c>
      <c r="I779" s="20">
        <v>0</v>
      </c>
    </row>
    <row r="780" spans="1:9" hidden="1" x14ac:dyDescent="0.25">
      <c r="A780" s="276" t="s">
        <v>1902</v>
      </c>
      <c r="B780" s="90">
        <v>0</v>
      </c>
      <c r="C780" s="154" t="s">
        <v>67</v>
      </c>
      <c r="D780" s="275">
        <v>706156.57999999961</v>
      </c>
      <c r="E780" s="275">
        <v>569902.41</v>
      </c>
      <c r="F780" s="20">
        <v>0</v>
      </c>
      <c r="G780" s="21">
        <f t="shared" si="12"/>
        <v>136254.16999999958</v>
      </c>
      <c r="H780" s="20">
        <v>0</v>
      </c>
      <c r="I780" s="20">
        <v>0</v>
      </c>
    </row>
    <row r="781" spans="1:9" hidden="1" x14ac:dyDescent="0.25">
      <c r="A781" s="276" t="s">
        <v>1903</v>
      </c>
      <c r="B781" s="90">
        <v>0</v>
      </c>
      <c r="C781" s="154" t="s">
        <v>67</v>
      </c>
      <c r="D781" s="275">
        <v>1506772.4000000006</v>
      </c>
      <c r="E781" s="275">
        <v>1254405.9900000002</v>
      </c>
      <c r="F781" s="20">
        <v>0</v>
      </c>
      <c r="G781" s="21">
        <f t="shared" si="12"/>
        <v>252366.41000000038</v>
      </c>
      <c r="H781" s="20">
        <v>0</v>
      </c>
      <c r="I781" s="20">
        <v>0</v>
      </c>
    </row>
    <row r="782" spans="1:9" hidden="1" x14ac:dyDescent="0.25">
      <c r="A782" s="276" t="s">
        <v>1904</v>
      </c>
      <c r="B782" s="90">
        <v>0</v>
      </c>
      <c r="C782" s="154" t="s">
        <v>67</v>
      </c>
      <c r="D782" s="275">
        <v>1855961.6400000004</v>
      </c>
      <c r="E782" s="275">
        <v>1585320.2999999998</v>
      </c>
      <c r="F782" s="20">
        <v>0</v>
      </c>
      <c r="G782" s="21">
        <f t="shared" si="12"/>
        <v>270641.34000000055</v>
      </c>
      <c r="H782" s="20">
        <v>0</v>
      </c>
      <c r="I782" s="20">
        <v>0</v>
      </c>
    </row>
    <row r="783" spans="1:9" hidden="1" x14ac:dyDescent="0.25">
      <c r="A783" s="276" t="s">
        <v>3636</v>
      </c>
      <c r="B783" s="90">
        <v>0</v>
      </c>
      <c r="C783" s="154" t="s">
        <v>67</v>
      </c>
      <c r="D783" s="275">
        <v>2075930.9599999997</v>
      </c>
      <c r="E783" s="275">
        <v>1732497.3699999999</v>
      </c>
      <c r="F783" s="20">
        <v>0</v>
      </c>
      <c r="G783" s="21">
        <f t="shared" si="12"/>
        <v>343433.58999999985</v>
      </c>
      <c r="H783" s="20">
        <v>0</v>
      </c>
      <c r="I783" s="20">
        <v>0</v>
      </c>
    </row>
    <row r="784" spans="1:9" hidden="1" x14ac:dyDescent="0.25">
      <c r="A784" s="276" t="s">
        <v>1905</v>
      </c>
      <c r="B784" s="90">
        <v>0</v>
      </c>
      <c r="C784" s="154" t="s">
        <v>67</v>
      </c>
      <c r="D784" s="275">
        <v>2433039.8500000015</v>
      </c>
      <c r="E784" s="275">
        <v>1895261.9599999997</v>
      </c>
      <c r="F784" s="20">
        <v>0</v>
      </c>
      <c r="G784" s="21">
        <f t="shared" si="12"/>
        <v>537777.89000000176</v>
      </c>
      <c r="H784" s="20">
        <v>0</v>
      </c>
      <c r="I784" s="20">
        <v>0</v>
      </c>
    </row>
    <row r="785" spans="1:9" hidden="1" x14ac:dyDescent="0.25">
      <c r="A785" s="276" t="s">
        <v>1906</v>
      </c>
      <c r="B785" s="90">
        <v>0</v>
      </c>
      <c r="C785" s="154" t="s">
        <v>67</v>
      </c>
      <c r="D785" s="275">
        <v>147259.30000000005</v>
      </c>
      <c r="E785" s="275">
        <v>85958.25</v>
      </c>
      <c r="F785" s="20">
        <v>0</v>
      </c>
      <c r="G785" s="21">
        <f t="shared" si="12"/>
        <v>61301.050000000047</v>
      </c>
      <c r="H785" s="20">
        <v>0</v>
      </c>
      <c r="I785" s="20">
        <v>0</v>
      </c>
    </row>
    <row r="786" spans="1:9" hidden="1" x14ac:dyDescent="0.25">
      <c r="A786" s="276" t="s">
        <v>1907</v>
      </c>
      <c r="B786" s="90">
        <v>0</v>
      </c>
      <c r="C786" s="154" t="s">
        <v>67</v>
      </c>
      <c r="D786" s="275">
        <v>144565.10000000003</v>
      </c>
      <c r="E786" s="275">
        <v>101404.19999999998</v>
      </c>
      <c r="F786" s="20">
        <v>0</v>
      </c>
      <c r="G786" s="21">
        <f t="shared" si="12"/>
        <v>43160.900000000052</v>
      </c>
      <c r="H786" s="20">
        <v>0</v>
      </c>
      <c r="I786" s="20">
        <v>0</v>
      </c>
    </row>
    <row r="787" spans="1:9" hidden="1" x14ac:dyDescent="0.25">
      <c r="A787" s="276" t="s">
        <v>1908</v>
      </c>
      <c r="B787" s="90">
        <v>0</v>
      </c>
      <c r="C787" s="154" t="s">
        <v>67</v>
      </c>
      <c r="D787" s="275">
        <v>137705.09999999998</v>
      </c>
      <c r="E787" s="275">
        <v>54447.499999999993</v>
      </c>
      <c r="F787" s="20">
        <v>0</v>
      </c>
      <c r="G787" s="21">
        <f t="shared" si="12"/>
        <v>83257.599999999977</v>
      </c>
      <c r="H787" s="20">
        <v>0</v>
      </c>
      <c r="I787" s="20">
        <v>0</v>
      </c>
    </row>
    <row r="788" spans="1:9" hidden="1" x14ac:dyDescent="0.25">
      <c r="A788" s="276" t="s">
        <v>1909</v>
      </c>
      <c r="B788" s="90">
        <v>0</v>
      </c>
      <c r="C788" s="154" t="s">
        <v>67</v>
      </c>
      <c r="D788" s="275">
        <v>142537.61000000004</v>
      </c>
      <c r="E788" s="275">
        <v>73354.05</v>
      </c>
      <c r="F788" s="20">
        <v>0</v>
      </c>
      <c r="G788" s="21">
        <f t="shared" si="12"/>
        <v>69183.560000000041</v>
      </c>
      <c r="H788" s="20">
        <v>0</v>
      </c>
      <c r="I788" s="20">
        <v>0</v>
      </c>
    </row>
    <row r="789" spans="1:9" hidden="1" x14ac:dyDescent="0.25">
      <c r="A789" s="276" t="s">
        <v>1910</v>
      </c>
      <c r="B789" s="90">
        <v>0</v>
      </c>
      <c r="C789" s="154" t="s">
        <v>67</v>
      </c>
      <c r="D789" s="275">
        <v>74993.399999999965</v>
      </c>
      <c r="E789" s="275">
        <v>46098.400000000009</v>
      </c>
      <c r="F789" s="20">
        <v>0</v>
      </c>
      <c r="G789" s="21">
        <f t="shared" si="12"/>
        <v>28894.999999999956</v>
      </c>
      <c r="H789" s="20">
        <v>0</v>
      </c>
      <c r="I789" s="20">
        <v>0</v>
      </c>
    </row>
    <row r="790" spans="1:9" hidden="1" x14ac:dyDescent="0.25">
      <c r="A790" s="276" t="s">
        <v>1911</v>
      </c>
      <c r="B790" s="90">
        <v>0</v>
      </c>
      <c r="C790" s="154" t="s">
        <v>67</v>
      </c>
      <c r="D790" s="275">
        <v>126170.7</v>
      </c>
      <c r="E790" s="275">
        <v>74057.900000000009</v>
      </c>
      <c r="F790" s="20">
        <v>0</v>
      </c>
      <c r="G790" s="21">
        <f t="shared" si="12"/>
        <v>52112.799999999988</v>
      </c>
      <c r="H790" s="20">
        <v>0</v>
      </c>
      <c r="I790" s="20">
        <v>0</v>
      </c>
    </row>
    <row r="791" spans="1:9" hidden="1" x14ac:dyDescent="0.25">
      <c r="A791" s="276" t="s">
        <v>1912</v>
      </c>
      <c r="B791" s="90">
        <v>0</v>
      </c>
      <c r="C791" s="154" t="s">
        <v>67</v>
      </c>
      <c r="D791" s="275">
        <v>118981.20000000006</v>
      </c>
      <c r="E791" s="275">
        <v>95530.099999999977</v>
      </c>
      <c r="F791" s="20">
        <v>0</v>
      </c>
      <c r="G791" s="21">
        <f t="shared" si="12"/>
        <v>23451.100000000079</v>
      </c>
      <c r="H791" s="20">
        <v>0</v>
      </c>
      <c r="I791" s="20">
        <v>0</v>
      </c>
    </row>
    <row r="792" spans="1:9" hidden="1" x14ac:dyDescent="0.25">
      <c r="A792" s="276" t="s">
        <v>1913</v>
      </c>
      <c r="B792" s="90">
        <v>0</v>
      </c>
      <c r="C792" s="154" t="s">
        <v>67</v>
      </c>
      <c r="D792" s="275">
        <v>147968.30000000005</v>
      </c>
      <c r="E792" s="275">
        <v>22633.350000000002</v>
      </c>
      <c r="F792" s="20">
        <v>0</v>
      </c>
      <c r="G792" s="21">
        <f t="shared" si="12"/>
        <v>125334.95000000004</v>
      </c>
      <c r="H792" s="20">
        <v>0</v>
      </c>
      <c r="I792" s="20">
        <v>0</v>
      </c>
    </row>
    <row r="793" spans="1:9" hidden="1" x14ac:dyDescent="0.25">
      <c r="A793" s="276" t="s">
        <v>1914</v>
      </c>
      <c r="B793" s="90">
        <v>0</v>
      </c>
      <c r="C793" s="154" t="s">
        <v>67</v>
      </c>
      <c r="D793" s="275">
        <v>131259.51</v>
      </c>
      <c r="E793" s="275">
        <v>43158.559999999998</v>
      </c>
      <c r="F793" s="20">
        <v>0</v>
      </c>
      <c r="G793" s="21">
        <f t="shared" si="12"/>
        <v>88100.950000000012</v>
      </c>
      <c r="H793" s="20">
        <v>0</v>
      </c>
      <c r="I793" s="20">
        <v>0</v>
      </c>
    </row>
    <row r="794" spans="1:9" hidden="1" x14ac:dyDescent="0.25">
      <c r="A794" s="276" t="s">
        <v>1915</v>
      </c>
      <c r="B794" s="90">
        <v>0</v>
      </c>
      <c r="C794" s="154" t="s">
        <v>67</v>
      </c>
      <c r="D794" s="275">
        <v>132724.80000000005</v>
      </c>
      <c r="E794" s="275">
        <v>65219.549999999988</v>
      </c>
      <c r="F794" s="20">
        <v>0</v>
      </c>
      <c r="G794" s="21">
        <f t="shared" si="12"/>
        <v>67505.250000000058</v>
      </c>
      <c r="H794" s="20">
        <v>0</v>
      </c>
      <c r="I794" s="20">
        <v>0</v>
      </c>
    </row>
    <row r="795" spans="1:9" hidden="1" x14ac:dyDescent="0.25">
      <c r="A795" s="277" t="s">
        <v>1003</v>
      </c>
      <c r="B795" s="90">
        <v>0</v>
      </c>
      <c r="C795" s="154" t="s">
        <v>67</v>
      </c>
      <c r="D795" s="275">
        <v>972677.09999999963</v>
      </c>
      <c r="E795" s="275">
        <v>846691.9800000001</v>
      </c>
      <c r="F795" s="20">
        <v>0</v>
      </c>
      <c r="G795" s="21">
        <f t="shared" si="12"/>
        <v>125985.11999999953</v>
      </c>
      <c r="H795" s="20">
        <v>0</v>
      </c>
      <c r="I795" s="20">
        <v>0</v>
      </c>
    </row>
    <row r="796" spans="1:9" hidden="1" x14ac:dyDescent="0.25">
      <c r="A796" s="277" t="s">
        <v>1004</v>
      </c>
      <c r="B796" s="90">
        <v>0</v>
      </c>
      <c r="C796" s="154" t="s">
        <v>67</v>
      </c>
      <c r="D796" s="275">
        <v>3997684.3500000006</v>
      </c>
      <c r="E796" s="275">
        <v>3411995.9900000012</v>
      </c>
      <c r="F796" s="20">
        <v>0</v>
      </c>
      <c r="G796" s="21">
        <f t="shared" si="12"/>
        <v>585688.3599999994</v>
      </c>
      <c r="H796" s="20">
        <v>0</v>
      </c>
      <c r="I796" s="20">
        <v>0</v>
      </c>
    </row>
    <row r="797" spans="1:9" hidden="1" x14ac:dyDescent="0.25">
      <c r="A797" s="277" t="s">
        <v>1005</v>
      </c>
      <c r="B797" s="90">
        <v>0</v>
      </c>
      <c r="C797" s="154" t="s">
        <v>67</v>
      </c>
      <c r="D797" s="275">
        <v>1486812.7999999998</v>
      </c>
      <c r="E797" s="275">
        <v>1233740.32</v>
      </c>
      <c r="F797" s="20">
        <v>0</v>
      </c>
      <c r="G797" s="21">
        <f t="shared" si="12"/>
        <v>253072.47999999975</v>
      </c>
      <c r="H797" s="20">
        <v>0</v>
      </c>
      <c r="I797" s="20">
        <v>0</v>
      </c>
    </row>
    <row r="798" spans="1:9" hidden="1" x14ac:dyDescent="0.25">
      <c r="A798" s="277" t="s">
        <v>1006</v>
      </c>
      <c r="B798" s="90">
        <v>0</v>
      </c>
      <c r="C798" s="154" t="s">
        <v>67</v>
      </c>
      <c r="D798" s="275">
        <v>1612817.5899999989</v>
      </c>
      <c r="E798" s="275">
        <v>1399919.43</v>
      </c>
      <c r="F798" s="20">
        <v>0</v>
      </c>
      <c r="G798" s="21">
        <f t="shared" si="12"/>
        <v>212898.15999999898</v>
      </c>
      <c r="H798" s="20">
        <v>0</v>
      </c>
      <c r="I798" s="20">
        <v>0</v>
      </c>
    </row>
    <row r="799" spans="1:9" hidden="1" x14ac:dyDescent="0.25">
      <c r="A799" s="277" t="s">
        <v>1007</v>
      </c>
      <c r="B799" s="90">
        <v>0</v>
      </c>
      <c r="C799" s="154" t="s">
        <v>67</v>
      </c>
      <c r="D799" s="275">
        <v>2499713.0800000015</v>
      </c>
      <c r="E799" s="275">
        <v>2120156.4300000006</v>
      </c>
      <c r="F799" s="20">
        <v>0</v>
      </c>
      <c r="G799" s="21">
        <f t="shared" si="12"/>
        <v>379556.65000000084</v>
      </c>
      <c r="H799" s="20">
        <v>0</v>
      </c>
      <c r="I799" s="20">
        <v>0</v>
      </c>
    </row>
    <row r="800" spans="1:9" hidden="1" x14ac:dyDescent="0.25">
      <c r="A800" s="277" t="s">
        <v>1008</v>
      </c>
      <c r="B800" s="90">
        <v>0</v>
      </c>
      <c r="C800" s="154" t="s">
        <v>67</v>
      </c>
      <c r="D800" s="275">
        <v>2145812.5999999996</v>
      </c>
      <c r="E800" s="275">
        <v>1760021.7399999998</v>
      </c>
      <c r="F800" s="20">
        <v>0</v>
      </c>
      <c r="G800" s="21">
        <f t="shared" si="12"/>
        <v>385790.85999999987</v>
      </c>
      <c r="H800" s="20">
        <v>0</v>
      </c>
      <c r="I800" s="20">
        <v>0</v>
      </c>
    </row>
    <row r="801" spans="1:9" hidden="1" x14ac:dyDescent="0.25">
      <c r="A801" s="277" t="s">
        <v>1009</v>
      </c>
      <c r="B801" s="90">
        <v>0</v>
      </c>
      <c r="C801" s="154" t="s">
        <v>67</v>
      </c>
      <c r="D801" s="275">
        <v>2107113.5</v>
      </c>
      <c r="E801" s="275">
        <v>1740507.2</v>
      </c>
      <c r="F801" s="20">
        <v>0</v>
      </c>
      <c r="G801" s="21">
        <f t="shared" si="12"/>
        <v>366606.30000000005</v>
      </c>
      <c r="H801" s="20">
        <v>0</v>
      </c>
      <c r="I801" s="20">
        <v>0</v>
      </c>
    </row>
    <row r="802" spans="1:9" hidden="1" x14ac:dyDescent="0.25">
      <c r="A802" s="277" t="s">
        <v>1010</v>
      </c>
      <c r="B802" s="90">
        <v>0</v>
      </c>
      <c r="C802" s="154" t="s">
        <v>67</v>
      </c>
      <c r="D802" s="275">
        <v>2080588.4199999997</v>
      </c>
      <c r="E802" s="275">
        <v>1762237.4599999995</v>
      </c>
      <c r="F802" s="20">
        <v>0</v>
      </c>
      <c r="G802" s="21">
        <f t="shared" si="12"/>
        <v>318350.9600000002</v>
      </c>
      <c r="H802" s="20">
        <v>0</v>
      </c>
      <c r="I802" s="20">
        <v>0</v>
      </c>
    </row>
    <row r="803" spans="1:9" hidden="1" x14ac:dyDescent="0.25">
      <c r="A803" s="277" t="s">
        <v>1011</v>
      </c>
      <c r="B803" s="90">
        <v>0</v>
      </c>
      <c r="C803" s="154" t="s">
        <v>67</v>
      </c>
      <c r="D803" s="275">
        <v>2438453.3799999994</v>
      </c>
      <c r="E803" s="275">
        <v>1994402.3499999999</v>
      </c>
      <c r="F803" s="20">
        <v>0</v>
      </c>
      <c r="G803" s="21">
        <f t="shared" si="12"/>
        <v>444051.02999999956</v>
      </c>
      <c r="H803" s="20">
        <v>0</v>
      </c>
      <c r="I803" s="20">
        <v>0</v>
      </c>
    </row>
    <row r="804" spans="1:9" hidden="1" x14ac:dyDescent="0.25">
      <c r="A804" s="277" t="s">
        <v>1012</v>
      </c>
      <c r="B804" s="90">
        <v>0</v>
      </c>
      <c r="C804" s="154" t="s">
        <v>67</v>
      </c>
      <c r="D804" s="275">
        <v>2893825.6300000013</v>
      </c>
      <c r="E804" s="275">
        <v>2459811.1800000002</v>
      </c>
      <c r="F804" s="20">
        <v>0</v>
      </c>
      <c r="G804" s="21">
        <f t="shared" si="12"/>
        <v>434014.45000000112</v>
      </c>
      <c r="H804" s="20">
        <v>0</v>
      </c>
      <c r="I804" s="20">
        <v>0</v>
      </c>
    </row>
    <row r="805" spans="1:9" hidden="1" x14ac:dyDescent="0.25">
      <c r="A805" s="277" t="s">
        <v>1013</v>
      </c>
      <c r="B805" s="90">
        <v>0</v>
      </c>
      <c r="C805" s="154" t="s">
        <v>67</v>
      </c>
      <c r="D805" s="275">
        <v>2082587.3500000003</v>
      </c>
      <c r="E805" s="275">
        <v>1788765.8399999999</v>
      </c>
      <c r="F805" s="20">
        <v>0</v>
      </c>
      <c r="G805" s="21">
        <f t="shared" si="12"/>
        <v>293821.51000000047</v>
      </c>
      <c r="H805" s="20">
        <v>0</v>
      </c>
      <c r="I805" s="20">
        <v>0</v>
      </c>
    </row>
    <row r="806" spans="1:9" hidden="1" x14ac:dyDescent="0.25">
      <c r="A806" s="277" t="s">
        <v>1014</v>
      </c>
      <c r="B806" s="90">
        <v>0</v>
      </c>
      <c r="C806" s="154" t="s">
        <v>67</v>
      </c>
      <c r="D806" s="275">
        <v>2801873.2999999984</v>
      </c>
      <c r="E806" s="275">
        <v>2325747.8999999994</v>
      </c>
      <c r="F806" s="20">
        <v>0</v>
      </c>
      <c r="G806" s="21">
        <f t="shared" si="12"/>
        <v>476125.39999999898</v>
      </c>
      <c r="H806" s="20">
        <v>0</v>
      </c>
      <c r="I806" s="20">
        <v>0</v>
      </c>
    </row>
    <row r="807" spans="1:9" hidden="1" x14ac:dyDescent="0.25">
      <c r="A807" s="277" t="s">
        <v>1015</v>
      </c>
      <c r="B807" s="90">
        <v>0</v>
      </c>
      <c r="C807" s="154" t="s">
        <v>67</v>
      </c>
      <c r="D807" s="275">
        <v>1392636.3499999996</v>
      </c>
      <c r="E807" s="275">
        <v>1082224.47</v>
      </c>
      <c r="F807" s="20">
        <v>0</v>
      </c>
      <c r="G807" s="21">
        <f t="shared" si="12"/>
        <v>310411.87999999966</v>
      </c>
      <c r="H807" s="20">
        <v>0</v>
      </c>
      <c r="I807" s="20">
        <v>0</v>
      </c>
    </row>
    <row r="808" spans="1:9" hidden="1" x14ac:dyDescent="0.25">
      <c r="A808" s="277" t="s">
        <v>1016</v>
      </c>
      <c r="B808" s="90">
        <v>0</v>
      </c>
      <c r="C808" s="154" t="s">
        <v>67</v>
      </c>
      <c r="D808" s="275">
        <v>1335346.0299999996</v>
      </c>
      <c r="E808" s="275">
        <v>1152734.8099999998</v>
      </c>
      <c r="F808" s="20">
        <v>0</v>
      </c>
      <c r="G808" s="21">
        <f t="shared" si="12"/>
        <v>182611.21999999974</v>
      </c>
      <c r="H808" s="20">
        <v>0</v>
      </c>
      <c r="I808" s="20">
        <v>0</v>
      </c>
    </row>
    <row r="809" spans="1:9" hidden="1" x14ac:dyDescent="0.25">
      <c r="A809" s="277" t="s">
        <v>1017</v>
      </c>
      <c r="B809" s="90">
        <v>0</v>
      </c>
      <c r="C809" s="154" t="s">
        <v>67</v>
      </c>
      <c r="D809" s="275">
        <v>2102558.2999999998</v>
      </c>
      <c r="E809" s="275">
        <v>1781303.6700000004</v>
      </c>
      <c r="F809" s="20">
        <v>0</v>
      </c>
      <c r="G809" s="21">
        <f t="shared" si="12"/>
        <v>321254.62999999942</v>
      </c>
      <c r="H809" s="20">
        <v>0</v>
      </c>
      <c r="I809" s="20">
        <v>0</v>
      </c>
    </row>
    <row r="810" spans="1:9" hidden="1" x14ac:dyDescent="0.25">
      <c r="A810" s="277" t="s">
        <v>1018</v>
      </c>
      <c r="B810" s="90">
        <v>0</v>
      </c>
      <c r="C810" s="154" t="s">
        <v>67</v>
      </c>
      <c r="D810" s="275">
        <v>1272449</v>
      </c>
      <c r="E810" s="275">
        <v>1031575.8600000002</v>
      </c>
      <c r="F810" s="20">
        <v>0</v>
      </c>
      <c r="G810" s="21">
        <f t="shared" si="12"/>
        <v>240873.13999999978</v>
      </c>
      <c r="H810" s="20">
        <v>0</v>
      </c>
      <c r="I810" s="20">
        <v>0</v>
      </c>
    </row>
    <row r="811" spans="1:9" hidden="1" x14ac:dyDescent="0.25">
      <c r="A811" s="277" t="s">
        <v>1019</v>
      </c>
      <c r="B811" s="90">
        <v>0</v>
      </c>
      <c r="C811" s="154" t="s">
        <v>67</v>
      </c>
      <c r="D811" s="275">
        <v>2979620.7899999991</v>
      </c>
      <c r="E811" s="275">
        <v>2431576.0999999992</v>
      </c>
      <c r="F811" s="20">
        <v>0</v>
      </c>
      <c r="G811" s="21">
        <f t="shared" si="12"/>
        <v>548044.68999999994</v>
      </c>
      <c r="H811" s="20">
        <v>0</v>
      </c>
      <c r="I811" s="20">
        <v>0</v>
      </c>
    </row>
    <row r="812" spans="1:9" hidden="1" x14ac:dyDescent="0.25">
      <c r="A812" s="277" t="s">
        <v>1020</v>
      </c>
      <c r="B812" s="90">
        <v>0</v>
      </c>
      <c r="C812" s="154" t="s">
        <v>67</v>
      </c>
      <c r="D812" s="275">
        <v>2929923.0299999993</v>
      </c>
      <c r="E812" s="275">
        <v>2523692.5300000012</v>
      </c>
      <c r="F812" s="20">
        <v>0</v>
      </c>
      <c r="G812" s="21">
        <f t="shared" si="12"/>
        <v>406230.49999999814</v>
      </c>
      <c r="H812" s="20">
        <v>0</v>
      </c>
      <c r="I812" s="20">
        <v>0</v>
      </c>
    </row>
    <row r="813" spans="1:9" hidden="1" x14ac:dyDescent="0.25">
      <c r="A813" s="277" t="s">
        <v>1021</v>
      </c>
      <c r="B813" s="90">
        <v>0</v>
      </c>
      <c r="C813" s="154" t="s">
        <v>67</v>
      </c>
      <c r="D813" s="275">
        <v>103193.60000000005</v>
      </c>
      <c r="E813" s="275">
        <v>86379.200000000026</v>
      </c>
      <c r="F813" s="20">
        <v>0</v>
      </c>
      <c r="G813" s="21">
        <f t="shared" si="12"/>
        <v>16814.400000000023</v>
      </c>
      <c r="H813" s="20">
        <v>0</v>
      </c>
      <c r="I813" s="20">
        <v>0</v>
      </c>
    </row>
    <row r="814" spans="1:9" hidden="1" x14ac:dyDescent="0.25">
      <c r="A814" s="277" t="s">
        <v>1022</v>
      </c>
      <c r="B814" s="90">
        <v>0</v>
      </c>
      <c r="C814" s="154" t="s">
        <v>67</v>
      </c>
      <c r="D814" s="275">
        <v>2048426.1400000011</v>
      </c>
      <c r="E814" s="275">
        <v>1782555.3400000005</v>
      </c>
      <c r="F814" s="20">
        <v>0</v>
      </c>
      <c r="G814" s="21">
        <f t="shared" si="12"/>
        <v>265870.80000000051</v>
      </c>
      <c r="H814" s="20">
        <v>0</v>
      </c>
      <c r="I814" s="20">
        <v>0</v>
      </c>
    </row>
    <row r="815" spans="1:9" hidden="1" x14ac:dyDescent="0.25">
      <c r="A815" s="277" t="s">
        <v>1023</v>
      </c>
      <c r="B815" s="90">
        <v>0</v>
      </c>
      <c r="C815" s="154" t="s">
        <v>67</v>
      </c>
      <c r="D815" s="275">
        <v>5189945.2</v>
      </c>
      <c r="E815" s="275">
        <v>4308183.3400000008</v>
      </c>
      <c r="F815" s="20">
        <v>0</v>
      </c>
      <c r="G815" s="21">
        <f t="shared" si="12"/>
        <v>881761.8599999994</v>
      </c>
      <c r="H815" s="20">
        <v>0</v>
      </c>
      <c r="I815" s="20">
        <v>0</v>
      </c>
    </row>
    <row r="816" spans="1:9" hidden="1" x14ac:dyDescent="0.25">
      <c r="A816" s="277" t="s">
        <v>1024</v>
      </c>
      <c r="B816" s="90">
        <v>0</v>
      </c>
      <c r="C816" s="154" t="s">
        <v>67</v>
      </c>
      <c r="D816" s="275">
        <v>2241319.4600000009</v>
      </c>
      <c r="E816" s="275">
        <v>1894024.7700000007</v>
      </c>
      <c r="F816" s="20">
        <v>0</v>
      </c>
      <c r="G816" s="21">
        <f t="shared" si="12"/>
        <v>347294.69000000018</v>
      </c>
      <c r="H816" s="20">
        <v>0</v>
      </c>
      <c r="I816" s="20">
        <v>0</v>
      </c>
    </row>
    <row r="817" spans="1:9" hidden="1" x14ac:dyDescent="0.25">
      <c r="A817" s="277" t="s">
        <v>1025</v>
      </c>
      <c r="B817" s="90">
        <v>0</v>
      </c>
      <c r="C817" s="154" t="s">
        <v>67</v>
      </c>
      <c r="D817" s="275">
        <v>2898235.5999999992</v>
      </c>
      <c r="E817" s="275">
        <v>2426943.6699999995</v>
      </c>
      <c r="F817" s="20">
        <v>0</v>
      </c>
      <c r="G817" s="21">
        <f t="shared" si="12"/>
        <v>471291.9299999997</v>
      </c>
      <c r="H817" s="20">
        <v>0</v>
      </c>
      <c r="I817" s="20">
        <v>0</v>
      </c>
    </row>
    <row r="818" spans="1:9" hidden="1" x14ac:dyDescent="0.25">
      <c r="A818" s="277" t="s">
        <v>1026</v>
      </c>
      <c r="B818" s="90">
        <v>0</v>
      </c>
      <c r="C818" s="154" t="s">
        <v>67</v>
      </c>
      <c r="D818" s="275">
        <v>2762293.1799999983</v>
      </c>
      <c r="E818" s="275">
        <v>2192249.7000000007</v>
      </c>
      <c r="F818" s="20">
        <v>0</v>
      </c>
      <c r="G818" s="21">
        <f t="shared" si="12"/>
        <v>570043.47999999765</v>
      </c>
      <c r="H818" s="20">
        <v>0</v>
      </c>
      <c r="I818" s="20">
        <v>0</v>
      </c>
    </row>
    <row r="819" spans="1:9" hidden="1" x14ac:dyDescent="0.25">
      <c r="A819" s="277" t="s">
        <v>1027</v>
      </c>
      <c r="B819" s="90">
        <v>0</v>
      </c>
      <c r="C819" s="154" t="s">
        <v>67</v>
      </c>
      <c r="D819" s="275">
        <v>1186764.1499999999</v>
      </c>
      <c r="E819" s="275">
        <v>961227.8</v>
      </c>
      <c r="F819" s="20">
        <v>0</v>
      </c>
      <c r="G819" s="21">
        <f t="shared" si="12"/>
        <v>225536.34999999986</v>
      </c>
      <c r="H819" s="20">
        <v>0</v>
      </c>
      <c r="I819" s="20">
        <v>0</v>
      </c>
    </row>
    <row r="820" spans="1:9" hidden="1" x14ac:dyDescent="0.25">
      <c r="A820" s="277" t="s">
        <v>1028</v>
      </c>
      <c r="B820" s="90">
        <v>0</v>
      </c>
      <c r="C820" s="154" t="s">
        <v>67</v>
      </c>
      <c r="D820" s="275">
        <v>4666912.2800000021</v>
      </c>
      <c r="E820" s="275">
        <v>3751313.2799999993</v>
      </c>
      <c r="F820" s="20">
        <v>0</v>
      </c>
      <c r="G820" s="21">
        <f t="shared" si="12"/>
        <v>915599.00000000279</v>
      </c>
      <c r="H820" s="20">
        <v>0</v>
      </c>
      <c r="I820" s="20">
        <v>0</v>
      </c>
    </row>
    <row r="821" spans="1:9" hidden="1" x14ac:dyDescent="0.25">
      <c r="A821" s="277" t="s">
        <v>1029</v>
      </c>
      <c r="B821" s="90">
        <v>0</v>
      </c>
      <c r="C821" s="154" t="s">
        <v>67</v>
      </c>
      <c r="D821" s="275">
        <v>3505722.9999999991</v>
      </c>
      <c r="E821" s="275">
        <v>3025009.78</v>
      </c>
      <c r="F821" s="20">
        <v>0</v>
      </c>
      <c r="G821" s="21">
        <f t="shared" si="12"/>
        <v>480713.21999999927</v>
      </c>
      <c r="H821" s="20">
        <v>0</v>
      </c>
      <c r="I821" s="20">
        <v>0</v>
      </c>
    </row>
    <row r="822" spans="1:9" hidden="1" x14ac:dyDescent="0.25">
      <c r="A822" s="277" t="s">
        <v>1030</v>
      </c>
      <c r="B822" s="90">
        <v>0</v>
      </c>
      <c r="C822" s="154" t="s">
        <v>67</v>
      </c>
      <c r="D822" s="275">
        <v>2894323.399999999</v>
      </c>
      <c r="E822" s="275">
        <v>2437328.5699999998</v>
      </c>
      <c r="F822" s="20">
        <v>0</v>
      </c>
      <c r="G822" s="21">
        <f t="shared" si="12"/>
        <v>456994.82999999914</v>
      </c>
      <c r="H822" s="20">
        <v>0</v>
      </c>
      <c r="I822" s="20">
        <v>0</v>
      </c>
    </row>
    <row r="823" spans="1:9" hidden="1" x14ac:dyDescent="0.25">
      <c r="A823" s="277" t="s">
        <v>1031</v>
      </c>
      <c r="B823" s="90">
        <v>0</v>
      </c>
      <c r="C823" s="154" t="s">
        <v>67</v>
      </c>
      <c r="D823" s="275">
        <v>2044250.7999999993</v>
      </c>
      <c r="E823" s="275">
        <v>1715911.4500000004</v>
      </c>
      <c r="F823" s="20">
        <v>0</v>
      </c>
      <c r="G823" s="21">
        <f t="shared" si="12"/>
        <v>328339.34999999893</v>
      </c>
      <c r="H823" s="20">
        <v>0</v>
      </c>
      <c r="I823" s="20">
        <v>0</v>
      </c>
    </row>
    <row r="824" spans="1:9" hidden="1" x14ac:dyDescent="0.25">
      <c r="A824" s="277" t="s">
        <v>1032</v>
      </c>
      <c r="B824" s="90">
        <v>0</v>
      </c>
      <c r="C824" s="154" t="s">
        <v>67</v>
      </c>
      <c r="D824" s="275">
        <v>2045740.9500000016</v>
      </c>
      <c r="E824" s="275">
        <v>1727465.4200000006</v>
      </c>
      <c r="F824" s="20">
        <v>0</v>
      </c>
      <c r="G824" s="21">
        <f t="shared" si="12"/>
        <v>318275.53000000096</v>
      </c>
      <c r="H824" s="20">
        <v>0</v>
      </c>
      <c r="I824" s="20">
        <v>0</v>
      </c>
    </row>
    <row r="825" spans="1:9" hidden="1" x14ac:dyDescent="0.25">
      <c r="A825" s="277" t="s">
        <v>1033</v>
      </c>
      <c r="B825" s="90">
        <v>0</v>
      </c>
      <c r="C825" s="154" t="s">
        <v>67</v>
      </c>
      <c r="D825" s="275">
        <v>2605941.6499999985</v>
      </c>
      <c r="E825" s="275">
        <v>2232083.7200000002</v>
      </c>
      <c r="F825" s="20">
        <v>0</v>
      </c>
      <c r="G825" s="21">
        <f t="shared" si="12"/>
        <v>373857.9299999983</v>
      </c>
      <c r="H825" s="20">
        <v>0</v>
      </c>
      <c r="I825" s="20">
        <v>0</v>
      </c>
    </row>
    <row r="826" spans="1:9" hidden="1" x14ac:dyDescent="0.25">
      <c r="A826" s="277" t="s">
        <v>231</v>
      </c>
      <c r="B826" s="90">
        <v>0</v>
      </c>
      <c r="C826" s="154" t="s">
        <v>67</v>
      </c>
      <c r="D826" s="275">
        <v>2677567.2400000021</v>
      </c>
      <c r="E826" s="275">
        <v>1787253.899999999</v>
      </c>
      <c r="F826" s="20">
        <v>0</v>
      </c>
      <c r="G826" s="21">
        <f t="shared" si="12"/>
        <v>890313.34000000311</v>
      </c>
      <c r="H826" s="20">
        <v>0</v>
      </c>
      <c r="I826" s="20">
        <v>0</v>
      </c>
    </row>
    <row r="827" spans="1:9" hidden="1" x14ac:dyDescent="0.25">
      <c r="A827" s="277" t="s">
        <v>232</v>
      </c>
      <c r="B827" s="90">
        <v>0</v>
      </c>
      <c r="C827" s="154" t="s">
        <v>67</v>
      </c>
      <c r="D827" s="275">
        <v>1854182.3300000003</v>
      </c>
      <c r="E827" s="275">
        <v>1212456.8800000001</v>
      </c>
      <c r="F827" s="20">
        <v>0</v>
      </c>
      <c r="G827" s="21">
        <f t="shared" si="12"/>
        <v>641725.45000000019</v>
      </c>
      <c r="H827" s="20">
        <v>0</v>
      </c>
      <c r="I827" s="20">
        <v>0</v>
      </c>
    </row>
    <row r="828" spans="1:9" hidden="1" x14ac:dyDescent="0.25">
      <c r="A828" s="277" t="s">
        <v>233</v>
      </c>
      <c r="B828" s="90">
        <v>0</v>
      </c>
      <c r="C828" s="154" t="s">
        <v>67</v>
      </c>
      <c r="D828" s="275">
        <v>1873476.48</v>
      </c>
      <c r="E828" s="275">
        <v>1098491.73</v>
      </c>
      <c r="F828" s="20">
        <v>0</v>
      </c>
      <c r="G828" s="21">
        <f t="shared" si="12"/>
        <v>774984.75</v>
      </c>
      <c r="H828" s="20">
        <v>0</v>
      </c>
      <c r="I828" s="20">
        <v>0</v>
      </c>
    </row>
    <row r="829" spans="1:9" hidden="1" x14ac:dyDescent="0.25">
      <c r="A829" s="277" t="s">
        <v>234</v>
      </c>
      <c r="B829" s="90">
        <v>0</v>
      </c>
      <c r="C829" s="154" t="s">
        <v>67</v>
      </c>
      <c r="D829" s="275">
        <v>1902632.9500000007</v>
      </c>
      <c r="E829" s="275">
        <v>1304371.1499999997</v>
      </c>
      <c r="F829" s="20">
        <v>0</v>
      </c>
      <c r="G829" s="21">
        <f t="shared" si="12"/>
        <v>598261.80000000098</v>
      </c>
      <c r="H829" s="20">
        <v>0</v>
      </c>
      <c r="I829" s="20">
        <v>0</v>
      </c>
    </row>
    <row r="830" spans="1:9" hidden="1" x14ac:dyDescent="0.25">
      <c r="A830" s="277" t="s">
        <v>235</v>
      </c>
      <c r="B830" s="90">
        <v>0</v>
      </c>
      <c r="C830" s="154" t="s">
        <v>67</v>
      </c>
      <c r="D830" s="275">
        <v>861798.89999999979</v>
      </c>
      <c r="E830" s="275">
        <v>600134.84</v>
      </c>
      <c r="F830" s="20">
        <v>0</v>
      </c>
      <c r="G830" s="21">
        <f t="shared" si="12"/>
        <v>261664.05999999982</v>
      </c>
      <c r="H830" s="20">
        <v>0</v>
      </c>
      <c r="I830" s="20">
        <v>0</v>
      </c>
    </row>
    <row r="831" spans="1:9" hidden="1" x14ac:dyDescent="0.25">
      <c r="A831" s="276" t="s">
        <v>1419</v>
      </c>
      <c r="B831" s="90">
        <v>0</v>
      </c>
      <c r="C831" s="154" t="s">
        <v>67</v>
      </c>
      <c r="D831" s="275">
        <v>1409702.75</v>
      </c>
      <c r="E831" s="275">
        <v>1117531.7999999998</v>
      </c>
      <c r="F831" s="20">
        <v>0</v>
      </c>
      <c r="G831" s="21">
        <f t="shared" si="12"/>
        <v>292170.95000000019</v>
      </c>
      <c r="H831" s="20">
        <v>0</v>
      </c>
      <c r="I831" s="20">
        <v>0</v>
      </c>
    </row>
    <row r="832" spans="1:9" hidden="1" x14ac:dyDescent="0.25">
      <c r="A832" s="276" t="s">
        <v>1420</v>
      </c>
      <c r="B832" s="90">
        <v>0</v>
      </c>
      <c r="C832" s="154" t="s">
        <v>67</v>
      </c>
      <c r="D832" s="275">
        <v>639313.1800000004</v>
      </c>
      <c r="E832" s="275">
        <v>472885.69000000006</v>
      </c>
      <c r="F832" s="20">
        <v>0</v>
      </c>
      <c r="G832" s="21">
        <f t="shared" si="12"/>
        <v>166427.49000000034</v>
      </c>
      <c r="H832" s="20">
        <v>0</v>
      </c>
      <c r="I832" s="20">
        <v>0</v>
      </c>
    </row>
    <row r="833" spans="1:9" hidden="1" x14ac:dyDescent="0.25">
      <c r="A833" s="277" t="s">
        <v>236</v>
      </c>
      <c r="B833" s="90">
        <v>0</v>
      </c>
      <c r="C833" s="154" t="s">
        <v>67</v>
      </c>
      <c r="D833" s="275">
        <v>3499884.1199999982</v>
      </c>
      <c r="E833" s="275">
        <v>2957821.8099999987</v>
      </c>
      <c r="F833" s="20">
        <v>0</v>
      </c>
      <c r="G833" s="21">
        <f t="shared" si="12"/>
        <v>542062.30999999959</v>
      </c>
      <c r="H833" s="20">
        <v>0</v>
      </c>
      <c r="I833" s="20">
        <v>0</v>
      </c>
    </row>
    <row r="834" spans="1:9" hidden="1" x14ac:dyDescent="0.25">
      <c r="A834" s="277" t="s">
        <v>237</v>
      </c>
      <c r="B834" s="90">
        <v>0</v>
      </c>
      <c r="C834" s="154" t="s">
        <v>67</v>
      </c>
      <c r="D834" s="275">
        <v>2115607.7999999998</v>
      </c>
      <c r="E834" s="275">
        <v>1621222.8799999992</v>
      </c>
      <c r="F834" s="20">
        <v>0</v>
      </c>
      <c r="G834" s="21">
        <f t="shared" si="12"/>
        <v>494384.92000000062</v>
      </c>
      <c r="H834" s="20">
        <v>0</v>
      </c>
      <c r="I834" s="20">
        <v>0</v>
      </c>
    </row>
    <row r="835" spans="1:9" hidden="1" x14ac:dyDescent="0.25">
      <c r="A835" s="277" t="s">
        <v>238</v>
      </c>
      <c r="B835" s="90">
        <v>0</v>
      </c>
      <c r="C835" s="154" t="s">
        <v>67</v>
      </c>
      <c r="D835" s="275">
        <v>2675453.3600000003</v>
      </c>
      <c r="E835" s="275">
        <v>2045718.040000001</v>
      </c>
      <c r="F835" s="20">
        <v>0</v>
      </c>
      <c r="G835" s="21">
        <f t="shared" si="12"/>
        <v>629735.31999999937</v>
      </c>
      <c r="H835" s="20">
        <v>0</v>
      </c>
      <c r="I835" s="20">
        <v>0</v>
      </c>
    </row>
    <row r="836" spans="1:9" hidden="1" x14ac:dyDescent="0.25">
      <c r="A836" s="277" t="s">
        <v>239</v>
      </c>
      <c r="B836" s="90">
        <v>0</v>
      </c>
      <c r="C836" s="154" t="s">
        <v>67</v>
      </c>
      <c r="D836" s="275">
        <v>1271491.5299999998</v>
      </c>
      <c r="E836" s="275">
        <v>743414.19999999984</v>
      </c>
      <c r="F836" s="20">
        <v>0</v>
      </c>
      <c r="G836" s="21">
        <f t="shared" si="12"/>
        <v>528077.32999999996</v>
      </c>
      <c r="H836" s="20">
        <v>0</v>
      </c>
      <c r="I836" s="20">
        <v>0</v>
      </c>
    </row>
    <row r="837" spans="1:9" hidden="1" x14ac:dyDescent="0.25">
      <c r="A837" s="277" t="s">
        <v>240</v>
      </c>
      <c r="B837" s="90">
        <v>0</v>
      </c>
      <c r="C837" s="154" t="s">
        <v>67</v>
      </c>
      <c r="D837" s="275">
        <v>2697328.5200000005</v>
      </c>
      <c r="E837" s="275">
        <v>2149836.7800000003</v>
      </c>
      <c r="F837" s="20">
        <v>0</v>
      </c>
      <c r="G837" s="21">
        <f t="shared" si="12"/>
        <v>547491.74000000022</v>
      </c>
      <c r="H837" s="20">
        <v>0</v>
      </c>
      <c r="I837" s="20">
        <v>0</v>
      </c>
    </row>
    <row r="838" spans="1:9" hidden="1" x14ac:dyDescent="0.25">
      <c r="A838" s="277" t="s">
        <v>241</v>
      </c>
      <c r="B838" s="90">
        <v>0</v>
      </c>
      <c r="C838" s="154" t="s">
        <v>67</v>
      </c>
      <c r="D838" s="275">
        <v>5089109.6100000003</v>
      </c>
      <c r="E838" s="275">
        <v>828380.19999999984</v>
      </c>
      <c r="F838" s="20">
        <v>0</v>
      </c>
      <c r="G838" s="21">
        <f t="shared" ref="G838:G901" si="13">D838-E838</f>
        <v>4260729.41</v>
      </c>
      <c r="H838" s="20">
        <v>0</v>
      </c>
      <c r="I838" s="20">
        <v>0</v>
      </c>
    </row>
    <row r="839" spans="1:9" hidden="1" x14ac:dyDescent="0.25">
      <c r="A839" s="277" t="s">
        <v>242</v>
      </c>
      <c r="B839" s="90">
        <v>0</v>
      </c>
      <c r="C839" s="154" t="s">
        <v>67</v>
      </c>
      <c r="D839" s="275">
        <v>603773.86999999988</v>
      </c>
      <c r="E839" s="275">
        <v>509543.62</v>
      </c>
      <c r="F839" s="20">
        <v>0</v>
      </c>
      <c r="G839" s="21">
        <f t="shared" si="13"/>
        <v>94230.249999999884</v>
      </c>
      <c r="H839" s="20">
        <v>0</v>
      </c>
      <c r="I839" s="20">
        <v>0</v>
      </c>
    </row>
    <row r="840" spans="1:9" hidden="1" x14ac:dyDescent="0.25">
      <c r="A840" s="277" t="s">
        <v>243</v>
      </c>
      <c r="B840" s="90">
        <v>0</v>
      </c>
      <c r="C840" s="154" t="s">
        <v>67</v>
      </c>
      <c r="D840" s="275">
        <v>2269019.370000001</v>
      </c>
      <c r="E840" s="275">
        <v>1790760.2199999997</v>
      </c>
      <c r="F840" s="20">
        <v>0</v>
      </c>
      <c r="G840" s="21">
        <f t="shared" si="13"/>
        <v>478259.1500000013</v>
      </c>
      <c r="H840" s="20">
        <v>0</v>
      </c>
      <c r="I840" s="20">
        <v>0</v>
      </c>
    </row>
    <row r="841" spans="1:9" hidden="1" x14ac:dyDescent="0.25">
      <c r="A841" s="277" t="s">
        <v>244</v>
      </c>
      <c r="B841" s="90">
        <v>0</v>
      </c>
      <c r="C841" s="154" t="s">
        <v>67</v>
      </c>
      <c r="D841" s="275">
        <v>1478040.7999999996</v>
      </c>
      <c r="E841" s="275">
        <v>1212255.5899999994</v>
      </c>
      <c r="F841" s="20">
        <v>0</v>
      </c>
      <c r="G841" s="21">
        <f t="shared" si="13"/>
        <v>265785.2100000002</v>
      </c>
      <c r="H841" s="20">
        <v>0</v>
      </c>
      <c r="I841" s="20">
        <v>0</v>
      </c>
    </row>
    <row r="842" spans="1:9" hidden="1" x14ac:dyDescent="0.25">
      <c r="A842" s="277" t="s">
        <v>245</v>
      </c>
      <c r="B842" s="90">
        <v>0</v>
      </c>
      <c r="C842" s="154" t="s">
        <v>67</v>
      </c>
      <c r="D842" s="275">
        <v>428421.40000000008</v>
      </c>
      <c r="E842" s="275">
        <v>383703.35</v>
      </c>
      <c r="F842" s="20">
        <v>0</v>
      </c>
      <c r="G842" s="21">
        <f t="shared" si="13"/>
        <v>44718.050000000105</v>
      </c>
      <c r="H842" s="20">
        <v>0</v>
      </c>
      <c r="I842" s="20">
        <v>0</v>
      </c>
    </row>
    <row r="843" spans="1:9" hidden="1" x14ac:dyDescent="0.25">
      <c r="A843" s="277" t="s">
        <v>246</v>
      </c>
      <c r="B843" s="90">
        <v>0</v>
      </c>
      <c r="C843" s="154" t="s">
        <v>67</v>
      </c>
      <c r="D843" s="275">
        <v>1620764.0499999993</v>
      </c>
      <c r="E843" s="275">
        <v>1326492.42</v>
      </c>
      <c r="F843" s="20">
        <v>0</v>
      </c>
      <c r="G843" s="21">
        <f t="shared" si="13"/>
        <v>294271.62999999942</v>
      </c>
      <c r="H843" s="20">
        <v>0</v>
      </c>
      <c r="I843" s="20">
        <v>0</v>
      </c>
    </row>
    <row r="844" spans="1:9" hidden="1" x14ac:dyDescent="0.25">
      <c r="A844" s="277" t="s">
        <v>247</v>
      </c>
      <c r="B844" s="90">
        <v>0</v>
      </c>
      <c r="C844" s="154" t="s">
        <v>67</v>
      </c>
      <c r="D844" s="275">
        <v>1721560.6500000008</v>
      </c>
      <c r="E844" s="275">
        <v>1005178.7599999998</v>
      </c>
      <c r="F844" s="20">
        <v>0</v>
      </c>
      <c r="G844" s="21">
        <f t="shared" si="13"/>
        <v>716381.89000000106</v>
      </c>
      <c r="H844" s="20">
        <v>0</v>
      </c>
      <c r="I844" s="20">
        <v>0</v>
      </c>
    </row>
    <row r="845" spans="1:9" hidden="1" x14ac:dyDescent="0.25">
      <c r="A845" s="277" t="s">
        <v>248</v>
      </c>
      <c r="B845" s="90">
        <v>0</v>
      </c>
      <c r="C845" s="154" t="s">
        <v>67</v>
      </c>
      <c r="D845" s="275">
        <v>112022</v>
      </c>
      <c r="E845" s="275">
        <v>0</v>
      </c>
      <c r="F845" s="20">
        <v>0</v>
      </c>
      <c r="G845" s="21">
        <f t="shared" si="13"/>
        <v>112022</v>
      </c>
      <c r="H845" s="20">
        <v>0</v>
      </c>
      <c r="I845" s="20">
        <v>0</v>
      </c>
    </row>
    <row r="846" spans="1:9" hidden="1" x14ac:dyDescent="0.25">
      <c r="A846" s="277" t="s">
        <v>249</v>
      </c>
      <c r="B846" s="90">
        <v>0</v>
      </c>
      <c r="C846" s="154" t="s">
        <v>67</v>
      </c>
      <c r="D846" s="275">
        <v>111532.49999999999</v>
      </c>
      <c r="E846" s="275">
        <v>61452.599999999991</v>
      </c>
      <c r="F846" s="20">
        <v>0</v>
      </c>
      <c r="G846" s="21">
        <f t="shared" si="13"/>
        <v>50079.899999999994</v>
      </c>
      <c r="H846" s="20">
        <v>0</v>
      </c>
      <c r="I846" s="20">
        <v>0</v>
      </c>
    </row>
    <row r="847" spans="1:9" hidden="1" x14ac:dyDescent="0.25">
      <c r="A847" s="277" t="s">
        <v>250</v>
      </c>
      <c r="B847" s="90">
        <v>0</v>
      </c>
      <c r="C847" s="154" t="s">
        <v>67</v>
      </c>
      <c r="D847" s="275">
        <v>151938.69999999995</v>
      </c>
      <c r="E847" s="275">
        <v>38789.25</v>
      </c>
      <c r="F847" s="20">
        <v>0</v>
      </c>
      <c r="G847" s="21">
        <f t="shared" si="13"/>
        <v>113149.44999999995</v>
      </c>
      <c r="H847" s="20">
        <v>0</v>
      </c>
      <c r="I847" s="20">
        <v>0</v>
      </c>
    </row>
    <row r="848" spans="1:9" hidden="1" x14ac:dyDescent="0.25">
      <c r="A848" s="277" t="s">
        <v>251</v>
      </c>
      <c r="B848" s="90">
        <v>0</v>
      </c>
      <c r="C848" s="154" t="s">
        <v>67</v>
      </c>
      <c r="D848" s="275">
        <v>30380.649999999994</v>
      </c>
      <c r="E848" s="275">
        <v>8741.4</v>
      </c>
      <c r="F848" s="20">
        <v>0</v>
      </c>
      <c r="G848" s="21">
        <f t="shared" si="13"/>
        <v>21639.249999999993</v>
      </c>
      <c r="H848" s="20">
        <v>0</v>
      </c>
      <c r="I848" s="20">
        <v>0</v>
      </c>
    </row>
    <row r="849" spans="1:9" hidden="1" x14ac:dyDescent="0.25">
      <c r="A849" s="277" t="s">
        <v>252</v>
      </c>
      <c r="B849" s="90">
        <v>0</v>
      </c>
      <c r="C849" s="154" t="s">
        <v>67</v>
      </c>
      <c r="D849" s="275">
        <v>415043.2999999997</v>
      </c>
      <c r="E849" s="275">
        <v>375069.2</v>
      </c>
      <c r="F849" s="20">
        <v>0</v>
      </c>
      <c r="G849" s="21">
        <f t="shared" si="13"/>
        <v>39974.099999999686</v>
      </c>
      <c r="H849" s="20">
        <v>0</v>
      </c>
      <c r="I849" s="20">
        <v>0</v>
      </c>
    </row>
    <row r="850" spans="1:9" hidden="1" x14ac:dyDescent="0.25">
      <c r="A850" s="277" t="s">
        <v>1034</v>
      </c>
      <c r="B850" s="90">
        <v>0</v>
      </c>
      <c r="C850" s="154" t="s">
        <v>67</v>
      </c>
      <c r="D850" s="275">
        <v>1687339.7999999993</v>
      </c>
      <c r="E850" s="275">
        <v>1571291.9</v>
      </c>
      <c r="F850" s="20">
        <v>0</v>
      </c>
      <c r="G850" s="21">
        <f t="shared" si="13"/>
        <v>116047.89999999944</v>
      </c>
      <c r="H850" s="20">
        <v>0</v>
      </c>
      <c r="I850" s="20">
        <v>0</v>
      </c>
    </row>
    <row r="851" spans="1:9" hidden="1" x14ac:dyDescent="0.25">
      <c r="A851" s="277" t="s">
        <v>1035</v>
      </c>
      <c r="B851" s="90">
        <v>0</v>
      </c>
      <c r="C851" s="154" t="s">
        <v>67</v>
      </c>
      <c r="D851" s="275">
        <v>1122596.4499999995</v>
      </c>
      <c r="E851" s="275">
        <v>825624.75000000012</v>
      </c>
      <c r="F851" s="20">
        <v>0</v>
      </c>
      <c r="G851" s="21">
        <f t="shared" si="13"/>
        <v>296971.69999999937</v>
      </c>
      <c r="H851" s="20">
        <v>0</v>
      </c>
      <c r="I851" s="20">
        <v>0</v>
      </c>
    </row>
    <row r="852" spans="1:9" hidden="1" x14ac:dyDescent="0.25">
      <c r="A852" s="277" t="s">
        <v>1036</v>
      </c>
      <c r="B852" s="90">
        <v>0</v>
      </c>
      <c r="C852" s="154" t="s">
        <v>67</v>
      </c>
      <c r="D852" s="275">
        <v>1184532.2000000004</v>
      </c>
      <c r="E852" s="275">
        <v>1001536.6000000003</v>
      </c>
      <c r="F852" s="20">
        <v>0</v>
      </c>
      <c r="G852" s="21">
        <f t="shared" si="13"/>
        <v>182995.60000000009</v>
      </c>
      <c r="H852" s="20">
        <v>0</v>
      </c>
      <c r="I852" s="20">
        <v>0</v>
      </c>
    </row>
    <row r="853" spans="1:9" hidden="1" x14ac:dyDescent="0.25">
      <c r="A853" s="276" t="s">
        <v>1916</v>
      </c>
      <c r="B853" s="90">
        <v>0</v>
      </c>
      <c r="C853" s="154" t="s">
        <v>67</v>
      </c>
      <c r="D853" s="275">
        <v>59059.700000000012</v>
      </c>
      <c r="E853" s="275">
        <v>43365.799999999996</v>
      </c>
      <c r="F853" s="20">
        <v>0</v>
      </c>
      <c r="G853" s="21">
        <f t="shared" si="13"/>
        <v>15693.900000000016</v>
      </c>
      <c r="H853" s="20">
        <v>0</v>
      </c>
      <c r="I853" s="20">
        <v>0</v>
      </c>
    </row>
    <row r="854" spans="1:9" hidden="1" x14ac:dyDescent="0.25">
      <c r="A854" s="276" t="s">
        <v>1917</v>
      </c>
      <c r="B854" s="90">
        <v>0</v>
      </c>
      <c r="C854" s="154" t="s">
        <v>67</v>
      </c>
      <c r="D854" s="275">
        <v>116914.09999999996</v>
      </c>
      <c r="E854" s="275">
        <v>23710.200000000004</v>
      </c>
      <c r="F854" s="20">
        <v>0</v>
      </c>
      <c r="G854" s="21">
        <f t="shared" si="13"/>
        <v>93203.899999999965</v>
      </c>
      <c r="H854" s="20">
        <v>0</v>
      </c>
      <c r="I854" s="20">
        <v>0</v>
      </c>
    </row>
    <row r="855" spans="1:9" hidden="1" x14ac:dyDescent="0.25">
      <c r="A855" s="276" t="s">
        <v>1918</v>
      </c>
      <c r="B855" s="90">
        <v>0</v>
      </c>
      <c r="C855" s="154" t="s">
        <v>67</v>
      </c>
      <c r="D855" s="275">
        <v>92666.300000000047</v>
      </c>
      <c r="E855" s="275">
        <v>68648.350000000006</v>
      </c>
      <c r="F855" s="20">
        <v>0</v>
      </c>
      <c r="G855" s="21">
        <f t="shared" si="13"/>
        <v>24017.950000000041</v>
      </c>
      <c r="H855" s="20">
        <v>0</v>
      </c>
      <c r="I855" s="20">
        <v>0</v>
      </c>
    </row>
    <row r="856" spans="1:9" hidden="1" x14ac:dyDescent="0.25">
      <c r="A856" s="277" t="s">
        <v>253</v>
      </c>
      <c r="B856" s="90">
        <v>0</v>
      </c>
      <c r="C856" s="154" t="s">
        <v>67</v>
      </c>
      <c r="D856" s="275">
        <v>232091.14999999988</v>
      </c>
      <c r="E856" s="275">
        <v>63831.6</v>
      </c>
      <c r="F856" s="20">
        <v>0</v>
      </c>
      <c r="G856" s="21">
        <f t="shared" si="13"/>
        <v>168259.54999999987</v>
      </c>
      <c r="H856" s="20">
        <v>0</v>
      </c>
      <c r="I856" s="20">
        <v>0</v>
      </c>
    </row>
    <row r="857" spans="1:9" hidden="1" x14ac:dyDescent="0.25">
      <c r="A857" s="277" t="s">
        <v>254</v>
      </c>
      <c r="B857" s="90">
        <v>0</v>
      </c>
      <c r="C857" s="154" t="s">
        <v>67</v>
      </c>
      <c r="D857" s="275">
        <v>196698.59999999989</v>
      </c>
      <c r="E857" s="275">
        <v>20946.000000000004</v>
      </c>
      <c r="F857" s="20">
        <v>0</v>
      </c>
      <c r="G857" s="21">
        <f t="shared" si="13"/>
        <v>175752.59999999989</v>
      </c>
      <c r="H857" s="20">
        <v>0</v>
      </c>
      <c r="I857" s="20">
        <v>0</v>
      </c>
    </row>
    <row r="858" spans="1:9" hidden="1" x14ac:dyDescent="0.25">
      <c r="A858" s="277" t="s">
        <v>255</v>
      </c>
      <c r="B858" s="90">
        <v>0</v>
      </c>
      <c r="C858" s="154" t="s">
        <v>67</v>
      </c>
      <c r="D858" s="275">
        <v>177072.75</v>
      </c>
      <c r="E858" s="275">
        <v>466.8</v>
      </c>
      <c r="F858" s="20">
        <v>0</v>
      </c>
      <c r="G858" s="21">
        <f t="shared" si="13"/>
        <v>176605.95</v>
      </c>
      <c r="H858" s="20">
        <v>0</v>
      </c>
      <c r="I858" s="20">
        <v>0</v>
      </c>
    </row>
    <row r="859" spans="1:9" hidden="1" x14ac:dyDescent="0.25">
      <c r="A859" s="277" t="s">
        <v>256</v>
      </c>
      <c r="B859" s="90">
        <v>0</v>
      </c>
      <c r="C859" s="154" t="s">
        <v>67</v>
      </c>
      <c r="D859" s="275">
        <v>130668.69999999994</v>
      </c>
      <c r="E859" s="275">
        <v>29316.25</v>
      </c>
      <c r="F859" s="20">
        <v>0</v>
      </c>
      <c r="G859" s="21">
        <f t="shared" si="13"/>
        <v>101352.44999999994</v>
      </c>
      <c r="H859" s="20">
        <v>0</v>
      </c>
      <c r="I859" s="20">
        <v>0</v>
      </c>
    </row>
    <row r="860" spans="1:9" hidden="1" x14ac:dyDescent="0.25">
      <c r="A860" s="277" t="s">
        <v>257</v>
      </c>
      <c r="B860" s="90">
        <v>0</v>
      </c>
      <c r="C860" s="154" t="s">
        <v>67</v>
      </c>
      <c r="D860" s="275">
        <v>15137.149999999994</v>
      </c>
      <c r="E860" s="275">
        <v>14880.949999999995</v>
      </c>
      <c r="F860" s="20">
        <v>0</v>
      </c>
      <c r="G860" s="21">
        <f t="shared" si="13"/>
        <v>256.19999999999891</v>
      </c>
      <c r="H860" s="20">
        <v>0</v>
      </c>
      <c r="I860" s="20">
        <v>0</v>
      </c>
    </row>
    <row r="861" spans="1:9" hidden="1" x14ac:dyDescent="0.25">
      <c r="A861" s="277" t="s">
        <v>258</v>
      </c>
      <c r="B861" s="90">
        <v>0</v>
      </c>
      <c r="C861" s="154" t="s">
        <v>67</v>
      </c>
      <c r="D861" s="275">
        <v>278001.05</v>
      </c>
      <c r="E861" s="275">
        <v>185751.6</v>
      </c>
      <c r="F861" s="20">
        <v>0</v>
      </c>
      <c r="G861" s="21">
        <f t="shared" si="13"/>
        <v>92249.449999999983</v>
      </c>
      <c r="H861" s="20">
        <v>0</v>
      </c>
      <c r="I861" s="20">
        <v>0</v>
      </c>
    </row>
    <row r="862" spans="1:9" hidden="1" x14ac:dyDescent="0.25">
      <c r="A862" s="277" t="s">
        <v>259</v>
      </c>
      <c r="B862" s="90">
        <v>0</v>
      </c>
      <c r="C862" s="154" t="s">
        <v>67</v>
      </c>
      <c r="D862" s="275">
        <v>86817.050000000047</v>
      </c>
      <c r="E862" s="275">
        <v>10728.900000000001</v>
      </c>
      <c r="F862" s="20">
        <v>0</v>
      </c>
      <c r="G862" s="21">
        <f t="shared" si="13"/>
        <v>76088.150000000052</v>
      </c>
      <c r="H862" s="20">
        <v>0</v>
      </c>
      <c r="I862" s="20">
        <v>0</v>
      </c>
    </row>
    <row r="863" spans="1:9" hidden="1" x14ac:dyDescent="0.25">
      <c r="A863" s="277" t="s">
        <v>260</v>
      </c>
      <c r="B863" s="90">
        <v>0</v>
      </c>
      <c r="C863" s="154" t="s">
        <v>67</v>
      </c>
      <c r="D863" s="275">
        <v>77777.300000000047</v>
      </c>
      <c r="E863" s="275">
        <v>304</v>
      </c>
      <c r="F863" s="20">
        <v>0</v>
      </c>
      <c r="G863" s="21">
        <f t="shared" si="13"/>
        <v>77473.300000000047</v>
      </c>
      <c r="H863" s="20">
        <v>0</v>
      </c>
      <c r="I863" s="20">
        <v>0</v>
      </c>
    </row>
    <row r="864" spans="1:9" hidden="1" x14ac:dyDescent="0.25">
      <c r="A864" s="277" t="s">
        <v>261</v>
      </c>
      <c r="B864" s="90">
        <v>0</v>
      </c>
      <c r="C864" s="154" t="s">
        <v>67</v>
      </c>
      <c r="D864" s="275">
        <v>98338.300000000047</v>
      </c>
      <c r="E864" s="275">
        <v>6207.78</v>
      </c>
      <c r="F864" s="20">
        <v>0</v>
      </c>
      <c r="G864" s="21">
        <f t="shared" si="13"/>
        <v>92130.520000000048</v>
      </c>
      <c r="H864" s="20">
        <v>0</v>
      </c>
      <c r="I864" s="20">
        <v>0</v>
      </c>
    </row>
    <row r="865" spans="1:9" hidden="1" x14ac:dyDescent="0.25">
      <c r="A865" s="277" t="s">
        <v>262</v>
      </c>
      <c r="B865" s="90">
        <v>0</v>
      </c>
      <c r="C865" s="154" t="s">
        <v>67</v>
      </c>
      <c r="D865" s="275">
        <v>280128.6999999999</v>
      </c>
      <c r="E865" s="275">
        <v>86462.750000000015</v>
      </c>
      <c r="F865" s="20">
        <v>0</v>
      </c>
      <c r="G865" s="21">
        <f t="shared" si="13"/>
        <v>193665.9499999999</v>
      </c>
      <c r="H865" s="20">
        <v>0</v>
      </c>
      <c r="I865" s="20">
        <v>0</v>
      </c>
    </row>
    <row r="866" spans="1:9" hidden="1" x14ac:dyDescent="0.25">
      <c r="A866" s="277" t="s">
        <v>263</v>
      </c>
      <c r="B866" s="90">
        <v>0</v>
      </c>
      <c r="C866" s="154" t="s">
        <v>67</v>
      </c>
      <c r="D866" s="275">
        <v>72814.300000000017</v>
      </c>
      <c r="E866" s="275">
        <v>16329</v>
      </c>
      <c r="F866" s="20">
        <v>0</v>
      </c>
      <c r="G866" s="21">
        <f t="shared" si="13"/>
        <v>56485.300000000017</v>
      </c>
      <c r="H866" s="20">
        <v>0</v>
      </c>
      <c r="I866" s="20">
        <v>0</v>
      </c>
    </row>
    <row r="867" spans="1:9" hidden="1" x14ac:dyDescent="0.25">
      <c r="A867" s="277" t="s">
        <v>264</v>
      </c>
      <c r="B867" s="90">
        <v>0</v>
      </c>
      <c r="C867" s="154" t="s">
        <v>67</v>
      </c>
      <c r="D867" s="275">
        <v>55266.549999999981</v>
      </c>
      <c r="E867" s="275">
        <v>22658.2</v>
      </c>
      <c r="F867" s="20">
        <v>0</v>
      </c>
      <c r="G867" s="21">
        <f t="shared" si="13"/>
        <v>32608.34999999998</v>
      </c>
      <c r="H867" s="20">
        <v>0</v>
      </c>
      <c r="I867" s="20">
        <v>0</v>
      </c>
    </row>
    <row r="868" spans="1:9" hidden="1" x14ac:dyDescent="0.25">
      <c r="A868" s="277" t="s">
        <v>265</v>
      </c>
      <c r="B868" s="90">
        <v>0</v>
      </c>
      <c r="C868" s="154" t="s">
        <v>67</v>
      </c>
      <c r="D868" s="275">
        <v>218194.75000000003</v>
      </c>
      <c r="E868" s="275">
        <v>13186.400000000003</v>
      </c>
      <c r="F868" s="20">
        <v>0</v>
      </c>
      <c r="G868" s="21">
        <f t="shared" si="13"/>
        <v>205008.35000000003</v>
      </c>
      <c r="H868" s="20">
        <v>0</v>
      </c>
      <c r="I868" s="20">
        <v>0</v>
      </c>
    </row>
    <row r="869" spans="1:9" hidden="1" x14ac:dyDescent="0.25">
      <c r="A869" s="277" t="s">
        <v>266</v>
      </c>
      <c r="B869" s="90">
        <v>0</v>
      </c>
      <c r="C869" s="154" t="s">
        <v>67</v>
      </c>
      <c r="D869" s="275">
        <v>95218.699999999939</v>
      </c>
      <c r="E869" s="275">
        <v>35177</v>
      </c>
      <c r="F869" s="20">
        <v>0</v>
      </c>
      <c r="G869" s="21">
        <f t="shared" si="13"/>
        <v>60041.699999999939</v>
      </c>
      <c r="H869" s="20">
        <v>0</v>
      </c>
      <c r="I869" s="20">
        <v>0</v>
      </c>
    </row>
    <row r="870" spans="1:9" hidden="1" x14ac:dyDescent="0.25">
      <c r="A870" s="277" t="s">
        <v>267</v>
      </c>
      <c r="B870" s="90">
        <v>0</v>
      </c>
      <c r="C870" s="154" t="s">
        <v>67</v>
      </c>
      <c r="D870" s="275">
        <v>69907.400000000023</v>
      </c>
      <c r="E870" s="275">
        <v>0</v>
      </c>
      <c r="F870" s="20">
        <v>0</v>
      </c>
      <c r="G870" s="21">
        <f t="shared" si="13"/>
        <v>69907.400000000023</v>
      </c>
      <c r="H870" s="20">
        <v>0</v>
      </c>
      <c r="I870" s="20">
        <v>0</v>
      </c>
    </row>
    <row r="871" spans="1:9" hidden="1" x14ac:dyDescent="0.25">
      <c r="A871" s="277" t="s">
        <v>268</v>
      </c>
      <c r="B871" s="90">
        <v>0</v>
      </c>
      <c r="C871" s="154" t="s">
        <v>67</v>
      </c>
      <c r="D871" s="275">
        <v>77600.050000000047</v>
      </c>
      <c r="E871" s="275">
        <v>13046</v>
      </c>
      <c r="F871" s="20">
        <v>0</v>
      </c>
      <c r="G871" s="21">
        <f t="shared" si="13"/>
        <v>64554.050000000047</v>
      </c>
      <c r="H871" s="20">
        <v>0</v>
      </c>
      <c r="I871" s="20">
        <v>0</v>
      </c>
    </row>
    <row r="872" spans="1:9" hidden="1" x14ac:dyDescent="0.25">
      <c r="A872" s="277" t="s">
        <v>269</v>
      </c>
      <c r="B872" s="90">
        <v>0</v>
      </c>
      <c r="C872" s="154" t="s">
        <v>67</v>
      </c>
      <c r="D872" s="275">
        <v>962954.9800000001</v>
      </c>
      <c r="E872" s="275">
        <v>815822.5399999998</v>
      </c>
      <c r="F872" s="20">
        <v>0</v>
      </c>
      <c r="G872" s="21">
        <f t="shared" si="13"/>
        <v>147132.44000000029</v>
      </c>
      <c r="H872" s="20">
        <v>0</v>
      </c>
      <c r="I872" s="20">
        <v>0</v>
      </c>
    </row>
    <row r="873" spans="1:9" hidden="1" x14ac:dyDescent="0.25">
      <c r="A873" s="277" t="s">
        <v>270</v>
      </c>
      <c r="B873" s="90">
        <v>0</v>
      </c>
      <c r="C873" s="154" t="s">
        <v>67</v>
      </c>
      <c r="D873" s="275">
        <v>43993.450000000012</v>
      </c>
      <c r="E873" s="275">
        <v>1029.7</v>
      </c>
      <c r="F873" s="20">
        <v>0</v>
      </c>
      <c r="G873" s="21">
        <f t="shared" si="13"/>
        <v>42963.750000000015</v>
      </c>
      <c r="H873" s="20">
        <v>0</v>
      </c>
      <c r="I873" s="20">
        <v>0</v>
      </c>
    </row>
    <row r="874" spans="1:9" hidden="1" x14ac:dyDescent="0.25">
      <c r="A874" s="277" t="s">
        <v>271</v>
      </c>
      <c r="B874" s="90">
        <v>0</v>
      </c>
      <c r="C874" s="154" t="s">
        <v>67</v>
      </c>
      <c r="D874" s="275">
        <v>80506.949999999939</v>
      </c>
      <c r="E874" s="275">
        <v>7514</v>
      </c>
      <c r="F874" s="20">
        <v>0</v>
      </c>
      <c r="G874" s="21">
        <f t="shared" si="13"/>
        <v>72992.949999999939</v>
      </c>
      <c r="H874" s="20">
        <v>0</v>
      </c>
      <c r="I874" s="20">
        <v>0</v>
      </c>
    </row>
    <row r="875" spans="1:9" hidden="1" x14ac:dyDescent="0.25">
      <c r="A875" s="277" t="s">
        <v>272</v>
      </c>
      <c r="B875" s="90">
        <v>0</v>
      </c>
      <c r="C875" s="154" t="s">
        <v>67</v>
      </c>
      <c r="D875" s="275">
        <v>60468.400000000009</v>
      </c>
      <c r="E875" s="275">
        <v>37857.599999999991</v>
      </c>
      <c r="F875" s="20">
        <v>0</v>
      </c>
      <c r="G875" s="21">
        <f t="shared" si="13"/>
        <v>22610.800000000017</v>
      </c>
      <c r="H875" s="20">
        <v>0</v>
      </c>
      <c r="I875" s="20">
        <v>0</v>
      </c>
    </row>
    <row r="876" spans="1:9" hidden="1" x14ac:dyDescent="0.25">
      <c r="A876" s="277" t="s">
        <v>273</v>
      </c>
      <c r="B876" s="90">
        <v>0</v>
      </c>
      <c r="C876" s="154" t="s">
        <v>67</v>
      </c>
      <c r="D876" s="275">
        <v>17299.600000000006</v>
      </c>
      <c r="E876" s="275">
        <v>0</v>
      </c>
      <c r="F876" s="20">
        <v>0</v>
      </c>
      <c r="G876" s="21">
        <f t="shared" si="13"/>
        <v>17299.600000000006</v>
      </c>
      <c r="H876" s="20">
        <v>0</v>
      </c>
      <c r="I876" s="20">
        <v>0</v>
      </c>
    </row>
    <row r="877" spans="1:9" hidden="1" x14ac:dyDescent="0.25">
      <c r="A877" s="277" t="s">
        <v>274</v>
      </c>
      <c r="B877" s="90">
        <v>0</v>
      </c>
      <c r="C877" s="154" t="s">
        <v>67</v>
      </c>
      <c r="D877" s="275">
        <v>131377.69999999995</v>
      </c>
      <c r="E877" s="275">
        <v>0</v>
      </c>
      <c r="F877" s="20">
        <v>0</v>
      </c>
      <c r="G877" s="21">
        <f t="shared" si="13"/>
        <v>131377.69999999995</v>
      </c>
      <c r="H877" s="20">
        <v>0</v>
      </c>
      <c r="I877" s="20">
        <v>0</v>
      </c>
    </row>
    <row r="878" spans="1:9" hidden="1" x14ac:dyDescent="0.25">
      <c r="A878" s="277" t="s">
        <v>275</v>
      </c>
      <c r="B878" s="90">
        <v>0</v>
      </c>
      <c r="C878" s="154" t="s">
        <v>67</v>
      </c>
      <c r="D878" s="275">
        <v>83414.099999999977</v>
      </c>
      <c r="E878" s="275">
        <v>11323.8</v>
      </c>
      <c r="F878" s="20">
        <v>0</v>
      </c>
      <c r="G878" s="21">
        <f t="shared" si="13"/>
        <v>72090.299999999974</v>
      </c>
      <c r="H878" s="20">
        <v>0</v>
      </c>
      <c r="I878" s="20">
        <v>0</v>
      </c>
    </row>
    <row r="879" spans="1:9" hidden="1" x14ac:dyDescent="0.25">
      <c r="A879" s="276" t="s">
        <v>1919</v>
      </c>
      <c r="B879" s="90">
        <v>0</v>
      </c>
      <c r="C879" s="154" t="s">
        <v>67</v>
      </c>
      <c r="D879" s="275">
        <v>200651.25000000003</v>
      </c>
      <c r="E879" s="275">
        <v>168909.04999999996</v>
      </c>
      <c r="F879" s="20">
        <v>0</v>
      </c>
      <c r="G879" s="21">
        <f t="shared" si="13"/>
        <v>31742.20000000007</v>
      </c>
      <c r="H879" s="20">
        <v>0</v>
      </c>
      <c r="I879" s="20">
        <v>0</v>
      </c>
    </row>
    <row r="880" spans="1:9" hidden="1" x14ac:dyDescent="0.25">
      <c r="A880" s="276" t="s">
        <v>1920</v>
      </c>
      <c r="B880" s="90">
        <v>0</v>
      </c>
      <c r="C880" s="154" t="s">
        <v>67</v>
      </c>
      <c r="D880" s="275">
        <v>151174.49999999994</v>
      </c>
      <c r="E880" s="275">
        <v>122597.55</v>
      </c>
      <c r="F880" s="20">
        <v>0</v>
      </c>
      <c r="G880" s="21">
        <f t="shared" si="13"/>
        <v>28576.949999999939</v>
      </c>
      <c r="H880" s="20">
        <v>0</v>
      </c>
      <c r="I880" s="20">
        <v>0</v>
      </c>
    </row>
    <row r="881" spans="1:9" hidden="1" x14ac:dyDescent="0.25">
      <c r="A881" s="276" t="s">
        <v>1921</v>
      </c>
      <c r="B881" s="90">
        <v>0</v>
      </c>
      <c r="C881" s="154" t="s">
        <v>67</v>
      </c>
      <c r="D881" s="275">
        <v>200930.60000000009</v>
      </c>
      <c r="E881" s="275">
        <v>179105.78000000003</v>
      </c>
      <c r="F881" s="20">
        <v>0</v>
      </c>
      <c r="G881" s="21">
        <f t="shared" si="13"/>
        <v>21824.820000000065</v>
      </c>
      <c r="H881" s="20">
        <v>0</v>
      </c>
      <c r="I881" s="20">
        <v>0</v>
      </c>
    </row>
    <row r="882" spans="1:9" hidden="1" x14ac:dyDescent="0.25">
      <c r="A882" s="276" t="s">
        <v>1922</v>
      </c>
      <c r="B882" s="90">
        <v>0</v>
      </c>
      <c r="C882" s="154" t="s">
        <v>67</v>
      </c>
      <c r="D882" s="275">
        <v>194482.35</v>
      </c>
      <c r="E882" s="275">
        <v>156569.79999999996</v>
      </c>
      <c r="F882" s="20">
        <v>0</v>
      </c>
      <c r="G882" s="21">
        <f t="shared" si="13"/>
        <v>37912.550000000047</v>
      </c>
      <c r="H882" s="20">
        <v>0</v>
      </c>
      <c r="I882" s="20">
        <v>0</v>
      </c>
    </row>
    <row r="883" spans="1:9" hidden="1" x14ac:dyDescent="0.25">
      <c r="A883" s="276" t="s">
        <v>1923</v>
      </c>
      <c r="B883" s="90">
        <v>0</v>
      </c>
      <c r="C883" s="154" t="s">
        <v>67</v>
      </c>
      <c r="D883" s="275">
        <v>61142.919999999991</v>
      </c>
      <c r="E883" s="275">
        <v>44131.500000000007</v>
      </c>
      <c r="F883" s="20">
        <v>0</v>
      </c>
      <c r="G883" s="21">
        <f t="shared" si="13"/>
        <v>17011.419999999984</v>
      </c>
      <c r="H883" s="20">
        <v>0</v>
      </c>
      <c r="I883" s="20">
        <v>0</v>
      </c>
    </row>
    <row r="884" spans="1:9" hidden="1" x14ac:dyDescent="0.25">
      <c r="A884" s="276" t="s">
        <v>1924</v>
      </c>
      <c r="B884" s="90">
        <v>0</v>
      </c>
      <c r="C884" s="154" t="s">
        <v>67</v>
      </c>
      <c r="D884" s="275">
        <v>259417.72999999989</v>
      </c>
      <c r="E884" s="275">
        <v>156265.62000000002</v>
      </c>
      <c r="F884" s="20">
        <v>0</v>
      </c>
      <c r="G884" s="21">
        <f t="shared" si="13"/>
        <v>103152.10999999987</v>
      </c>
      <c r="H884" s="20">
        <v>0</v>
      </c>
      <c r="I884" s="20">
        <v>0</v>
      </c>
    </row>
    <row r="885" spans="1:9" hidden="1" x14ac:dyDescent="0.25">
      <c r="A885" s="276" t="s">
        <v>1925</v>
      </c>
      <c r="B885" s="90">
        <v>0</v>
      </c>
      <c r="C885" s="154" t="s">
        <v>67</v>
      </c>
      <c r="D885" s="275">
        <v>168139.35000000009</v>
      </c>
      <c r="E885" s="275">
        <v>118920.5</v>
      </c>
      <c r="F885" s="20">
        <v>0</v>
      </c>
      <c r="G885" s="21">
        <f t="shared" si="13"/>
        <v>49218.850000000093</v>
      </c>
      <c r="H885" s="20">
        <v>0</v>
      </c>
      <c r="I885" s="20">
        <v>0</v>
      </c>
    </row>
    <row r="886" spans="1:9" hidden="1" x14ac:dyDescent="0.25">
      <c r="A886" s="276" t="s">
        <v>1926</v>
      </c>
      <c r="B886" s="90">
        <v>0</v>
      </c>
      <c r="C886" s="154" t="s">
        <v>67</v>
      </c>
      <c r="D886" s="275">
        <v>486899.70999999996</v>
      </c>
      <c r="E886" s="275">
        <v>225392.78999999998</v>
      </c>
      <c r="F886" s="20">
        <v>0</v>
      </c>
      <c r="G886" s="21">
        <f t="shared" si="13"/>
        <v>261506.91999999998</v>
      </c>
      <c r="H886" s="20">
        <v>0</v>
      </c>
      <c r="I886" s="20">
        <v>0</v>
      </c>
    </row>
    <row r="887" spans="1:9" hidden="1" x14ac:dyDescent="0.25">
      <c r="A887" s="276" t="s">
        <v>1927</v>
      </c>
      <c r="B887" s="90">
        <v>0</v>
      </c>
      <c r="C887" s="154" t="s">
        <v>67</v>
      </c>
      <c r="D887" s="275">
        <v>992063.39999999967</v>
      </c>
      <c r="E887" s="275">
        <v>798282.22000000009</v>
      </c>
      <c r="F887" s="20">
        <v>0</v>
      </c>
      <c r="G887" s="21">
        <f t="shared" si="13"/>
        <v>193781.17999999959</v>
      </c>
      <c r="H887" s="20">
        <v>0</v>
      </c>
      <c r="I887" s="20">
        <v>0</v>
      </c>
    </row>
    <row r="888" spans="1:9" hidden="1" x14ac:dyDescent="0.25">
      <c r="A888" s="276" t="s">
        <v>1928</v>
      </c>
      <c r="B888" s="90">
        <v>0</v>
      </c>
      <c r="C888" s="154" t="s">
        <v>67</v>
      </c>
      <c r="D888" s="275">
        <v>1373008.6800000009</v>
      </c>
      <c r="E888" s="275">
        <v>1033796.2200000001</v>
      </c>
      <c r="F888" s="20">
        <v>0</v>
      </c>
      <c r="G888" s="21">
        <f t="shared" si="13"/>
        <v>339212.46000000078</v>
      </c>
      <c r="H888" s="20">
        <v>0</v>
      </c>
      <c r="I888" s="20">
        <v>0</v>
      </c>
    </row>
    <row r="889" spans="1:9" hidden="1" x14ac:dyDescent="0.25">
      <c r="A889" s="276" t="s">
        <v>1929</v>
      </c>
      <c r="B889" s="90">
        <v>0</v>
      </c>
      <c r="C889" s="154" t="s">
        <v>67</v>
      </c>
      <c r="D889" s="275">
        <v>257223.55000000002</v>
      </c>
      <c r="E889" s="275">
        <v>75221.3</v>
      </c>
      <c r="F889" s="20">
        <v>0</v>
      </c>
      <c r="G889" s="21">
        <f t="shared" si="13"/>
        <v>182002.25</v>
      </c>
      <c r="H889" s="20">
        <v>0</v>
      </c>
      <c r="I889" s="20">
        <v>0</v>
      </c>
    </row>
    <row r="890" spans="1:9" hidden="1" x14ac:dyDescent="0.25">
      <c r="A890" s="276" t="s">
        <v>1930</v>
      </c>
      <c r="B890" s="90">
        <v>0</v>
      </c>
      <c r="C890" s="154" t="s">
        <v>67</v>
      </c>
      <c r="D890" s="275">
        <v>1093223.8999999997</v>
      </c>
      <c r="E890" s="275">
        <v>908855.81999999972</v>
      </c>
      <c r="F890" s="20">
        <v>0</v>
      </c>
      <c r="G890" s="21">
        <f t="shared" si="13"/>
        <v>184368.07999999996</v>
      </c>
      <c r="H890" s="20">
        <v>0</v>
      </c>
      <c r="I890" s="20">
        <v>0</v>
      </c>
    </row>
    <row r="891" spans="1:9" hidden="1" x14ac:dyDescent="0.25">
      <c r="A891" s="276" t="s">
        <v>1931</v>
      </c>
      <c r="B891" s="90">
        <v>0</v>
      </c>
      <c r="C891" s="154" t="s">
        <v>67</v>
      </c>
      <c r="D891" s="275">
        <v>172527.29999999996</v>
      </c>
      <c r="E891" s="275">
        <v>99353.900000000023</v>
      </c>
      <c r="F891" s="20">
        <v>0</v>
      </c>
      <c r="G891" s="21">
        <f t="shared" si="13"/>
        <v>73173.399999999936</v>
      </c>
      <c r="H891" s="20">
        <v>0</v>
      </c>
      <c r="I891" s="20">
        <v>0</v>
      </c>
    </row>
    <row r="892" spans="1:9" hidden="1" x14ac:dyDescent="0.25">
      <c r="A892" s="277" t="s">
        <v>276</v>
      </c>
      <c r="B892" s="90">
        <v>0</v>
      </c>
      <c r="C892" s="154" t="s">
        <v>67</v>
      </c>
      <c r="D892" s="275">
        <v>86037.150000000023</v>
      </c>
      <c r="E892" s="275">
        <v>0</v>
      </c>
      <c r="F892" s="20">
        <v>0</v>
      </c>
      <c r="G892" s="21">
        <f t="shared" si="13"/>
        <v>86037.150000000023</v>
      </c>
      <c r="H892" s="20">
        <v>0</v>
      </c>
      <c r="I892" s="20">
        <v>0</v>
      </c>
    </row>
    <row r="893" spans="1:9" hidden="1" x14ac:dyDescent="0.25">
      <c r="A893" s="277" t="s">
        <v>277</v>
      </c>
      <c r="B893" s="90">
        <v>0</v>
      </c>
      <c r="C893" s="154" t="s">
        <v>67</v>
      </c>
      <c r="D893" s="275">
        <v>2185805.9000000004</v>
      </c>
      <c r="E893" s="275">
        <v>1823892.9500000004</v>
      </c>
      <c r="F893" s="20">
        <v>0</v>
      </c>
      <c r="G893" s="21">
        <f t="shared" si="13"/>
        <v>361912.94999999995</v>
      </c>
      <c r="H893" s="20">
        <v>0</v>
      </c>
      <c r="I893" s="20">
        <v>0</v>
      </c>
    </row>
    <row r="894" spans="1:9" hidden="1" x14ac:dyDescent="0.25">
      <c r="A894" s="277" t="s">
        <v>278</v>
      </c>
      <c r="B894" s="90">
        <v>0</v>
      </c>
      <c r="C894" s="154" t="s">
        <v>67</v>
      </c>
      <c r="D894" s="275">
        <v>1325584.2000000007</v>
      </c>
      <c r="E894" s="275">
        <v>1156952.8699999996</v>
      </c>
      <c r="F894" s="20">
        <v>0</v>
      </c>
      <c r="G894" s="21">
        <f t="shared" si="13"/>
        <v>168631.33000000101</v>
      </c>
      <c r="H894" s="20">
        <v>0</v>
      </c>
      <c r="I894" s="20">
        <v>0</v>
      </c>
    </row>
    <row r="895" spans="1:9" hidden="1" x14ac:dyDescent="0.25">
      <c r="A895" s="277" t="s">
        <v>279</v>
      </c>
      <c r="B895" s="90">
        <v>0</v>
      </c>
      <c r="C895" s="154" t="s">
        <v>67</v>
      </c>
      <c r="D895" s="275">
        <v>2227379.73</v>
      </c>
      <c r="E895" s="275">
        <v>1886406.5099999993</v>
      </c>
      <c r="F895" s="20">
        <v>0</v>
      </c>
      <c r="G895" s="21">
        <f t="shared" si="13"/>
        <v>340973.22000000067</v>
      </c>
      <c r="H895" s="20">
        <v>0</v>
      </c>
      <c r="I895" s="20">
        <v>0</v>
      </c>
    </row>
    <row r="896" spans="1:9" hidden="1" x14ac:dyDescent="0.25">
      <c r="A896" s="277" t="s">
        <v>280</v>
      </c>
      <c r="B896" s="90">
        <v>0</v>
      </c>
      <c r="C896" s="154" t="s">
        <v>67</v>
      </c>
      <c r="D896" s="275">
        <v>2474827.6500000013</v>
      </c>
      <c r="E896" s="275">
        <v>1923790.35</v>
      </c>
      <c r="F896" s="20">
        <v>0</v>
      </c>
      <c r="G896" s="21">
        <f t="shared" si="13"/>
        <v>551037.30000000121</v>
      </c>
      <c r="H896" s="20">
        <v>0</v>
      </c>
      <c r="I896" s="20">
        <v>0</v>
      </c>
    </row>
    <row r="897" spans="1:9" hidden="1" x14ac:dyDescent="0.25">
      <c r="A897" s="277" t="s">
        <v>281</v>
      </c>
      <c r="B897" s="90">
        <v>0</v>
      </c>
      <c r="C897" s="154" t="s">
        <v>67</v>
      </c>
      <c r="D897" s="275">
        <v>2792101.2799999993</v>
      </c>
      <c r="E897" s="275">
        <v>2392390.54</v>
      </c>
      <c r="F897" s="20">
        <v>0</v>
      </c>
      <c r="G897" s="21">
        <f t="shared" si="13"/>
        <v>399710.73999999929</v>
      </c>
      <c r="H897" s="20">
        <v>0</v>
      </c>
      <c r="I897" s="20">
        <v>0</v>
      </c>
    </row>
    <row r="898" spans="1:9" hidden="1" x14ac:dyDescent="0.25">
      <c r="A898" s="277" t="s">
        <v>1037</v>
      </c>
      <c r="B898" s="90">
        <v>0</v>
      </c>
      <c r="C898" s="154" t="s">
        <v>67</v>
      </c>
      <c r="D898" s="275">
        <v>183299.66999999995</v>
      </c>
      <c r="E898" s="275">
        <v>128237.59</v>
      </c>
      <c r="F898" s="20">
        <v>0</v>
      </c>
      <c r="G898" s="21">
        <f t="shared" si="13"/>
        <v>55062.079999999958</v>
      </c>
      <c r="H898" s="20">
        <v>0</v>
      </c>
      <c r="I898" s="20">
        <v>0</v>
      </c>
    </row>
    <row r="899" spans="1:9" hidden="1" x14ac:dyDescent="0.25">
      <c r="A899" s="276" t="s">
        <v>1932</v>
      </c>
      <c r="B899" s="90">
        <v>0</v>
      </c>
      <c r="C899" s="154" t="s">
        <v>67</v>
      </c>
      <c r="D899" s="275">
        <v>1254997.45</v>
      </c>
      <c r="E899" s="275">
        <v>1028189.6699999999</v>
      </c>
      <c r="F899" s="20">
        <v>0</v>
      </c>
      <c r="G899" s="21">
        <f t="shared" si="13"/>
        <v>226807.78000000003</v>
      </c>
      <c r="H899" s="20">
        <v>0</v>
      </c>
      <c r="I899" s="20">
        <v>0</v>
      </c>
    </row>
    <row r="900" spans="1:9" hidden="1" x14ac:dyDescent="0.25">
      <c r="A900" s="276" t="s">
        <v>1933</v>
      </c>
      <c r="B900" s="90">
        <v>0</v>
      </c>
      <c r="C900" s="154" t="s">
        <v>67</v>
      </c>
      <c r="D900" s="275">
        <v>1464883.5800000003</v>
      </c>
      <c r="E900" s="275">
        <v>1088096.5600000003</v>
      </c>
      <c r="F900" s="20">
        <v>0</v>
      </c>
      <c r="G900" s="21">
        <f t="shared" si="13"/>
        <v>376787.02</v>
      </c>
      <c r="H900" s="20">
        <v>0</v>
      </c>
      <c r="I900" s="20">
        <v>0</v>
      </c>
    </row>
    <row r="901" spans="1:9" hidden="1" x14ac:dyDescent="0.25">
      <c r="A901" s="276" t="s">
        <v>1934</v>
      </c>
      <c r="B901" s="90">
        <v>0</v>
      </c>
      <c r="C901" s="154" t="s">
        <v>67</v>
      </c>
      <c r="D901" s="275">
        <v>1280773.050000001</v>
      </c>
      <c r="E901" s="275">
        <v>981981.36000000022</v>
      </c>
      <c r="F901" s="20">
        <v>0</v>
      </c>
      <c r="G901" s="21">
        <f t="shared" si="13"/>
        <v>298791.69000000076</v>
      </c>
      <c r="H901" s="20">
        <v>0</v>
      </c>
      <c r="I901" s="20">
        <v>0</v>
      </c>
    </row>
    <row r="902" spans="1:9" hidden="1" x14ac:dyDescent="0.25">
      <c r="A902" s="276" t="s">
        <v>1935</v>
      </c>
      <c r="B902" s="90">
        <v>0</v>
      </c>
      <c r="C902" s="154" t="s">
        <v>67</v>
      </c>
      <c r="D902" s="275">
        <v>1996198.4600000004</v>
      </c>
      <c r="E902" s="275">
        <v>1428553.2400000005</v>
      </c>
      <c r="F902" s="20">
        <v>0</v>
      </c>
      <c r="G902" s="21">
        <f t="shared" ref="G902:G965" si="14">D902-E902</f>
        <v>567645.22</v>
      </c>
      <c r="H902" s="20">
        <v>0</v>
      </c>
      <c r="I902" s="20">
        <v>0</v>
      </c>
    </row>
    <row r="903" spans="1:9" hidden="1" x14ac:dyDescent="0.25">
      <c r="A903" s="276" t="s">
        <v>1936</v>
      </c>
      <c r="B903" s="90">
        <v>0</v>
      </c>
      <c r="C903" s="154" t="s">
        <v>67</v>
      </c>
      <c r="D903" s="275">
        <v>2346750.4000000013</v>
      </c>
      <c r="E903" s="275">
        <v>1970338.5199999998</v>
      </c>
      <c r="F903" s="20">
        <v>0</v>
      </c>
      <c r="G903" s="21">
        <f t="shared" si="14"/>
        <v>376411.88000000152</v>
      </c>
      <c r="H903" s="20">
        <v>0</v>
      </c>
      <c r="I903" s="20">
        <v>0</v>
      </c>
    </row>
    <row r="904" spans="1:9" hidden="1" x14ac:dyDescent="0.25">
      <c r="A904" s="277" t="s">
        <v>282</v>
      </c>
      <c r="B904" s="90">
        <v>0</v>
      </c>
      <c r="C904" s="154" t="s">
        <v>67</v>
      </c>
      <c r="D904" s="275">
        <v>103265.84999999998</v>
      </c>
      <c r="E904" s="275">
        <v>1165.2</v>
      </c>
      <c r="F904" s="20">
        <v>0</v>
      </c>
      <c r="G904" s="21">
        <f t="shared" si="14"/>
        <v>102100.64999999998</v>
      </c>
      <c r="H904" s="20">
        <v>0</v>
      </c>
      <c r="I904" s="20">
        <v>0</v>
      </c>
    </row>
    <row r="905" spans="1:9" hidden="1" x14ac:dyDescent="0.25">
      <c r="A905" s="276" t="s">
        <v>1937</v>
      </c>
      <c r="B905" s="90">
        <v>0</v>
      </c>
      <c r="C905" s="154" t="s">
        <v>67</v>
      </c>
      <c r="D905" s="275">
        <v>1348615.7000000004</v>
      </c>
      <c r="E905" s="275">
        <v>960804.95000000007</v>
      </c>
      <c r="F905" s="20">
        <v>0</v>
      </c>
      <c r="G905" s="21">
        <f t="shared" si="14"/>
        <v>387810.75000000035</v>
      </c>
      <c r="H905" s="20">
        <v>0</v>
      </c>
      <c r="I905" s="20">
        <v>0</v>
      </c>
    </row>
    <row r="906" spans="1:9" hidden="1" x14ac:dyDescent="0.25">
      <c r="A906" s="276" t="s">
        <v>1938</v>
      </c>
      <c r="B906" s="90">
        <v>0</v>
      </c>
      <c r="C906" s="154" t="s">
        <v>67</v>
      </c>
      <c r="D906" s="275">
        <v>1096430.5700000003</v>
      </c>
      <c r="E906" s="275">
        <v>739821.85000000009</v>
      </c>
      <c r="F906" s="20">
        <v>0</v>
      </c>
      <c r="G906" s="21">
        <f t="shared" si="14"/>
        <v>356608.7200000002</v>
      </c>
      <c r="H906" s="20">
        <v>0</v>
      </c>
      <c r="I906" s="20">
        <v>0</v>
      </c>
    </row>
    <row r="907" spans="1:9" hidden="1" x14ac:dyDescent="0.25">
      <c r="A907" s="276" t="s">
        <v>1939</v>
      </c>
      <c r="B907" s="90">
        <v>0</v>
      </c>
      <c r="C907" s="154" t="s">
        <v>67</v>
      </c>
      <c r="D907" s="275">
        <v>790192.96000000008</v>
      </c>
      <c r="E907" s="275">
        <v>618320.93000000005</v>
      </c>
      <c r="F907" s="20">
        <v>0</v>
      </c>
      <c r="G907" s="21">
        <f t="shared" si="14"/>
        <v>171872.03000000003</v>
      </c>
      <c r="H907" s="20">
        <v>0</v>
      </c>
      <c r="I907" s="20">
        <v>0</v>
      </c>
    </row>
    <row r="908" spans="1:9" hidden="1" x14ac:dyDescent="0.25">
      <c r="A908" s="276" t="s">
        <v>1940</v>
      </c>
      <c r="B908" s="90">
        <v>0</v>
      </c>
      <c r="C908" s="154" t="s">
        <v>67</v>
      </c>
      <c r="D908" s="275">
        <v>278778.79999999993</v>
      </c>
      <c r="E908" s="275">
        <v>162896.99999999997</v>
      </c>
      <c r="F908" s="20">
        <v>0</v>
      </c>
      <c r="G908" s="21">
        <f t="shared" si="14"/>
        <v>115881.79999999996</v>
      </c>
      <c r="H908" s="20">
        <v>0</v>
      </c>
      <c r="I908" s="20">
        <v>0</v>
      </c>
    </row>
    <row r="909" spans="1:9" hidden="1" x14ac:dyDescent="0.25">
      <c r="A909" s="276" t="s">
        <v>1941</v>
      </c>
      <c r="B909" s="90">
        <v>0</v>
      </c>
      <c r="C909" s="154" t="s">
        <v>67</v>
      </c>
      <c r="D909" s="275">
        <v>364155.29999999987</v>
      </c>
      <c r="E909" s="275">
        <v>153074.55000000002</v>
      </c>
      <c r="F909" s="20">
        <v>0</v>
      </c>
      <c r="G909" s="21">
        <f t="shared" si="14"/>
        <v>211080.74999999985</v>
      </c>
      <c r="H909" s="20">
        <v>0</v>
      </c>
      <c r="I909" s="20">
        <v>0</v>
      </c>
    </row>
    <row r="910" spans="1:9" hidden="1" x14ac:dyDescent="0.25">
      <c r="A910" s="276" t="s">
        <v>1942</v>
      </c>
      <c r="B910" s="90">
        <v>0</v>
      </c>
      <c r="C910" s="154" t="s">
        <v>67</v>
      </c>
      <c r="D910" s="275">
        <v>319145.8</v>
      </c>
      <c r="E910" s="275">
        <v>227119.45</v>
      </c>
      <c r="F910" s="20">
        <v>0</v>
      </c>
      <c r="G910" s="21">
        <f t="shared" si="14"/>
        <v>92026.349999999977</v>
      </c>
      <c r="H910" s="20">
        <v>0</v>
      </c>
      <c r="I910" s="20">
        <v>0</v>
      </c>
    </row>
    <row r="911" spans="1:9" hidden="1" x14ac:dyDescent="0.25">
      <c r="A911" s="276" t="s">
        <v>1943</v>
      </c>
      <c r="B911" s="90">
        <v>0</v>
      </c>
      <c r="C911" s="154" t="s">
        <v>67</v>
      </c>
      <c r="D911" s="275">
        <v>241910.80000000005</v>
      </c>
      <c r="E911" s="275">
        <v>217120.62</v>
      </c>
      <c r="F911" s="20">
        <v>0</v>
      </c>
      <c r="G911" s="21">
        <f t="shared" si="14"/>
        <v>24790.180000000051</v>
      </c>
      <c r="H911" s="20">
        <v>0</v>
      </c>
      <c r="I911" s="20">
        <v>0</v>
      </c>
    </row>
    <row r="912" spans="1:9" hidden="1" x14ac:dyDescent="0.25">
      <c r="A912" s="276" t="s">
        <v>1944</v>
      </c>
      <c r="B912" s="90">
        <v>0</v>
      </c>
      <c r="C912" s="154" t="s">
        <v>67</v>
      </c>
      <c r="D912" s="275">
        <v>212327.99999999994</v>
      </c>
      <c r="E912" s="275">
        <v>149356.70000000001</v>
      </c>
      <c r="F912" s="20">
        <v>0</v>
      </c>
      <c r="G912" s="21">
        <f t="shared" si="14"/>
        <v>62971.29999999993</v>
      </c>
      <c r="H912" s="20">
        <v>0</v>
      </c>
      <c r="I912" s="20">
        <v>0</v>
      </c>
    </row>
    <row r="913" spans="1:9" hidden="1" x14ac:dyDescent="0.25">
      <c r="A913" s="276" t="s">
        <v>1945</v>
      </c>
      <c r="B913" s="90">
        <v>0</v>
      </c>
      <c r="C913" s="154" t="s">
        <v>67</v>
      </c>
      <c r="D913" s="275">
        <v>253324.25</v>
      </c>
      <c r="E913" s="275">
        <v>211827.79999999996</v>
      </c>
      <c r="F913" s="20">
        <v>0</v>
      </c>
      <c r="G913" s="21">
        <f t="shared" si="14"/>
        <v>41496.450000000041</v>
      </c>
      <c r="H913" s="20">
        <v>0</v>
      </c>
      <c r="I913" s="20">
        <v>0</v>
      </c>
    </row>
    <row r="914" spans="1:9" hidden="1" x14ac:dyDescent="0.25">
      <c r="A914" s="276" t="s">
        <v>1946</v>
      </c>
      <c r="B914" s="90">
        <v>0</v>
      </c>
      <c r="C914" s="154" t="s">
        <v>67</v>
      </c>
      <c r="D914" s="275">
        <v>240186.29000000007</v>
      </c>
      <c r="E914" s="275">
        <v>193773.53999999998</v>
      </c>
      <c r="F914" s="20">
        <v>0</v>
      </c>
      <c r="G914" s="21">
        <f t="shared" si="14"/>
        <v>46412.750000000087</v>
      </c>
      <c r="H914" s="20">
        <v>0</v>
      </c>
      <c r="I914" s="20">
        <v>0</v>
      </c>
    </row>
    <row r="915" spans="1:9" hidden="1" x14ac:dyDescent="0.25">
      <c r="A915" s="276" t="s">
        <v>1947</v>
      </c>
      <c r="B915" s="90">
        <v>0</v>
      </c>
      <c r="C915" s="154" t="s">
        <v>67</v>
      </c>
      <c r="D915" s="275">
        <v>249355.30000000005</v>
      </c>
      <c r="E915" s="275">
        <v>143489.90000000002</v>
      </c>
      <c r="F915" s="20">
        <v>0</v>
      </c>
      <c r="G915" s="21">
        <f t="shared" si="14"/>
        <v>105865.40000000002</v>
      </c>
      <c r="H915" s="20">
        <v>0</v>
      </c>
      <c r="I915" s="20">
        <v>0</v>
      </c>
    </row>
    <row r="916" spans="1:9" hidden="1" x14ac:dyDescent="0.25">
      <c r="A916" s="276" t="s">
        <v>1948</v>
      </c>
      <c r="B916" s="90">
        <v>0</v>
      </c>
      <c r="C916" s="154" t="s">
        <v>67</v>
      </c>
      <c r="D916" s="275">
        <v>1461575.0000000007</v>
      </c>
      <c r="E916" s="275">
        <v>1046576.3799999999</v>
      </c>
      <c r="F916" s="20">
        <v>0</v>
      </c>
      <c r="G916" s="21">
        <f t="shared" si="14"/>
        <v>414998.62000000081</v>
      </c>
      <c r="H916" s="20">
        <v>0</v>
      </c>
      <c r="I916" s="20">
        <v>0</v>
      </c>
    </row>
    <row r="917" spans="1:9" hidden="1" x14ac:dyDescent="0.25">
      <c r="A917" s="276" t="s">
        <v>1949</v>
      </c>
      <c r="B917" s="90">
        <v>0</v>
      </c>
      <c r="C917" s="154" t="s">
        <v>67</v>
      </c>
      <c r="D917" s="275">
        <v>234392.42000000007</v>
      </c>
      <c r="E917" s="275">
        <v>184845.80000000002</v>
      </c>
      <c r="F917" s="20">
        <v>0</v>
      </c>
      <c r="G917" s="21">
        <f t="shared" si="14"/>
        <v>49546.620000000054</v>
      </c>
      <c r="H917" s="20">
        <v>0</v>
      </c>
      <c r="I917" s="20">
        <v>0</v>
      </c>
    </row>
    <row r="918" spans="1:9" hidden="1" x14ac:dyDescent="0.25">
      <c r="A918" s="276" t="s">
        <v>1950</v>
      </c>
      <c r="B918" s="90">
        <v>0</v>
      </c>
      <c r="C918" s="154" t="s">
        <v>67</v>
      </c>
      <c r="D918" s="275">
        <v>242703.86999999997</v>
      </c>
      <c r="E918" s="275">
        <v>231285.42999999996</v>
      </c>
      <c r="F918" s="20">
        <v>0</v>
      </c>
      <c r="G918" s="21">
        <f t="shared" si="14"/>
        <v>11418.440000000002</v>
      </c>
      <c r="H918" s="20">
        <v>0</v>
      </c>
      <c r="I918" s="20">
        <v>0</v>
      </c>
    </row>
    <row r="919" spans="1:9" hidden="1" x14ac:dyDescent="0.25">
      <c r="A919" s="276" t="s">
        <v>1951</v>
      </c>
      <c r="B919" s="90">
        <v>0</v>
      </c>
      <c r="C919" s="154" t="s">
        <v>67</v>
      </c>
      <c r="D919" s="275">
        <v>245526.69999999992</v>
      </c>
      <c r="E919" s="275">
        <v>183449.24999999997</v>
      </c>
      <c r="F919" s="20">
        <v>0</v>
      </c>
      <c r="G919" s="21">
        <f t="shared" si="14"/>
        <v>62077.449999999953</v>
      </c>
      <c r="H919" s="20">
        <v>0</v>
      </c>
      <c r="I919" s="20">
        <v>0</v>
      </c>
    </row>
    <row r="920" spans="1:9" hidden="1" x14ac:dyDescent="0.25">
      <c r="A920" s="276" t="s">
        <v>1952</v>
      </c>
      <c r="B920" s="90">
        <v>0</v>
      </c>
      <c r="C920" s="154" t="s">
        <v>67</v>
      </c>
      <c r="D920" s="275">
        <v>246926.10999999996</v>
      </c>
      <c r="E920" s="275">
        <v>166133.10999999999</v>
      </c>
      <c r="F920" s="20">
        <v>0</v>
      </c>
      <c r="G920" s="21">
        <f t="shared" si="14"/>
        <v>80792.999999999971</v>
      </c>
      <c r="H920" s="20">
        <v>0</v>
      </c>
      <c r="I920" s="20">
        <v>0</v>
      </c>
    </row>
    <row r="921" spans="1:9" hidden="1" x14ac:dyDescent="0.25">
      <c r="A921" s="276" t="s">
        <v>1953</v>
      </c>
      <c r="B921" s="90">
        <v>0</v>
      </c>
      <c r="C921" s="154" t="s">
        <v>67</v>
      </c>
      <c r="D921" s="275">
        <v>1580322.5100000002</v>
      </c>
      <c r="E921" s="275">
        <v>1110168.18</v>
      </c>
      <c r="F921" s="20">
        <v>0</v>
      </c>
      <c r="G921" s="21">
        <f t="shared" si="14"/>
        <v>470154.33000000031</v>
      </c>
      <c r="H921" s="20">
        <v>0</v>
      </c>
      <c r="I921" s="20">
        <v>0</v>
      </c>
    </row>
    <row r="922" spans="1:9" hidden="1" x14ac:dyDescent="0.25">
      <c r="A922" s="276" t="s">
        <v>1954</v>
      </c>
      <c r="B922" s="90">
        <v>0</v>
      </c>
      <c r="C922" s="154" t="s">
        <v>67</v>
      </c>
      <c r="D922" s="275">
        <v>266973.94999999995</v>
      </c>
      <c r="E922" s="275">
        <v>208824.6</v>
      </c>
      <c r="F922" s="20">
        <v>0</v>
      </c>
      <c r="G922" s="21">
        <f t="shared" si="14"/>
        <v>58149.349999999948</v>
      </c>
      <c r="H922" s="20">
        <v>0</v>
      </c>
      <c r="I922" s="20">
        <v>0</v>
      </c>
    </row>
    <row r="923" spans="1:9" hidden="1" x14ac:dyDescent="0.25">
      <c r="A923" s="276" t="s">
        <v>1955</v>
      </c>
      <c r="B923" s="90">
        <v>0</v>
      </c>
      <c r="C923" s="154" t="s">
        <v>67</v>
      </c>
      <c r="D923" s="275">
        <v>241272.69999999995</v>
      </c>
      <c r="E923" s="275">
        <v>193294.30000000002</v>
      </c>
      <c r="F923" s="20">
        <v>0</v>
      </c>
      <c r="G923" s="21">
        <f t="shared" si="14"/>
        <v>47978.399999999936</v>
      </c>
      <c r="H923" s="20">
        <v>0</v>
      </c>
      <c r="I923" s="20">
        <v>0</v>
      </c>
    </row>
    <row r="924" spans="1:9" hidden="1" x14ac:dyDescent="0.25">
      <c r="A924" s="276" t="s">
        <v>1956</v>
      </c>
      <c r="B924" s="90">
        <v>0</v>
      </c>
      <c r="C924" s="154" t="s">
        <v>67</v>
      </c>
      <c r="D924" s="275">
        <v>1380134.3499999994</v>
      </c>
      <c r="E924" s="275">
        <v>1004468.8900000001</v>
      </c>
      <c r="F924" s="20">
        <v>0</v>
      </c>
      <c r="G924" s="21">
        <f t="shared" si="14"/>
        <v>375665.45999999926</v>
      </c>
      <c r="H924" s="20">
        <v>0</v>
      </c>
      <c r="I924" s="20">
        <v>0</v>
      </c>
    </row>
    <row r="925" spans="1:9" hidden="1" x14ac:dyDescent="0.25">
      <c r="A925" s="277" t="s">
        <v>283</v>
      </c>
      <c r="B925" s="90">
        <v>0</v>
      </c>
      <c r="C925" s="154" t="s">
        <v>67</v>
      </c>
      <c r="D925" s="275">
        <v>66043.349999999977</v>
      </c>
      <c r="E925" s="275">
        <v>46151.899999999994</v>
      </c>
      <c r="F925" s="20">
        <v>0</v>
      </c>
      <c r="G925" s="21">
        <f t="shared" si="14"/>
        <v>19891.449999999983</v>
      </c>
      <c r="H925" s="20">
        <v>0</v>
      </c>
      <c r="I925" s="20">
        <v>0</v>
      </c>
    </row>
    <row r="926" spans="1:9" hidden="1" x14ac:dyDescent="0.25">
      <c r="A926" s="277" t="s">
        <v>2880</v>
      </c>
      <c r="B926" s="90">
        <v>0</v>
      </c>
      <c r="C926" s="154" t="s">
        <v>67</v>
      </c>
      <c r="D926" s="275">
        <v>449746.89999999997</v>
      </c>
      <c r="E926" s="275">
        <v>150045.93000000002</v>
      </c>
      <c r="F926" s="20">
        <v>0</v>
      </c>
      <c r="G926" s="21">
        <f t="shared" si="14"/>
        <v>299700.96999999997</v>
      </c>
      <c r="H926" s="20">
        <v>0</v>
      </c>
      <c r="I926" s="20">
        <v>0</v>
      </c>
    </row>
    <row r="927" spans="1:9" hidden="1" x14ac:dyDescent="0.25">
      <c r="A927" s="277" t="s">
        <v>284</v>
      </c>
      <c r="B927" s="90">
        <v>0</v>
      </c>
      <c r="C927" s="154" t="s">
        <v>67</v>
      </c>
      <c r="D927" s="275">
        <v>113410.35000000002</v>
      </c>
      <c r="E927" s="275">
        <v>49764</v>
      </c>
      <c r="F927" s="20">
        <v>0</v>
      </c>
      <c r="G927" s="21">
        <f t="shared" si="14"/>
        <v>63646.35000000002</v>
      </c>
      <c r="H927" s="20">
        <v>0</v>
      </c>
      <c r="I927" s="20">
        <v>0</v>
      </c>
    </row>
    <row r="928" spans="1:9" hidden="1" x14ac:dyDescent="0.25">
      <c r="A928" s="277" t="s">
        <v>285</v>
      </c>
      <c r="B928" s="90">
        <v>0</v>
      </c>
      <c r="C928" s="154" t="s">
        <v>67</v>
      </c>
      <c r="D928" s="275">
        <v>835881.79999999993</v>
      </c>
      <c r="E928" s="275">
        <v>638538.75000000012</v>
      </c>
      <c r="F928" s="20">
        <v>0</v>
      </c>
      <c r="G928" s="21">
        <f t="shared" si="14"/>
        <v>197343.04999999981</v>
      </c>
      <c r="H928" s="20">
        <v>0</v>
      </c>
      <c r="I928" s="20">
        <v>0</v>
      </c>
    </row>
    <row r="929" spans="1:9" hidden="1" x14ac:dyDescent="0.25">
      <c r="A929" s="277" t="s">
        <v>286</v>
      </c>
      <c r="B929" s="90">
        <v>0</v>
      </c>
      <c r="C929" s="154" t="s">
        <v>67</v>
      </c>
      <c r="D929" s="275">
        <v>379505.54999999987</v>
      </c>
      <c r="E929" s="275">
        <v>170999.1</v>
      </c>
      <c r="F929" s="20">
        <v>0</v>
      </c>
      <c r="G929" s="21">
        <f t="shared" si="14"/>
        <v>208506.44999999987</v>
      </c>
      <c r="H929" s="20">
        <v>0</v>
      </c>
      <c r="I929" s="20">
        <v>0</v>
      </c>
    </row>
    <row r="930" spans="1:9" hidden="1" x14ac:dyDescent="0.25">
      <c r="A930" s="277" t="s">
        <v>287</v>
      </c>
      <c r="B930" s="90">
        <v>0</v>
      </c>
      <c r="C930" s="154" t="s">
        <v>67</v>
      </c>
      <c r="D930" s="275">
        <v>88781.849999999977</v>
      </c>
      <c r="E930" s="275">
        <v>2170.85</v>
      </c>
      <c r="F930" s="20">
        <v>0</v>
      </c>
      <c r="G930" s="21">
        <f t="shared" si="14"/>
        <v>86610.999999999971</v>
      </c>
      <c r="H930" s="20">
        <v>0</v>
      </c>
      <c r="I930" s="20">
        <v>0</v>
      </c>
    </row>
    <row r="931" spans="1:9" hidden="1" x14ac:dyDescent="0.25">
      <c r="A931" s="277" t="s">
        <v>288</v>
      </c>
      <c r="B931" s="90">
        <v>0</v>
      </c>
      <c r="C931" s="154" t="s">
        <v>67</v>
      </c>
      <c r="D931" s="275">
        <v>43107.200000000012</v>
      </c>
      <c r="E931" s="275">
        <v>25264.449999999993</v>
      </c>
      <c r="F931" s="20">
        <v>0</v>
      </c>
      <c r="G931" s="21">
        <f t="shared" si="14"/>
        <v>17842.750000000018</v>
      </c>
      <c r="H931" s="20">
        <v>0</v>
      </c>
      <c r="I931" s="20">
        <v>0</v>
      </c>
    </row>
    <row r="932" spans="1:9" hidden="1" x14ac:dyDescent="0.25">
      <c r="A932" s="277" t="s">
        <v>289</v>
      </c>
      <c r="B932" s="90">
        <v>0</v>
      </c>
      <c r="C932" s="154" t="s">
        <v>67</v>
      </c>
      <c r="D932" s="275">
        <v>55178.849999999977</v>
      </c>
      <c r="E932" s="275">
        <v>6953.2</v>
      </c>
      <c r="F932" s="20">
        <v>0</v>
      </c>
      <c r="G932" s="21">
        <f t="shared" si="14"/>
        <v>48225.64999999998</v>
      </c>
      <c r="H932" s="20">
        <v>0</v>
      </c>
      <c r="I932" s="20">
        <v>0</v>
      </c>
    </row>
    <row r="933" spans="1:9" hidden="1" x14ac:dyDescent="0.25">
      <c r="A933" s="277" t="s">
        <v>290</v>
      </c>
      <c r="B933" s="90">
        <v>0</v>
      </c>
      <c r="C933" s="154" t="s">
        <v>67</v>
      </c>
      <c r="D933" s="275">
        <v>304516.95000000007</v>
      </c>
      <c r="E933" s="275">
        <v>102042.24999999999</v>
      </c>
      <c r="F933" s="20">
        <v>0</v>
      </c>
      <c r="G933" s="21">
        <f t="shared" si="14"/>
        <v>202474.70000000007</v>
      </c>
      <c r="H933" s="20">
        <v>0</v>
      </c>
      <c r="I933" s="20">
        <v>0</v>
      </c>
    </row>
    <row r="934" spans="1:9" hidden="1" x14ac:dyDescent="0.25">
      <c r="A934" s="277" t="s">
        <v>291</v>
      </c>
      <c r="B934" s="90">
        <v>0</v>
      </c>
      <c r="C934" s="154" t="s">
        <v>67</v>
      </c>
      <c r="D934" s="275">
        <v>36386.719999999987</v>
      </c>
      <c r="E934" s="275">
        <v>29681.000000000007</v>
      </c>
      <c r="F934" s="20">
        <v>0</v>
      </c>
      <c r="G934" s="21">
        <f t="shared" si="14"/>
        <v>6705.7199999999793</v>
      </c>
      <c r="H934" s="20">
        <v>0</v>
      </c>
      <c r="I934" s="20">
        <v>0</v>
      </c>
    </row>
    <row r="935" spans="1:9" hidden="1" x14ac:dyDescent="0.25">
      <c r="A935" s="277" t="s">
        <v>1038</v>
      </c>
      <c r="B935" s="90">
        <v>0</v>
      </c>
      <c r="C935" s="154" t="s">
        <v>67</v>
      </c>
      <c r="D935" s="275">
        <v>802871.59999999963</v>
      </c>
      <c r="E935" s="275">
        <v>724303.1</v>
      </c>
      <c r="F935" s="20">
        <v>0</v>
      </c>
      <c r="G935" s="21">
        <f t="shared" si="14"/>
        <v>78568.499999999651</v>
      </c>
      <c r="H935" s="20">
        <v>0</v>
      </c>
      <c r="I935" s="20">
        <v>0</v>
      </c>
    </row>
    <row r="936" spans="1:9" hidden="1" x14ac:dyDescent="0.25">
      <c r="A936" s="277" t="s">
        <v>1039</v>
      </c>
      <c r="B936" s="90">
        <v>0</v>
      </c>
      <c r="C936" s="154" t="s">
        <v>67</v>
      </c>
      <c r="D936" s="275">
        <v>1196599.9999999998</v>
      </c>
      <c r="E936" s="275">
        <v>912662.09999999974</v>
      </c>
      <c r="F936" s="20">
        <v>0</v>
      </c>
      <c r="G936" s="21">
        <f t="shared" si="14"/>
        <v>283937.90000000002</v>
      </c>
      <c r="H936" s="20">
        <v>0</v>
      </c>
      <c r="I936" s="20">
        <v>0</v>
      </c>
    </row>
    <row r="937" spans="1:9" hidden="1" x14ac:dyDescent="0.25">
      <c r="A937" s="277" t="s">
        <v>1040</v>
      </c>
      <c r="B937" s="90">
        <v>0</v>
      </c>
      <c r="C937" s="154" t="s">
        <v>67</v>
      </c>
      <c r="D937" s="275">
        <v>1481236.3999999994</v>
      </c>
      <c r="E937" s="275">
        <v>1019654.6099999998</v>
      </c>
      <c r="F937" s="20">
        <v>0</v>
      </c>
      <c r="G937" s="21">
        <f t="shared" si="14"/>
        <v>461581.78999999969</v>
      </c>
      <c r="H937" s="20">
        <v>0</v>
      </c>
      <c r="I937" s="20">
        <v>0</v>
      </c>
    </row>
    <row r="938" spans="1:9" hidden="1" x14ac:dyDescent="0.25">
      <c r="A938" s="277" t="s">
        <v>1041</v>
      </c>
      <c r="B938" s="90">
        <v>0</v>
      </c>
      <c r="C938" s="154" t="s">
        <v>67</v>
      </c>
      <c r="D938" s="275">
        <v>358612.20000000007</v>
      </c>
      <c r="E938" s="275">
        <v>214780.55</v>
      </c>
      <c r="F938" s="20">
        <v>0</v>
      </c>
      <c r="G938" s="21">
        <f t="shared" si="14"/>
        <v>143831.65000000008</v>
      </c>
      <c r="H938" s="20">
        <v>0</v>
      </c>
      <c r="I938" s="20">
        <v>0</v>
      </c>
    </row>
    <row r="939" spans="1:9" hidden="1" x14ac:dyDescent="0.25">
      <c r="A939" s="277" t="s">
        <v>1042</v>
      </c>
      <c r="B939" s="90">
        <v>0</v>
      </c>
      <c r="C939" s="154" t="s">
        <v>67</v>
      </c>
      <c r="D939" s="275">
        <v>126983.09999999998</v>
      </c>
      <c r="E939" s="275">
        <v>91983.999999999971</v>
      </c>
      <c r="F939" s="20">
        <v>0</v>
      </c>
      <c r="G939" s="21">
        <f t="shared" si="14"/>
        <v>34999.100000000006</v>
      </c>
      <c r="H939" s="20">
        <v>0</v>
      </c>
      <c r="I939" s="20">
        <v>0</v>
      </c>
    </row>
    <row r="940" spans="1:9" hidden="1" x14ac:dyDescent="0.25">
      <c r="A940" s="277" t="s">
        <v>1043</v>
      </c>
      <c r="B940" s="90">
        <v>0</v>
      </c>
      <c r="C940" s="154" t="s">
        <v>67</v>
      </c>
      <c r="D940" s="275">
        <v>495413.75</v>
      </c>
      <c r="E940" s="275">
        <v>306101.19999999995</v>
      </c>
      <c r="F940" s="20">
        <v>0</v>
      </c>
      <c r="G940" s="21">
        <f t="shared" si="14"/>
        <v>189312.55000000005</v>
      </c>
      <c r="H940" s="20">
        <v>0</v>
      </c>
      <c r="I940" s="20">
        <v>0</v>
      </c>
    </row>
    <row r="941" spans="1:9" hidden="1" x14ac:dyDescent="0.25">
      <c r="A941" s="277" t="s">
        <v>1044</v>
      </c>
      <c r="B941" s="90">
        <v>0</v>
      </c>
      <c r="C941" s="154" t="s">
        <v>67</v>
      </c>
      <c r="D941" s="275">
        <v>303935.60000000003</v>
      </c>
      <c r="E941" s="275">
        <v>261282.15</v>
      </c>
      <c r="F941" s="20">
        <v>0</v>
      </c>
      <c r="G941" s="21">
        <f t="shared" si="14"/>
        <v>42653.450000000041</v>
      </c>
      <c r="H941" s="20">
        <v>0</v>
      </c>
      <c r="I941" s="20">
        <v>0</v>
      </c>
    </row>
    <row r="942" spans="1:9" hidden="1" x14ac:dyDescent="0.25">
      <c r="A942" s="277" t="s">
        <v>1045</v>
      </c>
      <c r="B942" s="90">
        <v>0</v>
      </c>
      <c r="C942" s="154" t="s">
        <v>67</v>
      </c>
      <c r="D942" s="275">
        <v>94686.949999999939</v>
      </c>
      <c r="E942" s="275">
        <v>49669.44999999999</v>
      </c>
      <c r="F942" s="20">
        <v>0</v>
      </c>
      <c r="G942" s="21">
        <f t="shared" si="14"/>
        <v>45017.499999999949</v>
      </c>
      <c r="H942" s="20">
        <v>0</v>
      </c>
      <c r="I942" s="20">
        <v>0</v>
      </c>
    </row>
    <row r="943" spans="1:9" hidden="1" x14ac:dyDescent="0.25">
      <c r="A943" s="277" t="s">
        <v>1046</v>
      </c>
      <c r="B943" s="90">
        <v>0</v>
      </c>
      <c r="C943" s="154" t="s">
        <v>67</v>
      </c>
      <c r="D943" s="275">
        <v>97629.300000000047</v>
      </c>
      <c r="E943" s="275">
        <v>59285.51</v>
      </c>
      <c r="F943" s="20">
        <v>0</v>
      </c>
      <c r="G943" s="21">
        <f t="shared" si="14"/>
        <v>38343.790000000045</v>
      </c>
      <c r="H943" s="20">
        <v>0</v>
      </c>
      <c r="I943" s="20">
        <v>0</v>
      </c>
    </row>
    <row r="944" spans="1:9" hidden="1" x14ac:dyDescent="0.25">
      <c r="A944" s="277" t="s">
        <v>1047</v>
      </c>
      <c r="B944" s="90">
        <v>0</v>
      </c>
      <c r="C944" s="154" t="s">
        <v>67</v>
      </c>
      <c r="D944" s="275">
        <v>613075.39000000025</v>
      </c>
      <c r="E944" s="275">
        <v>505941.31000000006</v>
      </c>
      <c r="F944" s="20">
        <v>0</v>
      </c>
      <c r="G944" s="21">
        <f t="shared" si="14"/>
        <v>107134.08000000019</v>
      </c>
      <c r="H944" s="20">
        <v>0</v>
      </c>
      <c r="I944" s="20">
        <v>0</v>
      </c>
    </row>
    <row r="945" spans="1:9" hidden="1" x14ac:dyDescent="0.25">
      <c r="A945" s="277" t="s">
        <v>1048</v>
      </c>
      <c r="B945" s="90">
        <v>0</v>
      </c>
      <c r="C945" s="154" t="s">
        <v>67</v>
      </c>
      <c r="D945" s="275">
        <v>163778.99999999997</v>
      </c>
      <c r="E945" s="275">
        <v>103238.50000000003</v>
      </c>
      <c r="F945" s="20">
        <v>0</v>
      </c>
      <c r="G945" s="21">
        <f t="shared" si="14"/>
        <v>60540.499999999942</v>
      </c>
      <c r="H945" s="20">
        <v>0</v>
      </c>
      <c r="I945" s="20">
        <v>0</v>
      </c>
    </row>
    <row r="946" spans="1:9" hidden="1" x14ac:dyDescent="0.25">
      <c r="A946" s="276" t="s">
        <v>1421</v>
      </c>
      <c r="B946" s="90">
        <v>0</v>
      </c>
      <c r="C946" s="154" t="s">
        <v>67</v>
      </c>
      <c r="D946" s="275">
        <v>395493.85000000009</v>
      </c>
      <c r="E946" s="275">
        <v>87175.65</v>
      </c>
      <c r="F946" s="20">
        <v>0</v>
      </c>
      <c r="G946" s="21">
        <f t="shared" si="14"/>
        <v>308318.20000000007</v>
      </c>
      <c r="H946" s="20">
        <v>0</v>
      </c>
      <c r="I946" s="20">
        <v>0</v>
      </c>
    </row>
    <row r="947" spans="1:9" hidden="1" x14ac:dyDescent="0.25">
      <c r="A947" s="276" t="s">
        <v>1422</v>
      </c>
      <c r="B947" s="90">
        <v>0</v>
      </c>
      <c r="C947" s="154" t="s">
        <v>67</v>
      </c>
      <c r="D947" s="275">
        <v>1361457.7500000005</v>
      </c>
      <c r="E947" s="275">
        <v>1043020.2500000001</v>
      </c>
      <c r="F947" s="20">
        <v>0</v>
      </c>
      <c r="G947" s="21">
        <f t="shared" si="14"/>
        <v>318437.50000000035</v>
      </c>
      <c r="H947" s="20">
        <v>0</v>
      </c>
      <c r="I947" s="20">
        <v>0</v>
      </c>
    </row>
    <row r="948" spans="1:9" hidden="1" x14ac:dyDescent="0.25">
      <c r="A948" s="276" t="s">
        <v>1423</v>
      </c>
      <c r="B948" s="90">
        <v>0</v>
      </c>
      <c r="C948" s="154" t="s">
        <v>67</v>
      </c>
      <c r="D948" s="275">
        <v>52053.649999999972</v>
      </c>
      <c r="E948" s="275">
        <v>36821.800000000003</v>
      </c>
      <c r="F948" s="20">
        <v>0</v>
      </c>
      <c r="G948" s="21">
        <f t="shared" si="14"/>
        <v>15231.849999999969</v>
      </c>
      <c r="H948" s="20">
        <v>0</v>
      </c>
      <c r="I948" s="20">
        <v>0</v>
      </c>
    </row>
    <row r="949" spans="1:9" hidden="1" x14ac:dyDescent="0.25">
      <c r="A949" s="276" t="s">
        <v>1424</v>
      </c>
      <c r="B949" s="90">
        <v>0</v>
      </c>
      <c r="C949" s="154" t="s">
        <v>67</v>
      </c>
      <c r="D949" s="275">
        <v>1143659.4400000004</v>
      </c>
      <c r="E949" s="275">
        <v>986600.36000000045</v>
      </c>
      <c r="F949" s="20">
        <v>0</v>
      </c>
      <c r="G949" s="21">
        <f t="shared" si="14"/>
        <v>157059.07999999996</v>
      </c>
      <c r="H949" s="20">
        <v>0</v>
      </c>
      <c r="I949" s="20">
        <v>0</v>
      </c>
    </row>
    <row r="950" spans="1:9" hidden="1" x14ac:dyDescent="0.25">
      <c r="A950" s="276" t="s">
        <v>1425</v>
      </c>
      <c r="B950" s="90">
        <v>0</v>
      </c>
      <c r="C950" s="154" t="s">
        <v>67</v>
      </c>
      <c r="D950" s="275">
        <v>450330.25999999983</v>
      </c>
      <c r="E950" s="275">
        <v>205910.84999999998</v>
      </c>
      <c r="F950" s="20">
        <v>0</v>
      </c>
      <c r="G950" s="21">
        <f t="shared" si="14"/>
        <v>244419.40999999986</v>
      </c>
      <c r="H950" s="20">
        <v>0</v>
      </c>
      <c r="I950" s="20">
        <v>0</v>
      </c>
    </row>
    <row r="951" spans="1:9" hidden="1" x14ac:dyDescent="0.25">
      <c r="A951" s="276" t="s">
        <v>1426</v>
      </c>
      <c r="B951" s="90">
        <v>0</v>
      </c>
      <c r="C951" s="154" t="s">
        <v>67</v>
      </c>
      <c r="D951" s="275">
        <v>48052.45</v>
      </c>
      <c r="E951" s="275">
        <v>40247.200000000004</v>
      </c>
      <c r="F951" s="20">
        <v>0</v>
      </c>
      <c r="G951" s="21">
        <f t="shared" si="14"/>
        <v>7805.2499999999927</v>
      </c>
      <c r="H951" s="20">
        <v>0</v>
      </c>
      <c r="I951" s="20">
        <v>0</v>
      </c>
    </row>
    <row r="952" spans="1:9" hidden="1" x14ac:dyDescent="0.25">
      <c r="A952" s="276" t="s">
        <v>1428</v>
      </c>
      <c r="B952" s="90">
        <v>0</v>
      </c>
      <c r="C952" s="154" t="s">
        <v>67</v>
      </c>
      <c r="D952" s="275">
        <v>58140.5</v>
      </c>
      <c r="E952" s="275">
        <v>36436.999999999993</v>
      </c>
      <c r="F952" s="20">
        <v>0</v>
      </c>
      <c r="G952" s="21">
        <f t="shared" si="14"/>
        <v>21703.500000000007</v>
      </c>
      <c r="H952" s="20">
        <v>0</v>
      </c>
      <c r="I952" s="20">
        <v>0</v>
      </c>
    </row>
    <row r="953" spans="1:9" hidden="1" x14ac:dyDescent="0.25">
      <c r="A953" s="276" t="s">
        <v>1429</v>
      </c>
      <c r="B953" s="90">
        <v>0</v>
      </c>
      <c r="C953" s="154" t="s">
        <v>67</v>
      </c>
      <c r="D953" s="275">
        <v>770868.70000000054</v>
      </c>
      <c r="E953" s="275">
        <v>609881.81000000006</v>
      </c>
      <c r="F953" s="20">
        <v>0</v>
      </c>
      <c r="G953" s="21">
        <f t="shared" si="14"/>
        <v>160986.89000000048</v>
      </c>
      <c r="H953" s="20">
        <v>0</v>
      </c>
      <c r="I953" s="20">
        <v>0</v>
      </c>
    </row>
    <row r="954" spans="1:9" hidden="1" x14ac:dyDescent="0.25">
      <c r="A954" s="276" t="s">
        <v>1430</v>
      </c>
      <c r="B954" s="90">
        <v>0</v>
      </c>
      <c r="C954" s="154" t="s">
        <v>67</v>
      </c>
      <c r="D954" s="275">
        <v>49513.19999999999</v>
      </c>
      <c r="E954" s="275">
        <v>8168.3000000000011</v>
      </c>
      <c r="F954" s="20">
        <v>0</v>
      </c>
      <c r="G954" s="21">
        <f t="shared" si="14"/>
        <v>41344.899999999987</v>
      </c>
      <c r="H954" s="20">
        <v>0</v>
      </c>
      <c r="I954" s="20">
        <v>0</v>
      </c>
    </row>
    <row r="955" spans="1:9" hidden="1" x14ac:dyDescent="0.25">
      <c r="A955" s="276" t="s">
        <v>1431</v>
      </c>
      <c r="B955" s="90">
        <v>0</v>
      </c>
      <c r="C955" s="154" t="s">
        <v>67</v>
      </c>
      <c r="D955" s="275">
        <v>783453.2999999997</v>
      </c>
      <c r="E955" s="275">
        <v>675008.66000000015</v>
      </c>
      <c r="F955" s="20">
        <v>0</v>
      </c>
      <c r="G955" s="21">
        <f t="shared" si="14"/>
        <v>108444.63999999955</v>
      </c>
      <c r="H955" s="20">
        <v>0</v>
      </c>
      <c r="I955" s="20">
        <v>0</v>
      </c>
    </row>
    <row r="956" spans="1:9" hidden="1" x14ac:dyDescent="0.25">
      <c r="A956" s="276" t="s">
        <v>1432</v>
      </c>
      <c r="B956" s="90">
        <v>0</v>
      </c>
      <c r="C956" s="154" t="s">
        <v>67</v>
      </c>
      <c r="D956" s="275">
        <v>226525.5</v>
      </c>
      <c r="E956" s="275">
        <v>211461.15000000005</v>
      </c>
      <c r="F956" s="20">
        <v>0</v>
      </c>
      <c r="G956" s="21">
        <f t="shared" si="14"/>
        <v>15064.349999999948</v>
      </c>
      <c r="H956" s="20">
        <v>0</v>
      </c>
      <c r="I956" s="20">
        <v>0</v>
      </c>
    </row>
    <row r="957" spans="1:9" hidden="1" x14ac:dyDescent="0.25">
      <c r="A957" s="276" t="s">
        <v>1433</v>
      </c>
      <c r="B957" s="90">
        <v>0</v>
      </c>
      <c r="C957" s="154" t="s">
        <v>67</v>
      </c>
      <c r="D957" s="275">
        <v>128134.69999999998</v>
      </c>
      <c r="E957" s="275">
        <v>96502.849999999991</v>
      </c>
      <c r="F957" s="20">
        <v>0</v>
      </c>
      <c r="G957" s="21">
        <f t="shared" si="14"/>
        <v>31631.849999999991</v>
      </c>
      <c r="H957" s="20">
        <v>0</v>
      </c>
      <c r="I957" s="20">
        <v>0</v>
      </c>
    </row>
    <row r="958" spans="1:9" hidden="1" x14ac:dyDescent="0.25">
      <c r="A958" s="277" t="s">
        <v>292</v>
      </c>
      <c r="B958" s="90">
        <v>0</v>
      </c>
      <c r="C958" s="154" t="s">
        <v>67</v>
      </c>
      <c r="D958" s="275">
        <v>23062.200000000004</v>
      </c>
      <c r="E958" s="275">
        <v>19735.95</v>
      </c>
      <c r="F958" s="20">
        <v>0</v>
      </c>
      <c r="G958" s="21">
        <f t="shared" si="14"/>
        <v>3326.2500000000036</v>
      </c>
      <c r="H958" s="20">
        <v>0</v>
      </c>
      <c r="I958" s="20">
        <v>0</v>
      </c>
    </row>
    <row r="959" spans="1:9" hidden="1" x14ac:dyDescent="0.25">
      <c r="A959" s="277" t="s">
        <v>293</v>
      </c>
      <c r="B959" s="90">
        <v>0</v>
      </c>
      <c r="C959" s="154" t="s">
        <v>67</v>
      </c>
      <c r="D959" s="275">
        <v>578969.40000000014</v>
      </c>
      <c r="E959" s="275">
        <v>441097.85999999993</v>
      </c>
      <c r="F959" s="20">
        <v>0</v>
      </c>
      <c r="G959" s="21">
        <f t="shared" si="14"/>
        <v>137871.54000000021</v>
      </c>
      <c r="H959" s="20">
        <v>0</v>
      </c>
      <c r="I959" s="20">
        <v>0</v>
      </c>
    </row>
    <row r="960" spans="1:9" hidden="1" x14ac:dyDescent="0.25">
      <c r="A960" s="277" t="s">
        <v>294</v>
      </c>
      <c r="B960" s="90">
        <v>0</v>
      </c>
      <c r="C960" s="154" t="s">
        <v>67</v>
      </c>
      <c r="D960" s="275">
        <v>287464.05</v>
      </c>
      <c r="E960" s="275">
        <v>147620.68</v>
      </c>
      <c r="F960" s="20">
        <v>0</v>
      </c>
      <c r="G960" s="21">
        <f t="shared" si="14"/>
        <v>139843.37</v>
      </c>
      <c r="H960" s="20">
        <v>0</v>
      </c>
      <c r="I960" s="20">
        <v>0</v>
      </c>
    </row>
    <row r="961" spans="1:9" hidden="1" x14ac:dyDescent="0.25">
      <c r="A961" s="277" t="s">
        <v>295</v>
      </c>
      <c r="B961" s="90">
        <v>0</v>
      </c>
      <c r="C961" s="154" t="s">
        <v>67</v>
      </c>
      <c r="D961" s="275">
        <v>72210.5</v>
      </c>
      <c r="E961" s="275">
        <v>9726.5000000000018</v>
      </c>
      <c r="F961" s="20">
        <v>0</v>
      </c>
      <c r="G961" s="21">
        <f t="shared" si="14"/>
        <v>62484</v>
      </c>
      <c r="H961" s="20">
        <v>0</v>
      </c>
      <c r="I961" s="20">
        <v>0</v>
      </c>
    </row>
    <row r="962" spans="1:9" hidden="1" x14ac:dyDescent="0.25">
      <c r="A962" s="277" t="s">
        <v>296</v>
      </c>
      <c r="B962" s="90">
        <v>0</v>
      </c>
      <c r="C962" s="154" t="s">
        <v>67</v>
      </c>
      <c r="D962" s="275">
        <v>518136.34</v>
      </c>
      <c r="E962" s="275">
        <v>437934.29000000004</v>
      </c>
      <c r="F962" s="20">
        <v>0</v>
      </c>
      <c r="G962" s="21">
        <f t="shared" si="14"/>
        <v>80202.049999999988</v>
      </c>
      <c r="H962" s="20">
        <v>0</v>
      </c>
      <c r="I962" s="20">
        <v>0</v>
      </c>
    </row>
    <row r="963" spans="1:9" hidden="1" x14ac:dyDescent="0.25">
      <c r="A963" s="277" t="s">
        <v>297</v>
      </c>
      <c r="B963" s="90">
        <v>0</v>
      </c>
      <c r="C963" s="154" t="s">
        <v>67</v>
      </c>
      <c r="D963" s="275">
        <v>101280.65000000002</v>
      </c>
      <c r="E963" s="275">
        <v>55762.91</v>
      </c>
      <c r="F963" s="20">
        <v>0</v>
      </c>
      <c r="G963" s="21">
        <f t="shared" si="14"/>
        <v>45517.74000000002</v>
      </c>
      <c r="H963" s="20">
        <v>0</v>
      </c>
      <c r="I963" s="20">
        <v>0</v>
      </c>
    </row>
    <row r="964" spans="1:9" hidden="1" x14ac:dyDescent="0.25">
      <c r="A964" s="277" t="s">
        <v>298</v>
      </c>
      <c r="B964" s="90">
        <v>0</v>
      </c>
      <c r="C964" s="154" t="s">
        <v>67</v>
      </c>
      <c r="D964" s="275">
        <v>72176.199999999968</v>
      </c>
      <c r="E964" s="275">
        <v>990</v>
      </c>
      <c r="F964" s="20">
        <v>0</v>
      </c>
      <c r="G964" s="21">
        <f t="shared" si="14"/>
        <v>71186.199999999968</v>
      </c>
      <c r="H964" s="20">
        <v>0</v>
      </c>
      <c r="I964" s="20">
        <v>0</v>
      </c>
    </row>
    <row r="965" spans="1:9" hidden="1" x14ac:dyDescent="0.25">
      <c r="A965" s="276" t="s">
        <v>1434</v>
      </c>
      <c r="B965" s="90">
        <v>0</v>
      </c>
      <c r="C965" s="154" t="s">
        <v>67</v>
      </c>
      <c r="D965" s="275">
        <v>1293744.2300000007</v>
      </c>
      <c r="E965" s="275">
        <v>1105911.8899999999</v>
      </c>
      <c r="F965" s="20">
        <v>0</v>
      </c>
      <c r="G965" s="21">
        <f t="shared" si="14"/>
        <v>187832.34000000078</v>
      </c>
      <c r="H965" s="20">
        <v>0</v>
      </c>
      <c r="I965" s="20">
        <v>0</v>
      </c>
    </row>
    <row r="966" spans="1:9" hidden="1" x14ac:dyDescent="0.25">
      <c r="A966" s="276" t="s">
        <v>1435</v>
      </c>
      <c r="B966" s="90">
        <v>0</v>
      </c>
      <c r="C966" s="154" t="s">
        <v>67</v>
      </c>
      <c r="D966" s="275">
        <v>1349477.8799999994</v>
      </c>
      <c r="E966" s="275">
        <v>1146384.0000000005</v>
      </c>
      <c r="F966" s="20">
        <v>0</v>
      </c>
      <c r="G966" s="21">
        <f t="shared" ref="G966:G1029" si="15">D966-E966</f>
        <v>203093.87999999896</v>
      </c>
      <c r="H966" s="20">
        <v>0</v>
      </c>
      <c r="I966" s="20">
        <v>0</v>
      </c>
    </row>
    <row r="967" spans="1:9" hidden="1" x14ac:dyDescent="0.25">
      <c r="A967" s="276" t="s">
        <v>1436</v>
      </c>
      <c r="B967" s="90">
        <v>0</v>
      </c>
      <c r="C967" s="154" t="s">
        <v>67</v>
      </c>
      <c r="D967" s="275">
        <v>1308320.540000001</v>
      </c>
      <c r="E967" s="275">
        <v>1020552.7400000005</v>
      </c>
      <c r="F967" s="20">
        <v>0</v>
      </c>
      <c r="G967" s="21">
        <f t="shared" si="15"/>
        <v>287767.80000000051</v>
      </c>
      <c r="H967" s="20">
        <v>0</v>
      </c>
      <c r="I967" s="20">
        <v>0</v>
      </c>
    </row>
    <row r="968" spans="1:9" hidden="1" x14ac:dyDescent="0.25">
      <c r="A968" s="276" t="s">
        <v>1437</v>
      </c>
      <c r="B968" s="90">
        <v>0</v>
      </c>
      <c r="C968" s="154" t="s">
        <v>67</v>
      </c>
      <c r="D968" s="275">
        <v>1115788.75</v>
      </c>
      <c r="E968" s="275">
        <v>886583.3</v>
      </c>
      <c r="F968" s="20">
        <v>0</v>
      </c>
      <c r="G968" s="21">
        <f t="shared" si="15"/>
        <v>229205.44999999995</v>
      </c>
      <c r="H968" s="20">
        <v>0</v>
      </c>
      <c r="I968" s="20">
        <v>0</v>
      </c>
    </row>
    <row r="969" spans="1:9" hidden="1" x14ac:dyDescent="0.25">
      <c r="A969" s="276" t="s">
        <v>1438</v>
      </c>
      <c r="B969" s="90">
        <v>0</v>
      </c>
      <c r="C969" s="154" t="s">
        <v>67</v>
      </c>
      <c r="D969" s="275">
        <v>699657.51000000013</v>
      </c>
      <c r="E969" s="275">
        <v>635980.30000000005</v>
      </c>
      <c r="F969" s="20">
        <v>0</v>
      </c>
      <c r="G969" s="21">
        <f t="shared" si="15"/>
        <v>63677.210000000079</v>
      </c>
      <c r="H969" s="20">
        <v>0</v>
      </c>
      <c r="I969" s="20">
        <v>0</v>
      </c>
    </row>
    <row r="970" spans="1:9" hidden="1" x14ac:dyDescent="0.25">
      <c r="A970" s="276" t="s">
        <v>1439</v>
      </c>
      <c r="B970" s="90">
        <v>0</v>
      </c>
      <c r="C970" s="154" t="s">
        <v>67</v>
      </c>
      <c r="D970" s="275">
        <v>1219621.800000001</v>
      </c>
      <c r="E970" s="275">
        <v>1066843.93</v>
      </c>
      <c r="F970" s="20">
        <v>0</v>
      </c>
      <c r="G970" s="21">
        <f t="shared" si="15"/>
        <v>152777.87000000104</v>
      </c>
      <c r="H970" s="20">
        <v>0</v>
      </c>
      <c r="I970" s="20">
        <v>0</v>
      </c>
    </row>
    <row r="971" spans="1:9" hidden="1" x14ac:dyDescent="0.25">
      <c r="A971" s="276" t="s">
        <v>1440</v>
      </c>
      <c r="B971" s="90">
        <v>0</v>
      </c>
      <c r="C971" s="154" t="s">
        <v>67</v>
      </c>
      <c r="D971" s="275">
        <v>1814477.2500000007</v>
      </c>
      <c r="E971" s="275">
        <v>1542739.9899999995</v>
      </c>
      <c r="F971" s="20">
        <v>0</v>
      </c>
      <c r="G971" s="21">
        <f t="shared" si="15"/>
        <v>271737.26000000117</v>
      </c>
      <c r="H971" s="20">
        <v>0</v>
      </c>
      <c r="I971" s="20">
        <v>0</v>
      </c>
    </row>
    <row r="972" spans="1:9" hidden="1" x14ac:dyDescent="0.25">
      <c r="A972" s="276" t="s">
        <v>1441</v>
      </c>
      <c r="B972" s="90">
        <v>0</v>
      </c>
      <c r="C972" s="154" t="s">
        <v>67</v>
      </c>
      <c r="D972" s="275">
        <v>844748.19</v>
      </c>
      <c r="E972" s="275">
        <v>758963.90999999992</v>
      </c>
      <c r="F972" s="20">
        <v>0</v>
      </c>
      <c r="G972" s="21">
        <f t="shared" si="15"/>
        <v>85784.280000000028</v>
      </c>
      <c r="H972" s="20">
        <v>0</v>
      </c>
      <c r="I972" s="20">
        <v>0</v>
      </c>
    </row>
    <row r="973" spans="1:9" hidden="1" x14ac:dyDescent="0.25">
      <c r="A973" s="276" t="s">
        <v>1442</v>
      </c>
      <c r="B973" s="90">
        <v>0</v>
      </c>
      <c r="C973" s="154" t="s">
        <v>67</v>
      </c>
      <c r="D973" s="275">
        <v>827043.60000000021</v>
      </c>
      <c r="E973" s="275">
        <v>691540.02</v>
      </c>
      <c r="F973" s="20">
        <v>0</v>
      </c>
      <c r="G973" s="21">
        <f t="shared" si="15"/>
        <v>135503.58000000019</v>
      </c>
      <c r="H973" s="20">
        <v>0</v>
      </c>
      <c r="I973" s="20">
        <v>0</v>
      </c>
    </row>
    <row r="974" spans="1:9" hidden="1" x14ac:dyDescent="0.25">
      <c r="A974" s="276" t="s">
        <v>1443</v>
      </c>
      <c r="B974" s="90">
        <v>0</v>
      </c>
      <c r="C974" s="154" t="s">
        <v>67</v>
      </c>
      <c r="D974" s="275">
        <v>790520</v>
      </c>
      <c r="E974" s="275">
        <v>640343.67000000004</v>
      </c>
      <c r="F974" s="20">
        <v>0</v>
      </c>
      <c r="G974" s="21">
        <f t="shared" si="15"/>
        <v>150176.32999999996</v>
      </c>
      <c r="H974" s="20">
        <v>0</v>
      </c>
      <c r="I974" s="20">
        <v>0</v>
      </c>
    </row>
    <row r="975" spans="1:9" hidden="1" x14ac:dyDescent="0.25">
      <c r="A975" s="276" t="s">
        <v>1957</v>
      </c>
      <c r="B975" s="90">
        <v>0</v>
      </c>
      <c r="C975" s="154" t="s">
        <v>67</v>
      </c>
      <c r="D975" s="275">
        <v>296452.92000000016</v>
      </c>
      <c r="E975" s="275">
        <v>123576.16999999998</v>
      </c>
      <c r="F975" s="20">
        <v>0</v>
      </c>
      <c r="G975" s="21">
        <f t="shared" si="15"/>
        <v>172876.75000000017</v>
      </c>
      <c r="H975" s="20">
        <v>0</v>
      </c>
      <c r="I975" s="20">
        <v>0</v>
      </c>
    </row>
    <row r="976" spans="1:9" hidden="1" x14ac:dyDescent="0.25">
      <c r="A976" s="276" t="s">
        <v>1444</v>
      </c>
      <c r="B976" s="90">
        <v>0</v>
      </c>
      <c r="C976" s="154" t="s">
        <v>67</v>
      </c>
      <c r="D976" s="275">
        <v>1585174.2099999995</v>
      </c>
      <c r="E976" s="275">
        <v>1274526.1300000001</v>
      </c>
      <c r="F976" s="20">
        <v>0</v>
      </c>
      <c r="G976" s="21">
        <f t="shared" si="15"/>
        <v>310648.07999999938</v>
      </c>
      <c r="H976" s="20">
        <v>0</v>
      </c>
      <c r="I976" s="20">
        <v>0</v>
      </c>
    </row>
    <row r="977" spans="1:9" hidden="1" x14ac:dyDescent="0.25">
      <c r="A977" s="276" t="s">
        <v>1445</v>
      </c>
      <c r="B977" s="90">
        <v>0</v>
      </c>
      <c r="C977" s="154" t="s">
        <v>67</v>
      </c>
      <c r="D977" s="275">
        <v>1575748.4499999997</v>
      </c>
      <c r="E977" s="275">
        <v>1276832.8199999996</v>
      </c>
      <c r="F977" s="20">
        <v>0</v>
      </c>
      <c r="G977" s="21">
        <f t="shared" si="15"/>
        <v>298915.63000000012</v>
      </c>
      <c r="H977" s="20">
        <v>0</v>
      </c>
      <c r="I977" s="20">
        <v>0</v>
      </c>
    </row>
    <row r="978" spans="1:9" hidden="1" x14ac:dyDescent="0.25">
      <c r="A978" s="276" t="s">
        <v>1958</v>
      </c>
      <c r="B978" s="90">
        <v>0</v>
      </c>
      <c r="C978" s="154" t="s">
        <v>67</v>
      </c>
      <c r="D978" s="275">
        <v>633694.07999999984</v>
      </c>
      <c r="E978" s="275">
        <v>354102.38000000006</v>
      </c>
      <c r="F978" s="20">
        <v>0</v>
      </c>
      <c r="G978" s="21">
        <f t="shared" si="15"/>
        <v>279591.69999999978</v>
      </c>
      <c r="H978" s="20">
        <v>0</v>
      </c>
      <c r="I978" s="20">
        <v>0</v>
      </c>
    </row>
    <row r="979" spans="1:9" hidden="1" x14ac:dyDescent="0.25">
      <c r="A979" s="276" t="s">
        <v>1959</v>
      </c>
      <c r="B979" s="90">
        <v>0</v>
      </c>
      <c r="C979" s="154" t="s">
        <v>67</v>
      </c>
      <c r="D979" s="275">
        <v>1390922.7000000002</v>
      </c>
      <c r="E979" s="275">
        <v>1144283.7599999998</v>
      </c>
      <c r="F979" s="20">
        <v>0</v>
      </c>
      <c r="G979" s="21">
        <f t="shared" si="15"/>
        <v>246638.94000000041</v>
      </c>
      <c r="H979" s="20">
        <v>0</v>
      </c>
      <c r="I979" s="20">
        <v>0</v>
      </c>
    </row>
    <row r="980" spans="1:9" hidden="1" x14ac:dyDescent="0.25">
      <c r="A980" s="276" t="s">
        <v>1446</v>
      </c>
      <c r="B980" s="90">
        <v>0</v>
      </c>
      <c r="C980" s="154" t="s">
        <v>67</v>
      </c>
      <c r="D980" s="275">
        <v>248676.2</v>
      </c>
      <c r="E980" s="275">
        <v>201903.1</v>
      </c>
      <c r="F980" s="20">
        <v>0</v>
      </c>
      <c r="G980" s="21">
        <f t="shared" si="15"/>
        <v>46773.100000000006</v>
      </c>
      <c r="H980" s="20">
        <v>0</v>
      </c>
      <c r="I980" s="20">
        <v>0</v>
      </c>
    </row>
    <row r="981" spans="1:9" hidden="1" x14ac:dyDescent="0.25">
      <c r="A981" s="276" t="s">
        <v>1447</v>
      </c>
      <c r="B981" s="90">
        <v>0</v>
      </c>
      <c r="C981" s="154" t="s">
        <v>67</v>
      </c>
      <c r="D981" s="275">
        <v>363138.92999999988</v>
      </c>
      <c r="E981" s="275">
        <v>284537.55000000005</v>
      </c>
      <c r="F981" s="20">
        <v>0</v>
      </c>
      <c r="G981" s="21">
        <f t="shared" si="15"/>
        <v>78601.37999999983</v>
      </c>
      <c r="H981" s="20">
        <v>0</v>
      </c>
      <c r="I981" s="20">
        <v>0</v>
      </c>
    </row>
    <row r="982" spans="1:9" hidden="1" x14ac:dyDescent="0.25">
      <c r="A982" s="277" t="s">
        <v>1049</v>
      </c>
      <c r="B982" s="90">
        <v>0</v>
      </c>
      <c r="C982" s="154" t="s">
        <v>67</v>
      </c>
      <c r="D982" s="275">
        <v>1673288.3999999994</v>
      </c>
      <c r="E982" s="275">
        <v>1384391.1999999997</v>
      </c>
      <c r="F982" s="20">
        <v>0</v>
      </c>
      <c r="G982" s="21">
        <f t="shared" si="15"/>
        <v>288897.19999999972</v>
      </c>
      <c r="H982" s="20">
        <v>0</v>
      </c>
      <c r="I982" s="20">
        <v>0</v>
      </c>
    </row>
    <row r="983" spans="1:9" hidden="1" x14ac:dyDescent="0.25">
      <c r="A983" s="277" t="s">
        <v>1050</v>
      </c>
      <c r="B983" s="90">
        <v>0</v>
      </c>
      <c r="C983" s="154" t="s">
        <v>67</v>
      </c>
      <c r="D983" s="275">
        <v>1833432.6000000003</v>
      </c>
      <c r="E983" s="275">
        <v>1602726.8800000004</v>
      </c>
      <c r="F983" s="20">
        <v>0</v>
      </c>
      <c r="G983" s="21">
        <f t="shared" si="15"/>
        <v>230705.71999999997</v>
      </c>
      <c r="H983" s="20">
        <v>0</v>
      </c>
      <c r="I983" s="20">
        <v>0</v>
      </c>
    </row>
    <row r="984" spans="1:9" hidden="1" x14ac:dyDescent="0.25">
      <c r="A984" s="277" t="s">
        <v>1051</v>
      </c>
      <c r="B984" s="90">
        <v>0</v>
      </c>
      <c r="C984" s="154" t="s">
        <v>67</v>
      </c>
      <c r="D984" s="275">
        <v>1481015.4000000001</v>
      </c>
      <c r="E984" s="275">
        <v>1180252.3100000003</v>
      </c>
      <c r="F984" s="20">
        <v>0</v>
      </c>
      <c r="G984" s="21">
        <f t="shared" si="15"/>
        <v>300763.08999999985</v>
      </c>
      <c r="H984" s="20">
        <v>0</v>
      </c>
      <c r="I984" s="20">
        <v>0</v>
      </c>
    </row>
    <row r="985" spans="1:9" hidden="1" x14ac:dyDescent="0.25">
      <c r="A985" s="277" t="s">
        <v>1052</v>
      </c>
      <c r="B985" s="90">
        <v>0</v>
      </c>
      <c r="C985" s="154" t="s">
        <v>67</v>
      </c>
      <c r="D985" s="275">
        <v>1536665.1899999992</v>
      </c>
      <c r="E985" s="275">
        <v>758877.39999999979</v>
      </c>
      <c r="F985" s="20">
        <v>0</v>
      </c>
      <c r="G985" s="21">
        <f t="shared" si="15"/>
        <v>777787.78999999946</v>
      </c>
      <c r="H985" s="20">
        <v>0</v>
      </c>
      <c r="I985" s="20">
        <v>0</v>
      </c>
    </row>
    <row r="986" spans="1:9" hidden="1" x14ac:dyDescent="0.25">
      <c r="A986" s="277" t="s">
        <v>1053</v>
      </c>
      <c r="B986" s="90">
        <v>0</v>
      </c>
      <c r="C986" s="154" t="s">
        <v>67</v>
      </c>
      <c r="D986" s="275">
        <v>1544459.2499999991</v>
      </c>
      <c r="E986" s="275">
        <v>1299585.78</v>
      </c>
      <c r="F986" s="20">
        <v>0</v>
      </c>
      <c r="G986" s="21">
        <f t="shared" si="15"/>
        <v>244873.46999999904</v>
      </c>
      <c r="H986" s="20">
        <v>0</v>
      </c>
      <c r="I986" s="20">
        <v>0</v>
      </c>
    </row>
    <row r="987" spans="1:9" hidden="1" x14ac:dyDescent="0.25">
      <c r="A987" s="277" t="s">
        <v>299</v>
      </c>
      <c r="B987" s="90">
        <v>0</v>
      </c>
      <c r="C987" s="154" t="s">
        <v>67</v>
      </c>
      <c r="D987" s="275">
        <v>975482.21</v>
      </c>
      <c r="E987" s="275">
        <v>736616.38000000012</v>
      </c>
      <c r="F987" s="20">
        <v>0</v>
      </c>
      <c r="G987" s="21">
        <f t="shared" si="15"/>
        <v>238865.82999999984</v>
      </c>
      <c r="H987" s="20">
        <v>0</v>
      </c>
      <c r="I987" s="20">
        <v>0</v>
      </c>
    </row>
    <row r="988" spans="1:9" hidden="1" x14ac:dyDescent="0.25">
      <c r="A988" s="277" t="s">
        <v>1054</v>
      </c>
      <c r="B988" s="90">
        <v>0</v>
      </c>
      <c r="C988" s="154" t="s">
        <v>67</v>
      </c>
      <c r="D988" s="275">
        <v>876495.05999999971</v>
      </c>
      <c r="E988" s="275">
        <v>807543.55999999994</v>
      </c>
      <c r="F988" s="20">
        <v>0</v>
      </c>
      <c r="G988" s="21">
        <f t="shared" si="15"/>
        <v>68951.499999999767</v>
      </c>
      <c r="H988" s="20">
        <v>0</v>
      </c>
      <c r="I988" s="20">
        <v>0</v>
      </c>
    </row>
    <row r="989" spans="1:9" hidden="1" x14ac:dyDescent="0.25">
      <c r="A989" s="277" t="s">
        <v>1055</v>
      </c>
      <c r="B989" s="90">
        <v>0</v>
      </c>
      <c r="C989" s="154" t="s">
        <v>67</v>
      </c>
      <c r="D989" s="275">
        <v>179015.18999999997</v>
      </c>
      <c r="E989" s="275">
        <v>39560.94999999999</v>
      </c>
      <c r="F989" s="20">
        <v>0</v>
      </c>
      <c r="G989" s="21">
        <f t="shared" si="15"/>
        <v>139454.24</v>
      </c>
      <c r="H989" s="20">
        <v>0</v>
      </c>
      <c r="I989" s="20">
        <v>0</v>
      </c>
    </row>
    <row r="990" spans="1:9" hidden="1" x14ac:dyDescent="0.25">
      <c r="A990" s="277" t="s">
        <v>1056</v>
      </c>
      <c r="B990" s="90">
        <v>0</v>
      </c>
      <c r="C990" s="154" t="s">
        <v>67</v>
      </c>
      <c r="D990" s="275">
        <v>218194.75</v>
      </c>
      <c r="E990" s="275">
        <v>125015.6</v>
      </c>
      <c r="F990" s="20">
        <v>0</v>
      </c>
      <c r="G990" s="21">
        <f t="shared" si="15"/>
        <v>93179.15</v>
      </c>
      <c r="H990" s="20">
        <v>0</v>
      </c>
      <c r="I990" s="20">
        <v>0</v>
      </c>
    </row>
    <row r="991" spans="1:9" hidden="1" x14ac:dyDescent="0.25">
      <c r="A991" s="277" t="s">
        <v>1057</v>
      </c>
      <c r="B991" s="90">
        <v>0</v>
      </c>
      <c r="C991" s="154" t="s">
        <v>67</v>
      </c>
      <c r="D991" s="275">
        <v>898728.40000000037</v>
      </c>
      <c r="E991" s="275">
        <v>751385.85</v>
      </c>
      <c r="F991" s="20">
        <v>0</v>
      </c>
      <c r="G991" s="21">
        <f t="shared" si="15"/>
        <v>147342.5500000004</v>
      </c>
      <c r="H991" s="20">
        <v>0</v>
      </c>
      <c r="I991" s="20">
        <v>0</v>
      </c>
    </row>
    <row r="992" spans="1:9" hidden="1" x14ac:dyDescent="0.25">
      <c r="A992" s="277" t="s">
        <v>300</v>
      </c>
      <c r="B992" s="90">
        <v>0</v>
      </c>
      <c r="C992" s="154" t="s">
        <v>67</v>
      </c>
      <c r="D992" s="275">
        <v>41413.739999999983</v>
      </c>
      <c r="E992" s="275">
        <v>23955.39</v>
      </c>
      <c r="F992" s="20">
        <v>0</v>
      </c>
      <c r="G992" s="21">
        <f t="shared" si="15"/>
        <v>17458.349999999984</v>
      </c>
      <c r="H992" s="20">
        <v>0</v>
      </c>
      <c r="I992" s="20">
        <v>0</v>
      </c>
    </row>
    <row r="993" spans="1:9" hidden="1" x14ac:dyDescent="0.25">
      <c r="A993" s="277" t="s">
        <v>301</v>
      </c>
      <c r="B993" s="90">
        <v>0</v>
      </c>
      <c r="C993" s="154" t="s">
        <v>67</v>
      </c>
      <c r="D993" s="275">
        <v>71502.650000000023</v>
      </c>
      <c r="E993" s="275">
        <v>0</v>
      </c>
      <c r="F993" s="20">
        <v>0</v>
      </c>
      <c r="G993" s="21">
        <f t="shared" si="15"/>
        <v>71502.650000000023</v>
      </c>
      <c r="H993" s="20">
        <v>0</v>
      </c>
      <c r="I993" s="20">
        <v>0</v>
      </c>
    </row>
    <row r="994" spans="1:9" hidden="1" x14ac:dyDescent="0.25">
      <c r="A994" s="277" t="s">
        <v>302</v>
      </c>
      <c r="B994" s="90">
        <v>0</v>
      </c>
      <c r="C994" s="154" t="s">
        <v>67</v>
      </c>
      <c r="D994" s="275">
        <v>62002.049999999988</v>
      </c>
      <c r="E994" s="275">
        <v>0</v>
      </c>
      <c r="F994" s="20">
        <v>0</v>
      </c>
      <c r="G994" s="21">
        <f t="shared" si="15"/>
        <v>62002.049999999988</v>
      </c>
      <c r="H994" s="20">
        <v>0</v>
      </c>
      <c r="I994" s="20">
        <v>0</v>
      </c>
    </row>
    <row r="995" spans="1:9" hidden="1" x14ac:dyDescent="0.25">
      <c r="A995" s="277" t="s">
        <v>1058</v>
      </c>
      <c r="B995" s="90">
        <v>0</v>
      </c>
      <c r="C995" s="154" t="s">
        <v>67</v>
      </c>
      <c r="D995" s="275">
        <v>601951.19999999995</v>
      </c>
      <c r="E995" s="275">
        <v>465612.55</v>
      </c>
      <c r="F995" s="20">
        <v>0</v>
      </c>
      <c r="G995" s="21">
        <f t="shared" si="15"/>
        <v>136338.64999999997</v>
      </c>
      <c r="H995" s="20">
        <v>0</v>
      </c>
      <c r="I995" s="20">
        <v>0</v>
      </c>
    </row>
    <row r="996" spans="1:9" hidden="1" x14ac:dyDescent="0.25">
      <c r="A996" s="277" t="s">
        <v>303</v>
      </c>
      <c r="B996" s="90">
        <v>0</v>
      </c>
      <c r="C996" s="154" t="s">
        <v>67</v>
      </c>
      <c r="D996" s="275">
        <v>120778.15000000002</v>
      </c>
      <c r="E996" s="275">
        <v>1354.95</v>
      </c>
      <c r="F996" s="20">
        <v>0</v>
      </c>
      <c r="G996" s="21">
        <f t="shared" si="15"/>
        <v>119423.20000000003</v>
      </c>
      <c r="H996" s="20">
        <v>0</v>
      </c>
      <c r="I996" s="20">
        <v>0</v>
      </c>
    </row>
    <row r="997" spans="1:9" hidden="1" x14ac:dyDescent="0.25">
      <c r="A997" s="277" t="s">
        <v>3637</v>
      </c>
      <c r="B997" s="90">
        <v>0</v>
      </c>
      <c r="C997" s="154" t="s">
        <v>67</v>
      </c>
      <c r="D997" s="275">
        <v>125215.64999999998</v>
      </c>
      <c r="E997" s="275">
        <v>38246.05000000001</v>
      </c>
      <c r="F997" s="20">
        <v>0</v>
      </c>
      <c r="G997" s="21">
        <f t="shared" si="15"/>
        <v>86969.599999999977</v>
      </c>
      <c r="H997" s="20">
        <v>0</v>
      </c>
      <c r="I997" s="20">
        <v>0</v>
      </c>
    </row>
    <row r="998" spans="1:9" hidden="1" x14ac:dyDescent="0.25">
      <c r="A998" s="277" t="s">
        <v>304</v>
      </c>
      <c r="B998" s="90">
        <v>0</v>
      </c>
      <c r="C998" s="154" t="s">
        <v>67</v>
      </c>
      <c r="D998" s="275">
        <v>232225.2999999999</v>
      </c>
      <c r="E998" s="275">
        <v>156220.94999999998</v>
      </c>
      <c r="F998" s="20">
        <v>0</v>
      </c>
      <c r="G998" s="21">
        <f t="shared" si="15"/>
        <v>76004.349999999919</v>
      </c>
      <c r="H998" s="20">
        <v>0</v>
      </c>
      <c r="I998" s="20">
        <v>0</v>
      </c>
    </row>
    <row r="999" spans="1:9" hidden="1" x14ac:dyDescent="0.25">
      <c r="A999" s="277" t="s">
        <v>305</v>
      </c>
      <c r="B999" s="90">
        <v>0</v>
      </c>
      <c r="C999" s="154" t="s">
        <v>67</v>
      </c>
      <c r="D999" s="275">
        <v>165129.60000000001</v>
      </c>
      <c r="E999" s="275">
        <v>141104</v>
      </c>
      <c r="F999" s="20">
        <v>0</v>
      </c>
      <c r="G999" s="21">
        <f t="shared" si="15"/>
        <v>24025.600000000006</v>
      </c>
      <c r="H999" s="20">
        <v>0</v>
      </c>
      <c r="I999" s="20">
        <v>0</v>
      </c>
    </row>
    <row r="1000" spans="1:9" hidden="1" x14ac:dyDescent="0.25">
      <c r="A1000" s="277" t="s">
        <v>306</v>
      </c>
      <c r="B1000" s="90">
        <v>0</v>
      </c>
      <c r="C1000" s="154" t="s">
        <v>67</v>
      </c>
      <c r="D1000" s="275">
        <v>1016188.7699999996</v>
      </c>
      <c r="E1000" s="275">
        <v>795537.70000000007</v>
      </c>
      <c r="F1000" s="20">
        <v>0</v>
      </c>
      <c r="G1000" s="21">
        <f t="shared" si="15"/>
        <v>220651.06999999948</v>
      </c>
      <c r="H1000" s="20">
        <v>0</v>
      </c>
      <c r="I1000" s="20">
        <v>0</v>
      </c>
    </row>
    <row r="1001" spans="1:9" hidden="1" x14ac:dyDescent="0.25">
      <c r="A1001" s="277" t="s">
        <v>307</v>
      </c>
      <c r="B1001" s="90">
        <v>0</v>
      </c>
      <c r="C1001" s="154" t="s">
        <v>67</v>
      </c>
      <c r="D1001" s="275">
        <v>164807.05000000005</v>
      </c>
      <c r="E1001" s="275">
        <v>131281.85</v>
      </c>
      <c r="F1001" s="20">
        <v>0</v>
      </c>
      <c r="G1001" s="21">
        <f t="shared" si="15"/>
        <v>33525.200000000041</v>
      </c>
      <c r="H1001" s="20">
        <v>0</v>
      </c>
      <c r="I1001" s="20">
        <v>0</v>
      </c>
    </row>
    <row r="1002" spans="1:9" hidden="1" x14ac:dyDescent="0.25">
      <c r="A1002" s="277" t="s">
        <v>308</v>
      </c>
      <c r="B1002" s="90">
        <v>0</v>
      </c>
      <c r="C1002" s="154" t="s">
        <v>67</v>
      </c>
      <c r="D1002" s="275">
        <v>1462221.2000000007</v>
      </c>
      <c r="E1002" s="275">
        <v>1196129.7600000005</v>
      </c>
      <c r="F1002" s="20">
        <v>0</v>
      </c>
      <c r="G1002" s="21">
        <f t="shared" si="15"/>
        <v>266091.44000000018</v>
      </c>
      <c r="H1002" s="20">
        <v>0</v>
      </c>
      <c r="I1002" s="20">
        <v>0</v>
      </c>
    </row>
    <row r="1003" spans="1:9" hidden="1" x14ac:dyDescent="0.25">
      <c r="A1003" s="277" t="s">
        <v>309</v>
      </c>
      <c r="B1003" s="90">
        <v>0</v>
      </c>
      <c r="C1003" s="154" t="s">
        <v>67</v>
      </c>
      <c r="D1003" s="275">
        <v>1021163.0000000003</v>
      </c>
      <c r="E1003" s="275">
        <v>905001.88000000012</v>
      </c>
      <c r="F1003" s="20">
        <v>0</v>
      </c>
      <c r="G1003" s="21">
        <f t="shared" si="15"/>
        <v>116161.12000000023</v>
      </c>
      <c r="H1003" s="20">
        <v>0</v>
      </c>
      <c r="I1003" s="20">
        <v>0</v>
      </c>
    </row>
    <row r="1004" spans="1:9" hidden="1" x14ac:dyDescent="0.25">
      <c r="A1004" s="277" t="s">
        <v>310</v>
      </c>
      <c r="B1004" s="90">
        <v>0</v>
      </c>
      <c r="C1004" s="154" t="s">
        <v>67</v>
      </c>
      <c r="D1004" s="275">
        <v>1022822.8000000002</v>
      </c>
      <c r="E1004" s="275">
        <v>867492.99000000022</v>
      </c>
      <c r="F1004" s="20">
        <v>0</v>
      </c>
      <c r="G1004" s="21">
        <f t="shared" si="15"/>
        <v>155329.80999999994</v>
      </c>
      <c r="H1004" s="20">
        <v>0</v>
      </c>
      <c r="I1004" s="20">
        <v>0</v>
      </c>
    </row>
    <row r="1005" spans="1:9" hidden="1" x14ac:dyDescent="0.25">
      <c r="A1005" s="277" t="s">
        <v>311</v>
      </c>
      <c r="B1005" s="90">
        <v>0</v>
      </c>
      <c r="C1005" s="154" t="s">
        <v>67</v>
      </c>
      <c r="D1005" s="275">
        <v>50799.849999999977</v>
      </c>
      <c r="E1005" s="275">
        <v>11123.299999999996</v>
      </c>
      <c r="F1005" s="20">
        <v>0</v>
      </c>
      <c r="G1005" s="21">
        <f t="shared" si="15"/>
        <v>39676.549999999981</v>
      </c>
      <c r="H1005" s="20">
        <v>0</v>
      </c>
      <c r="I1005" s="20">
        <v>0</v>
      </c>
    </row>
    <row r="1006" spans="1:9" hidden="1" x14ac:dyDescent="0.25">
      <c r="A1006" s="277" t="s">
        <v>312</v>
      </c>
      <c r="B1006" s="90">
        <v>0</v>
      </c>
      <c r="C1006" s="154" t="s">
        <v>67</v>
      </c>
      <c r="D1006" s="275">
        <v>330004.04999999981</v>
      </c>
      <c r="E1006" s="275">
        <v>84274.83</v>
      </c>
      <c r="F1006" s="20">
        <v>0</v>
      </c>
      <c r="G1006" s="21">
        <f t="shared" si="15"/>
        <v>245729.2199999998</v>
      </c>
      <c r="H1006" s="20">
        <v>0</v>
      </c>
      <c r="I1006" s="20">
        <v>0</v>
      </c>
    </row>
    <row r="1007" spans="1:9" hidden="1" x14ac:dyDescent="0.25">
      <c r="A1007" s="277" t="s">
        <v>313</v>
      </c>
      <c r="B1007" s="90">
        <v>0</v>
      </c>
      <c r="C1007" s="154" t="s">
        <v>67</v>
      </c>
      <c r="D1007" s="275">
        <v>214118</v>
      </c>
      <c r="E1007" s="275">
        <v>79918.55</v>
      </c>
      <c r="F1007" s="20">
        <v>0</v>
      </c>
      <c r="G1007" s="21">
        <f t="shared" si="15"/>
        <v>134199.45000000001</v>
      </c>
      <c r="H1007" s="20">
        <v>0</v>
      </c>
      <c r="I1007" s="20">
        <v>0</v>
      </c>
    </row>
    <row r="1008" spans="1:9" hidden="1" x14ac:dyDescent="0.25">
      <c r="A1008" s="277" t="s">
        <v>314</v>
      </c>
      <c r="B1008" s="90">
        <v>0</v>
      </c>
      <c r="C1008" s="154" t="s">
        <v>67</v>
      </c>
      <c r="D1008" s="275">
        <v>720341.53999999957</v>
      </c>
      <c r="E1008" s="275">
        <v>571813.24000000011</v>
      </c>
      <c r="F1008" s="20">
        <v>0</v>
      </c>
      <c r="G1008" s="21">
        <f t="shared" si="15"/>
        <v>148528.29999999946</v>
      </c>
      <c r="H1008" s="20">
        <v>0</v>
      </c>
      <c r="I1008" s="20">
        <v>0</v>
      </c>
    </row>
    <row r="1009" spans="1:9" hidden="1" x14ac:dyDescent="0.25">
      <c r="A1009" s="277" t="s">
        <v>315</v>
      </c>
      <c r="B1009" s="90">
        <v>0</v>
      </c>
      <c r="C1009" s="154" t="s">
        <v>67</v>
      </c>
      <c r="D1009" s="275">
        <v>242638.60999999993</v>
      </c>
      <c r="E1009" s="275">
        <v>43146.749999999993</v>
      </c>
      <c r="F1009" s="20">
        <v>0</v>
      </c>
      <c r="G1009" s="21">
        <f t="shared" si="15"/>
        <v>199491.85999999993</v>
      </c>
      <c r="H1009" s="20">
        <v>0</v>
      </c>
      <c r="I1009" s="20">
        <v>0</v>
      </c>
    </row>
    <row r="1010" spans="1:9" hidden="1" x14ac:dyDescent="0.25">
      <c r="A1010" s="277" t="s">
        <v>316</v>
      </c>
      <c r="B1010" s="90">
        <v>0</v>
      </c>
      <c r="C1010" s="154" t="s">
        <v>67</v>
      </c>
      <c r="D1010" s="275">
        <v>320255.29999999976</v>
      </c>
      <c r="E1010" s="275">
        <v>206398.50000000003</v>
      </c>
      <c r="F1010" s="20">
        <v>0</v>
      </c>
      <c r="G1010" s="21">
        <f t="shared" si="15"/>
        <v>113856.79999999973</v>
      </c>
      <c r="H1010" s="20">
        <v>0</v>
      </c>
      <c r="I1010" s="20">
        <v>0</v>
      </c>
    </row>
    <row r="1011" spans="1:9" hidden="1" x14ac:dyDescent="0.25">
      <c r="A1011" s="277" t="s">
        <v>317</v>
      </c>
      <c r="B1011" s="90">
        <v>0</v>
      </c>
      <c r="C1011" s="154" t="s">
        <v>67</v>
      </c>
      <c r="D1011" s="275">
        <v>88093.25</v>
      </c>
      <c r="E1011" s="275">
        <v>0</v>
      </c>
      <c r="F1011" s="20">
        <v>0</v>
      </c>
      <c r="G1011" s="21">
        <f t="shared" si="15"/>
        <v>88093.25</v>
      </c>
      <c r="H1011" s="20">
        <v>0</v>
      </c>
      <c r="I1011" s="20">
        <v>0</v>
      </c>
    </row>
    <row r="1012" spans="1:9" hidden="1" x14ac:dyDescent="0.25">
      <c r="A1012" s="277" t="s">
        <v>318</v>
      </c>
      <c r="B1012" s="90">
        <v>0</v>
      </c>
      <c r="C1012" s="154" t="s">
        <v>67</v>
      </c>
      <c r="D1012" s="275">
        <v>158319.69999999995</v>
      </c>
      <c r="E1012" s="275">
        <v>79676.799999999988</v>
      </c>
      <c r="F1012" s="20">
        <v>0</v>
      </c>
      <c r="G1012" s="21">
        <f t="shared" si="15"/>
        <v>78642.899999999965</v>
      </c>
      <c r="H1012" s="20">
        <v>0</v>
      </c>
      <c r="I1012" s="20">
        <v>0</v>
      </c>
    </row>
    <row r="1013" spans="1:9" hidden="1" x14ac:dyDescent="0.25">
      <c r="A1013" s="277" t="s">
        <v>319</v>
      </c>
      <c r="B1013" s="90">
        <v>0</v>
      </c>
      <c r="C1013" s="154" t="s">
        <v>67</v>
      </c>
      <c r="D1013" s="275">
        <v>77878.499999999942</v>
      </c>
      <c r="E1013" s="275">
        <v>54127.249999999993</v>
      </c>
      <c r="F1013" s="20">
        <v>0</v>
      </c>
      <c r="G1013" s="21">
        <f t="shared" si="15"/>
        <v>23751.249999999949</v>
      </c>
      <c r="H1013" s="20">
        <v>0</v>
      </c>
      <c r="I1013" s="20">
        <v>0</v>
      </c>
    </row>
    <row r="1014" spans="1:9" hidden="1" x14ac:dyDescent="0.25">
      <c r="A1014" s="277" t="s">
        <v>320</v>
      </c>
      <c r="B1014" s="90">
        <v>0</v>
      </c>
      <c r="C1014" s="154" t="s">
        <v>67</v>
      </c>
      <c r="D1014" s="275">
        <v>83140.810000000027</v>
      </c>
      <c r="E1014" s="275">
        <v>14083.050000000001</v>
      </c>
      <c r="F1014" s="20">
        <v>0</v>
      </c>
      <c r="G1014" s="21">
        <f t="shared" si="15"/>
        <v>69057.760000000024</v>
      </c>
      <c r="H1014" s="20">
        <v>0</v>
      </c>
      <c r="I1014" s="20">
        <v>0</v>
      </c>
    </row>
    <row r="1015" spans="1:9" hidden="1" x14ac:dyDescent="0.25">
      <c r="A1015" s="277" t="s">
        <v>321</v>
      </c>
      <c r="B1015" s="90">
        <v>0</v>
      </c>
      <c r="C1015" s="154" t="s">
        <v>67</v>
      </c>
      <c r="D1015" s="275">
        <v>57976.80000000001</v>
      </c>
      <c r="E1015" s="275">
        <v>13853.749999999998</v>
      </c>
      <c r="F1015" s="20">
        <v>0</v>
      </c>
      <c r="G1015" s="21">
        <f t="shared" si="15"/>
        <v>44123.05000000001</v>
      </c>
      <c r="H1015" s="20">
        <v>0</v>
      </c>
      <c r="I1015" s="20">
        <v>0</v>
      </c>
    </row>
    <row r="1016" spans="1:9" hidden="1" x14ac:dyDescent="0.25">
      <c r="A1016" s="277" t="s">
        <v>322</v>
      </c>
      <c r="B1016" s="90">
        <v>0</v>
      </c>
      <c r="C1016" s="154" t="s">
        <v>67</v>
      </c>
      <c r="D1016" s="275">
        <v>293100.60000000009</v>
      </c>
      <c r="E1016" s="275">
        <v>17791.449999999997</v>
      </c>
      <c r="F1016" s="20">
        <v>0</v>
      </c>
      <c r="G1016" s="21">
        <f t="shared" si="15"/>
        <v>275309.15000000008</v>
      </c>
      <c r="H1016" s="20">
        <v>0</v>
      </c>
      <c r="I1016" s="20">
        <v>0</v>
      </c>
    </row>
    <row r="1017" spans="1:9" hidden="1" x14ac:dyDescent="0.25">
      <c r="A1017" s="277" t="s">
        <v>323</v>
      </c>
      <c r="B1017" s="90">
        <v>0</v>
      </c>
      <c r="C1017" s="154" t="s">
        <v>67</v>
      </c>
      <c r="D1017" s="275">
        <v>186411.65000000005</v>
      </c>
      <c r="E1017" s="275">
        <v>100569.90000000001</v>
      </c>
      <c r="F1017" s="20">
        <v>0</v>
      </c>
      <c r="G1017" s="21">
        <f t="shared" si="15"/>
        <v>85841.750000000044</v>
      </c>
      <c r="H1017" s="20">
        <v>0</v>
      </c>
      <c r="I1017" s="20">
        <v>0</v>
      </c>
    </row>
    <row r="1018" spans="1:9" hidden="1" x14ac:dyDescent="0.25">
      <c r="A1018" s="277" t="s">
        <v>324</v>
      </c>
      <c r="B1018" s="90">
        <v>0</v>
      </c>
      <c r="C1018" s="154" t="s">
        <v>67</v>
      </c>
      <c r="D1018" s="275">
        <v>299658.85000000003</v>
      </c>
      <c r="E1018" s="275">
        <v>171713.66999999998</v>
      </c>
      <c r="F1018" s="20">
        <v>0</v>
      </c>
      <c r="G1018" s="21">
        <f t="shared" si="15"/>
        <v>127945.18000000005</v>
      </c>
      <c r="H1018" s="20">
        <v>0</v>
      </c>
      <c r="I1018" s="20">
        <v>0</v>
      </c>
    </row>
    <row r="1019" spans="1:9" hidden="1" x14ac:dyDescent="0.25">
      <c r="A1019" s="277" t="s">
        <v>325</v>
      </c>
      <c r="B1019" s="90">
        <v>0</v>
      </c>
      <c r="C1019" s="154" t="s">
        <v>67</v>
      </c>
      <c r="D1019" s="275">
        <v>191394.55000000002</v>
      </c>
      <c r="E1019" s="275">
        <v>69353</v>
      </c>
      <c r="F1019" s="20">
        <v>0</v>
      </c>
      <c r="G1019" s="21">
        <f t="shared" si="15"/>
        <v>122041.55000000002</v>
      </c>
      <c r="H1019" s="20">
        <v>0</v>
      </c>
      <c r="I1019" s="20">
        <v>0</v>
      </c>
    </row>
    <row r="1020" spans="1:9" hidden="1" x14ac:dyDescent="0.25">
      <c r="A1020" s="277" t="s">
        <v>326</v>
      </c>
      <c r="B1020" s="90">
        <v>0</v>
      </c>
      <c r="C1020" s="154" t="s">
        <v>67</v>
      </c>
      <c r="D1020" s="275">
        <v>267822.80000000005</v>
      </c>
      <c r="E1020" s="275">
        <v>141202.33000000002</v>
      </c>
      <c r="F1020" s="20">
        <v>0</v>
      </c>
      <c r="G1020" s="21">
        <f t="shared" si="15"/>
        <v>126620.47000000003</v>
      </c>
      <c r="H1020" s="20">
        <v>0</v>
      </c>
      <c r="I1020" s="20">
        <v>0</v>
      </c>
    </row>
    <row r="1021" spans="1:9" hidden="1" x14ac:dyDescent="0.25">
      <c r="A1021" s="277" t="s">
        <v>327</v>
      </c>
      <c r="B1021" s="90">
        <v>0</v>
      </c>
      <c r="C1021" s="154" t="s">
        <v>67</v>
      </c>
      <c r="D1021" s="275">
        <v>92629.150000000023</v>
      </c>
      <c r="E1021" s="275">
        <v>51194.750000000015</v>
      </c>
      <c r="F1021" s="20">
        <v>0</v>
      </c>
      <c r="G1021" s="21">
        <f t="shared" si="15"/>
        <v>41434.400000000009</v>
      </c>
      <c r="H1021" s="20">
        <v>0</v>
      </c>
      <c r="I1021" s="20">
        <v>0</v>
      </c>
    </row>
    <row r="1022" spans="1:9" hidden="1" x14ac:dyDescent="0.25">
      <c r="A1022" s="277" t="s">
        <v>328</v>
      </c>
      <c r="B1022" s="90">
        <v>0</v>
      </c>
      <c r="C1022" s="154" t="s">
        <v>67</v>
      </c>
      <c r="D1022" s="275">
        <v>79337.099999999962</v>
      </c>
      <c r="E1022" s="275">
        <v>22262.800000000003</v>
      </c>
      <c r="F1022" s="20">
        <v>0</v>
      </c>
      <c r="G1022" s="21">
        <f t="shared" si="15"/>
        <v>57074.299999999959</v>
      </c>
      <c r="H1022" s="20">
        <v>0</v>
      </c>
      <c r="I1022" s="20">
        <v>0</v>
      </c>
    </row>
    <row r="1023" spans="1:9" hidden="1" x14ac:dyDescent="0.25">
      <c r="A1023" s="277" t="s">
        <v>329</v>
      </c>
      <c r="B1023" s="90">
        <v>0</v>
      </c>
      <c r="C1023" s="154" t="s">
        <v>67</v>
      </c>
      <c r="D1023" s="275">
        <v>63951.799999999988</v>
      </c>
      <c r="E1023" s="275">
        <v>44950.349999999991</v>
      </c>
      <c r="F1023" s="20">
        <v>0</v>
      </c>
      <c r="G1023" s="21">
        <f t="shared" si="15"/>
        <v>19001.449999999997</v>
      </c>
      <c r="H1023" s="20">
        <v>0</v>
      </c>
      <c r="I1023" s="20">
        <v>0</v>
      </c>
    </row>
    <row r="1024" spans="1:9" hidden="1" x14ac:dyDescent="0.25">
      <c r="A1024" s="277" t="s">
        <v>330</v>
      </c>
      <c r="B1024" s="90">
        <v>0</v>
      </c>
      <c r="C1024" s="154" t="s">
        <v>67</v>
      </c>
      <c r="D1024" s="275">
        <v>184506.81</v>
      </c>
      <c r="E1024" s="275">
        <v>37037.629999999997</v>
      </c>
      <c r="F1024" s="20">
        <v>0</v>
      </c>
      <c r="G1024" s="21">
        <f t="shared" si="15"/>
        <v>147469.18</v>
      </c>
      <c r="H1024" s="20">
        <v>0</v>
      </c>
      <c r="I1024" s="20">
        <v>0</v>
      </c>
    </row>
    <row r="1025" spans="1:9" hidden="1" x14ac:dyDescent="0.25">
      <c r="A1025" s="277" t="s">
        <v>331</v>
      </c>
      <c r="B1025" s="90">
        <v>0</v>
      </c>
      <c r="C1025" s="154" t="s">
        <v>67</v>
      </c>
      <c r="D1025" s="275">
        <v>86462.550000000047</v>
      </c>
      <c r="E1025" s="275">
        <v>40891.299999999996</v>
      </c>
      <c r="F1025" s="20">
        <v>0</v>
      </c>
      <c r="G1025" s="21">
        <f t="shared" si="15"/>
        <v>45571.250000000051</v>
      </c>
      <c r="H1025" s="20">
        <v>0</v>
      </c>
      <c r="I1025" s="20">
        <v>0</v>
      </c>
    </row>
    <row r="1026" spans="1:9" hidden="1" x14ac:dyDescent="0.25">
      <c r="A1026" s="277" t="s">
        <v>332</v>
      </c>
      <c r="B1026" s="90">
        <v>0</v>
      </c>
      <c r="C1026" s="154" t="s">
        <v>67</v>
      </c>
      <c r="D1026" s="275">
        <v>258727.35000000006</v>
      </c>
      <c r="E1026" s="275">
        <v>99136.200000000012</v>
      </c>
      <c r="F1026" s="20">
        <v>0</v>
      </c>
      <c r="G1026" s="21">
        <f t="shared" si="15"/>
        <v>159591.15000000005</v>
      </c>
      <c r="H1026" s="20">
        <v>0</v>
      </c>
      <c r="I1026" s="20">
        <v>0</v>
      </c>
    </row>
    <row r="1027" spans="1:9" hidden="1" x14ac:dyDescent="0.25">
      <c r="A1027" s="277" t="s">
        <v>333</v>
      </c>
      <c r="B1027" s="90">
        <v>0</v>
      </c>
      <c r="C1027" s="154" t="s">
        <v>67</v>
      </c>
      <c r="D1027" s="275">
        <v>283412.72000000003</v>
      </c>
      <c r="E1027" s="275">
        <v>46089.400000000009</v>
      </c>
      <c r="F1027" s="20">
        <v>0</v>
      </c>
      <c r="G1027" s="21">
        <f t="shared" si="15"/>
        <v>237323.32</v>
      </c>
      <c r="H1027" s="20">
        <v>0</v>
      </c>
      <c r="I1027" s="20">
        <v>0</v>
      </c>
    </row>
    <row r="1028" spans="1:9" hidden="1" x14ac:dyDescent="0.25">
      <c r="A1028" s="277" t="s">
        <v>334</v>
      </c>
      <c r="B1028" s="90">
        <v>0</v>
      </c>
      <c r="C1028" s="154" t="s">
        <v>67</v>
      </c>
      <c r="D1028" s="275">
        <v>18504.899999999994</v>
      </c>
      <c r="E1028" s="275">
        <v>0</v>
      </c>
      <c r="F1028" s="20">
        <v>0</v>
      </c>
      <c r="G1028" s="21">
        <f t="shared" si="15"/>
        <v>18504.899999999994</v>
      </c>
      <c r="H1028" s="20">
        <v>0</v>
      </c>
      <c r="I1028" s="20">
        <v>0</v>
      </c>
    </row>
    <row r="1029" spans="1:9" hidden="1" x14ac:dyDescent="0.25">
      <c r="A1029" s="276" t="s">
        <v>1448</v>
      </c>
      <c r="B1029" s="90">
        <v>0</v>
      </c>
      <c r="C1029" s="154" t="s">
        <v>67</v>
      </c>
      <c r="D1029" s="275">
        <v>237692.25</v>
      </c>
      <c r="E1029" s="275">
        <v>179094.22</v>
      </c>
      <c r="F1029" s="20">
        <v>0</v>
      </c>
      <c r="G1029" s="21">
        <f t="shared" si="15"/>
        <v>58598.03</v>
      </c>
      <c r="H1029" s="20">
        <v>0</v>
      </c>
      <c r="I1029" s="20">
        <v>0</v>
      </c>
    </row>
    <row r="1030" spans="1:9" hidden="1" x14ac:dyDescent="0.25">
      <c r="A1030" s="276" t="s">
        <v>1449</v>
      </c>
      <c r="B1030" s="90">
        <v>0</v>
      </c>
      <c r="C1030" s="154" t="s">
        <v>67</v>
      </c>
      <c r="D1030" s="275">
        <v>21978.25</v>
      </c>
      <c r="E1030" s="275">
        <v>21100.25</v>
      </c>
      <c r="F1030" s="20">
        <v>0</v>
      </c>
      <c r="G1030" s="21">
        <f t="shared" ref="G1030:G1093" si="16">D1030-E1030</f>
        <v>878</v>
      </c>
      <c r="H1030" s="20">
        <v>0</v>
      </c>
      <c r="I1030" s="20">
        <v>0</v>
      </c>
    </row>
    <row r="1031" spans="1:9" hidden="1" x14ac:dyDescent="0.25">
      <c r="A1031" s="276" t="s">
        <v>1450</v>
      </c>
      <c r="B1031" s="90">
        <v>0</v>
      </c>
      <c r="C1031" s="154" t="s">
        <v>67</v>
      </c>
      <c r="D1031" s="275">
        <v>492989.50000000006</v>
      </c>
      <c r="E1031" s="275">
        <v>282964.66000000003</v>
      </c>
      <c r="F1031" s="20">
        <v>0</v>
      </c>
      <c r="G1031" s="21">
        <f t="shared" si="16"/>
        <v>210024.84000000003</v>
      </c>
      <c r="H1031" s="20">
        <v>0</v>
      </c>
      <c r="I1031" s="20">
        <v>0</v>
      </c>
    </row>
    <row r="1032" spans="1:9" hidden="1" x14ac:dyDescent="0.25">
      <c r="A1032" s="276" t="s">
        <v>1451</v>
      </c>
      <c r="B1032" s="90">
        <v>0</v>
      </c>
      <c r="C1032" s="154" t="s">
        <v>67</v>
      </c>
      <c r="D1032" s="275">
        <v>1331621.5700000005</v>
      </c>
      <c r="E1032" s="275">
        <v>1177559.6200000001</v>
      </c>
      <c r="F1032" s="20">
        <v>0</v>
      </c>
      <c r="G1032" s="21">
        <f t="shared" si="16"/>
        <v>154061.95000000042</v>
      </c>
      <c r="H1032" s="20">
        <v>0</v>
      </c>
      <c r="I1032" s="20">
        <v>0</v>
      </c>
    </row>
    <row r="1033" spans="1:9" hidden="1" x14ac:dyDescent="0.25">
      <c r="A1033" s="276" t="s">
        <v>1452</v>
      </c>
      <c r="B1033" s="90">
        <v>0</v>
      </c>
      <c r="C1033" s="154" t="s">
        <v>67</v>
      </c>
      <c r="D1033" s="275">
        <v>167275.84999999998</v>
      </c>
      <c r="E1033" s="275">
        <v>127402.84999999996</v>
      </c>
      <c r="F1033" s="20">
        <v>0</v>
      </c>
      <c r="G1033" s="21">
        <f t="shared" si="16"/>
        <v>39873.000000000015</v>
      </c>
      <c r="H1033" s="20">
        <v>0</v>
      </c>
      <c r="I1033" s="20">
        <v>0</v>
      </c>
    </row>
    <row r="1034" spans="1:9" hidden="1" x14ac:dyDescent="0.25">
      <c r="A1034" s="276" t="s">
        <v>1453</v>
      </c>
      <c r="B1034" s="90">
        <v>0</v>
      </c>
      <c r="C1034" s="154" t="s">
        <v>67</v>
      </c>
      <c r="D1034" s="275">
        <v>1078337.3</v>
      </c>
      <c r="E1034" s="275">
        <v>927528.65</v>
      </c>
      <c r="F1034" s="20">
        <v>0</v>
      </c>
      <c r="G1034" s="21">
        <f t="shared" si="16"/>
        <v>150808.65000000002</v>
      </c>
      <c r="H1034" s="20">
        <v>0</v>
      </c>
      <c r="I1034" s="20">
        <v>0</v>
      </c>
    </row>
    <row r="1035" spans="1:9" hidden="1" x14ac:dyDescent="0.25">
      <c r="A1035" s="276" t="s">
        <v>1454</v>
      </c>
      <c r="B1035" s="90">
        <v>0</v>
      </c>
      <c r="C1035" s="154" t="s">
        <v>67</v>
      </c>
      <c r="D1035" s="275">
        <v>1109815.4700000004</v>
      </c>
      <c r="E1035" s="275">
        <v>858430.30000000016</v>
      </c>
      <c r="F1035" s="20">
        <v>0</v>
      </c>
      <c r="G1035" s="21">
        <f t="shared" si="16"/>
        <v>251385.17000000027</v>
      </c>
      <c r="H1035" s="20">
        <v>0</v>
      </c>
      <c r="I1035" s="20">
        <v>0</v>
      </c>
    </row>
    <row r="1036" spans="1:9" hidden="1" x14ac:dyDescent="0.25">
      <c r="A1036" s="276" t="s">
        <v>1455</v>
      </c>
      <c r="B1036" s="90">
        <v>0</v>
      </c>
      <c r="C1036" s="154" t="s">
        <v>67</v>
      </c>
      <c r="D1036" s="275">
        <v>1533662.2699999993</v>
      </c>
      <c r="E1036" s="275">
        <v>1271685.6800000002</v>
      </c>
      <c r="F1036" s="20">
        <v>0</v>
      </c>
      <c r="G1036" s="21">
        <f t="shared" si="16"/>
        <v>261976.58999999915</v>
      </c>
      <c r="H1036" s="20">
        <v>0</v>
      </c>
      <c r="I1036" s="20">
        <v>0</v>
      </c>
    </row>
    <row r="1037" spans="1:9" hidden="1" x14ac:dyDescent="0.25">
      <c r="A1037" s="276" t="s">
        <v>1456</v>
      </c>
      <c r="B1037" s="90">
        <v>0</v>
      </c>
      <c r="C1037" s="154" t="s">
        <v>67</v>
      </c>
      <c r="D1037" s="275">
        <v>1135564.3499999996</v>
      </c>
      <c r="E1037" s="275">
        <v>960666.48</v>
      </c>
      <c r="F1037" s="20">
        <v>0</v>
      </c>
      <c r="G1037" s="21">
        <f t="shared" si="16"/>
        <v>174897.86999999965</v>
      </c>
      <c r="H1037" s="20">
        <v>0</v>
      </c>
      <c r="I1037" s="20">
        <v>0</v>
      </c>
    </row>
    <row r="1038" spans="1:9" hidden="1" x14ac:dyDescent="0.25">
      <c r="A1038" s="276" t="s">
        <v>1457</v>
      </c>
      <c r="B1038" s="90">
        <v>0</v>
      </c>
      <c r="C1038" s="154" t="s">
        <v>67</v>
      </c>
      <c r="D1038" s="275">
        <v>1922300.3500000015</v>
      </c>
      <c r="E1038" s="275">
        <v>1634128.2700000003</v>
      </c>
      <c r="F1038" s="20">
        <v>0</v>
      </c>
      <c r="G1038" s="21">
        <f t="shared" si="16"/>
        <v>288172.08000000124</v>
      </c>
      <c r="H1038" s="20">
        <v>0</v>
      </c>
      <c r="I1038" s="20">
        <v>0</v>
      </c>
    </row>
    <row r="1039" spans="1:9" hidden="1" x14ac:dyDescent="0.25">
      <c r="A1039" s="276" t="s">
        <v>1458</v>
      </c>
      <c r="B1039" s="90">
        <v>0</v>
      </c>
      <c r="C1039" s="154" t="s">
        <v>67</v>
      </c>
      <c r="D1039" s="275">
        <v>167848.18999999989</v>
      </c>
      <c r="E1039" s="275">
        <v>107132.53999999998</v>
      </c>
      <c r="F1039" s="20">
        <v>0</v>
      </c>
      <c r="G1039" s="21">
        <f t="shared" si="16"/>
        <v>60715.649999999907</v>
      </c>
      <c r="H1039" s="20">
        <v>0</v>
      </c>
      <c r="I1039" s="20">
        <v>0</v>
      </c>
    </row>
    <row r="1040" spans="1:9" hidden="1" x14ac:dyDescent="0.25">
      <c r="A1040" s="276" t="s">
        <v>1459</v>
      </c>
      <c r="B1040" s="90">
        <v>0</v>
      </c>
      <c r="C1040" s="154" t="s">
        <v>67</v>
      </c>
      <c r="D1040" s="275">
        <v>1380533.2400000007</v>
      </c>
      <c r="E1040" s="275">
        <v>1228141.1799999997</v>
      </c>
      <c r="F1040" s="20">
        <v>0</v>
      </c>
      <c r="G1040" s="21">
        <f t="shared" si="16"/>
        <v>152392.06000000099</v>
      </c>
      <c r="H1040" s="20">
        <v>0</v>
      </c>
      <c r="I1040" s="20">
        <v>0</v>
      </c>
    </row>
    <row r="1041" spans="1:9" hidden="1" x14ac:dyDescent="0.25">
      <c r="A1041" s="276" t="s">
        <v>1460</v>
      </c>
      <c r="B1041" s="90">
        <v>0</v>
      </c>
      <c r="C1041" s="154" t="s">
        <v>67</v>
      </c>
      <c r="D1041" s="275">
        <v>1948084.6499999987</v>
      </c>
      <c r="E1041" s="275">
        <v>1505239.35</v>
      </c>
      <c r="F1041" s="20">
        <v>0</v>
      </c>
      <c r="G1041" s="21">
        <f t="shared" si="16"/>
        <v>442845.29999999865</v>
      </c>
      <c r="H1041" s="20">
        <v>0</v>
      </c>
      <c r="I1041" s="20">
        <v>0</v>
      </c>
    </row>
    <row r="1042" spans="1:9" hidden="1" x14ac:dyDescent="0.25">
      <c r="A1042" s="276" t="s">
        <v>1461</v>
      </c>
      <c r="B1042" s="90">
        <v>0</v>
      </c>
      <c r="C1042" s="154" t="s">
        <v>67</v>
      </c>
      <c r="D1042" s="275">
        <v>1182086.5199999991</v>
      </c>
      <c r="E1042" s="275">
        <v>958928.37999999977</v>
      </c>
      <c r="F1042" s="20">
        <v>0</v>
      </c>
      <c r="G1042" s="21">
        <f t="shared" si="16"/>
        <v>223158.13999999932</v>
      </c>
      <c r="H1042" s="20">
        <v>0</v>
      </c>
      <c r="I1042" s="20">
        <v>0</v>
      </c>
    </row>
    <row r="1043" spans="1:9" hidden="1" x14ac:dyDescent="0.25">
      <c r="A1043" s="276" t="s">
        <v>1462</v>
      </c>
      <c r="B1043" s="90">
        <v>0</v>
      </c>
      <c r="C1043" s="154" t="s">
        <v>67</v>
      </c>
      <c r="D1043" s="275">
        <v>747658.98000000068</v>
      </c>
      <c r="E1043" s="275">
        <v>440371.58999999997</v>
      </c>
      <c r="F1043" s="20">
        <v>0</v>
      </c>
      <c r="G1043" s="21">
        <f t="shared" si="16"/>
        <v>307287.39000000071</v>
      </c>
      <c r="H1043" s="20">
        <v>0</v>
      </c>
      <c r="I1043" s="20">
        <v>0</v>
      </c>
    </row>
    <row r="1044" spans="1:9" hidden="1" x14ac:dyDescent="0.25">
      <c r="A1044" s="278" t="s">
        <v>335</v>
      </c>
      <c r="B1044" s="90">
        <v>0</v>
      </c>
      <c r="C1044" s="154" t="s">
        <v>67</v>
      </c>
      <c r="D1044" s="275">
        <v>444885.15</v>
      </c>
      <c r="E1044" s="275">
        <v>217498.59999999998</v>
      </c>
      <c r="F1044" s="20">
        <v>0</v>
      </c>
      <c r="G1044" s="21">
        <f t="shared" si="16"/>
        <v>227386.55000000005</v>
      </c>
      <c r="H1044" s="20">
        <v>0</v>
      </c>
      <c r="I1044" s="20">
        <v>0</v>
      </c>
    </row>
    <row r="1045" spans="1:9" hidden="1" x14ac:dyDescent="0.25">
      <c r="A1045" s="278" t="s">
        <v>336</v>
      </c>
      <c r="B1045" s="90">
        <v>0</v>
      </c>
      <c r="C1045" s="154" t="s">
        <v>67</v>
      </c>
      <c r="D1045" s="275">
        <v>265591.93000000005</v>
      </c>
      <c r="E1045" s="275">
        <v>211377.9</v>
      </c>
      <c r="F1045" s="20">
        <v>0</v>
      </c>
      <c r="G1045" s="21">
        <f t="shared" si="16"/>
        <v>54214.030000000057</v>
      </c>
      <c r="H1045" s="20">
        <v>0</v>
      </c>
      <c r="I1045" s="20">
        <v>0</v>
      </c>
    </row>
    <row r="1046" spans="1:9" hidden="1" x14ac:dyDescent="0.25">
      <c r="A1046" s="277" t="s">
        <v>1059</v>
      </c>
      <c r="B1046" s="90">
        <v>0</v>
      </c>
      <c r="C1046" s="154" t="s">
        <v>67</v>
      </c>
      <c r="D1046" s="275">
        <v>4913352.8300000019</v>
      </c>
      <c r="E1046" s="275">
        <v>4252528.7800000012</v>
      </c>
      <c r="F1046" s="20">
        <v>0</v>
      </c>
      <c r="G1046" s="21">
        <f t="shared" si="16"/>
        <v>660824.05000000075</v>
      </c>
      <c r="H1046" s="20">
        <v>0</v>
      </c>
      <c r="I1046" s="20">
        <v>0</v>
      </c>
    </row>
    <row r="1047" spans="1:9" hidden="1" x14ac:dyDescent="0.25">
      <c r="A1047" s="276" t="s">
        <v>1463</v>
      </c>
      <c r="B1047" s="90">
        <v>0</v>
      </c>
      <c r="C1047" s="154" t="s">
        <v>67</v>
      </c>
      <c r="D1047" s="275">
        <v>1852087.5100000005</v>
      </c>
      <c r="E1047" s="275">
        <v>1442181.9100000001</v>
      </c>
      <c r="F1047" s="20">
        <v>0</v>
      </c>
      <c r="G1047" s="21">
        <f t="shared" si="16"/>
        <v>409905.60000000033</v>
      </c>
      <c r="H1047" s="20">
        <v>0</v>
      </c>
      <c r="I1047" s="20">
        <v>0</v>
      </c>
    </row>
    <row r="1048" spans="1:9" hidden="1" x14ac:dyDescent="0.25">
      <c r="A1048" s="276" t="s">
        <v>1464</v>
      </c>
      <c r="B1048" s="90">
        <v>0</v>
      </c>
      <c r="C1048" s="154" t="s">
        <v>67</v>
      </c>
      <c r="D1048" s="275">
        <v>170159.99999999997</v>
      </c>
      <c r="E1048" s="275">
        <v>10010.58</v>
      </c>
      <c r="F1048" s="20">
        <v>0</v>
      </c>
      <c r="G1048" s="21">
        <f t="shared" si="16"/>
        <v>160149.41999999998</v>
      </c>
      <c r="H1048" s="20">
        <v>0</v>
      </c>
      <c r="I1048" s="20">
        <v>0</v>
      </c>
    </row>
    <row r="1049" spans="1:9" hidden="1" x14ac:dyDescent="0.25">
      <c r="A1049" s="276" t="s">
        <v>1465</v>
      </c>
      <c r="B1049" s="90">
        <v>0</v>
      </c>
      <c r="C1049" s="154" t="s">
        <v>67</v>
      </c>
      <c r="D1049" s="275">
        <v>117048.9</v>
      </c>
      <c r="E1049" s="275">
        <v>8103.25</v>
      </c>
      <c r="F1049" s="20">
        <v>0</v>
      </c>
      <c r="G1049" s="21">
        <f t="shared" si="16"/>
        <v>108945.65</v>
      </c>
      <c r="H1049" s="20">
        <v>0</v>
      </c>
      <c r="I1049" s="20">
        <v>0</v>
      </c>
    </row>
    <row r="1050" spans="1:9" hidden="1" x14ac:dyDescent="0.25">
      <c r="A1050" s="277" t="s">
        <v>337</v>
      </c>
      <c r="B1050" s="90">
        <v>0</v>
      </c>
      <c r="C1050" s="154" t="s">
        <v>67</v>
      </c>
      <c r="D1050" s="275">
        <v>43355.349999999977</v>
      </c>
      <c r="E1050" s="275">
        <v>31069.350000000002</v>
      </c>
      <c r="F1050" s="20">
        <v>0</v>
      </c>
      <c r="G1050" s="21">
        <f t="shared" si="16"/>
        <v>12285.999999999975</v>
      </c>
      <c r="H1050" s="20">
        <v>0</v>
      </c>
      <c r="I1050" s="20">
        <v>0</v>
      </c>
    </row>
    <row r="1051" spans="1:9" hidden="1" x14ac:dyDescent="0.25">
      <c r="A1051" s="276" t="s">
        <v>1960</v>
      </c>
      <c r="B1051" s="90">
        <v>0</v>
      </c>
      <c r="C1051" s="154" t="s">
        <v>67</v>
      </c>
      <c r="D1051" s="275">
        <v>221420.69999999995</v>
      </c>
      <c r="E1051" s="275">
        <v>158093.89000000001</v>
      </c>
      <c r="F1051" s="20">
        <v>0</v>
      </c>
      <c r="G1051" s="21">
        <f t="shared" si="16"/>
        <v>63326.809999999939</v>
      </c>
      <c r="H1051" s="20">
        <v>0</v>
      </c>
      <c r="I1051" s="20">
        <v>0</v>
      </c>
    </row>
    <row r="1052" spans="1:9" hidden="1" x14ac:dyDescent="0.25">
      <c r="A1052" s="277" t="s">
        <v>1060</v>
      </c>
      <c r="B1052" s="90">
        <v>0</v>
      </c>
      <c r="C1052" s="154" t="s">
        <v>67</v>
      </c>
      <c r="D1052" s="275">
        <v>49959.049999999988</v>
      </c>
      <c r="E1052" s="275">
        <v>407.90000000000003</v>
      </c>
      <c r="F1052" s="20">
        <v>0</v>
      </c>
      <c r="G1052" s="21">
        <f t="shared" si="16"/>
        <v>49551.149999999987</v>
      </c>
      <c r="H1052" s="20">
        <v>0</v>
      </c>
      <c r="I1052" s="20">
        <v>0</v>
      </c>
    </row>
    <row r="1053" spans="1:9" hidden="1" x14ac:dyDescent="0.25">
      <c r="A1053" s="277" t="s">
        <v>1061</v>
      </c>
      <c r="B1053" s="90">
        <v>0</v>
      </c>
      <c r="C1053" s="154" t="s">
        <v>67</v>
      </c>
      <c r="D1053" s="275">
        <v>65901.549999999988</v>
      </c>
      <c r="E1053" s="275">
        <v>32547.400000000005</v>
      </c>
      <c r="F1053" s="20">
        <v>0</v>
      </c>
      <c r="G1053" s="21">
        <f t="shared" si="16"/>
        <v>33354.14999999998</v>
      </c>
      <c r="H1053" s="20">
        <v>0</v>
      </c>
      <c r="I1053" s="20">
        <v>0</v>
      </c>
    </row>
    <row r="1054" spans="1:9" hidden="1" x14ac:dyDescent="0.25">
      <c r="A1054" s="277" t="s">
        <v>1062</v>
      </c>
      <c r="B1054" s="90">
        <v>0</v>
      </c>
      <c r="C1054" s="154" t="s">
        <v>67</v>
      </c>
      <c r="D1054" s="275">
        <v>2192063.0700000008</v>
      </c>
      <c r="E1054" s="275">
        <v>1900596.5000000007</v>
      </c>
      <c r="F1054" s="20">
        <v>0</v>
      </c>
      <c r="G1054" s="21">
        <f t="shared" si="16"/>
        <v>291466.57000000007</v>
      </c>
      <c r="H1054" s="20">
        <v>0</v>
      </c>
      <c r="I1054" s="20">
        <v>0</v>
      </c>
    </row>
    <row r="1055" spans="1:9" hidden="1" x14ac:dyDescent="0.25">
      <c r="A1055" s="277" t="s">
        <v>1063</v>
      </c>
      <c r="B1055" s="90">
        <v>0</v>
      </c>
      <c r="C1055" s="154" t="s">
        <v>67</v>
      </c>
      <c r="D1055" s="275">
        <v>2224837.5500000007</v>
      </c>
      <c r="E1055" s="275">
        <v>1684689.4500000014</v>
      </c>
      <c r="F1055" s="20">
        <v>0</v>
      </c>
      <c r="G1055" s="21">
        <f t="shared" si="16"/>
        <v>540148.09999999939</v>
      </c>
      <c r="H1055" s="20">
        <v>0</v>
      </c>
      <c r="I1055" s="20">
        <v>0</v>
      </c>
    </row>
    <row r="1056" spans="1:9" hidden="1" x14ac:dyDescent="0.25">
      <c r="A1056" s="277" t="s">
        <v>1064</v>
      </c>
      <c r="B1056" s="90">
        <v>0</v>
      </c>
      <c r="C1056" s="154" t="s">
        <v>67</v>
      </c>
      <c r="D1056" s="275">
        <v>1057676.07</v>
      </c>
      <c r="E1056" s="275">
        <v>918705.46</v>
      </c>
      <c r="F1056" s="20">
        <v>0</v>
      </c>
      <c r="G1056" s="21">
        <f t="shared" si="16"/>
        <v>138970.6100000001</v>
      </c>
      <c r="H1056" s="20">
        <v>0</v>
      </c>
      <c r="I1056" s="20">
        <v>0</v>
      </c>
    </row>
    <row r="1057" spans="1:9" hidden="1" x14ac:dyDescent="0.25">
      <c r="A1057" s="277" t="s">
        <v>1065</v>
      </c>
      <c r="B1057" s="90">
        <v>0</v>
      </c>
      <c r="C1057" s="154" t="s">
        <v>67</v>
      </c>
      <c r="D1057" s="275">
        <v>1235790.4800000002</v>
      </c>
      <c r="E1057" s="275">
        <v>1006152.2999999998</v>
      </c>
      <c r="F1057" s="20">
        <v>0</v>
      </c>
      <c r="G1057" s="21">
        <f t="shared" si="16"/>
        <v>229638.1800000004</v>
      </c>
      <c r="H1057" s="20">
        <v>0</v>
      </c>
      <c r="I1057" s="20">
        <v>0</v>
      </c>
    </row>
    <row r="1058" spans="1:9" hidden="1" x14ac:dyDescent="0.25">
      <c r="A1058" s="277" t="s">
        <v>1066</v>
      </c>
      <c r="B1058" s="90">
        <v>0</v>
      </c>
      <c r="C1058" s="154" t="s">
        <v>67</v>
      </c>
      <c r="D1058" s="275">
        <v>1449263.87</v>
      </c>
      <c r="E1058" s="275">
        <v>1117034.9499999995</v>
      </c>
      <c r="F1058" s="20">
        <v>0</v>
      </c>
      <c r="G1058" s="21">
        <f t="shared" si="16"/>
        <v>332228.92000000062</v>
      </c>
      <c r="H1058" s="20">
        <v>0</v>
      </c>
      <c r="I1058" s="20">
        <v>0</v>
      </c>
    </row>
    <row r="1059" spans="1:9" hidden="1" x14ac:dyDescent="0.25">
      <c r="A1059" s="278" t="s">
        <v>339</v>
      </c>
      <c r="B1059" s="90">
        <v>0</v>
      </c>
      <c r="C1059" s="154" t="s">
        <v>67</v>
      </c>
      <c r="D1059" s="275">
        <v>145529.14999999997</v>
      </c>
      <c r="E1059" s="275">
        <v>51791.450000000004</v>
      </c>
      <c r="F1059" s="20">
        <v>0</v>
      </c>
      <c r="G1059" s="21">
        <f t="shared" si="16"/>
        <v>93737.699999999953</v>
      </c>
      <c r="H1059" s="20">
        <v>0</v>
      </c>
      <c r="I1059" s="20">
        <v>0</v>
      </c>
    </row>
    <row r="1060" spans="1:9" hidden="1" x14ac:dyDescent="0.25">
      <c r="A1060" s="278" t="s">
        <v>340</v>
      </c>
      <c r="B1060" s="90">
        <v>0</v>
      </c>
      <c r="C1060" s="154" t="s">
        <v>67</v>
      </c>
      <c r="D1060" s="275">
        <v>55509.900000000016</v>
      </c>
      <c r="E1060" s="275">
        <v>800</v>
      </c>
      <c r="F1060" s="20">
        <v>0</v>
      </c>
      <c r="G1060" s="21">
        <f t="shared" si="16"/>
        <v>54709.900000000016</v>
      </c>
      <c r="H1060" s="20">
        <v>0</v>
      </c>
      <c r="I1060" s="20">
        <v>0</v>
      </c>
    </row>
    <row r="1061" spans="1:9" hidden="1" x14ac:dyDescent="0.25">
      <c r="A1061" s="278" t="s">
        <v>341</v>
      </c>
      <c r="B1061" s="90">
        <v>0</v>
      </c>
      <c r="C1061" s="154" t="s">
        <v>67</v>
      </c>
      <c r="D1061" s="275">
        <v>391828.85</v>
      </c>
      <c r="E1061" s="275">
        <v>238469.33</v>
      </c>
      <c r="F1061" s="20">
        <v>0</v>
      </c>
      <c r="G1061" s="21">
        <f t="shared" si="16"/>
        <v>153359.51999999999</v>
      </c>
      <c r="H1061" s="20">
        <v>0</v>
      </c>
      <c r="I1061" s="20">
        <v>0</v>
      </c>
    </row>
    <row r="1062" spans="1:9" hidden="1" x14ac:dyDescent="0.25">
      <c r="A1062" s="278" t="s">
        <v>342</v>
      </c>
      <c r="B1062" s="90">
        <v>0</v>
      </c>
      <c r="C1062" s="154" t="s">
        <v>67</v>
      </c>
      <c r="D1062" s="275">
        <v>65653.000000000015</v>
      </c>
      <c r="E1062" s="275">
        <v>20781.380000000005</v>
      </c>
      <c r="F1062" s="20">
        <v>0</v>
      </c>
      <c r="G1062" s="21">
        <f t="shared" si="16"/>
        <v>44871.62000000001</v>
      </c>
      <c r="H1062" s="20">
        <v>0</v>
      </c>
      <c r="I1062" s="20">
        <v>0</v>
      </c>
    </row>
    <row r="1063" spans="1:9" hidden="1" x14ac:dyDescent="0.25">
      <c r="A1063" s="167" t="s">
        <v>1466</v>
      </c>
      <c r="B1063" s="90">
        <v>0</v>
      </c>
      <c r="C1063" s="154" t="s">
        <v>67</v>
      </c>
      <c r="D1063" s="275">
        <v>127300.94999999994</v>
      </c>
      <c r="E1063" s="275">
        <v>21419.000000000004</v>
      </c>
      <c r="F1063" s="20">
        <v>0</v>
      </c>
      <c r="G1063" s="21">
        <f t="shared" si="16"/>
        <v>105881.94999999994</v>
      </c>
      <c r="H1063" s="20">
        <v>0</v>
      </c>
      <c r="I1063" s="20">
        <v>0</v>
      </c>
    </row>
    <row r="1064" spans="1:9" hidden="1" x14ac:dyDescent="0.25">
      <c r="A1064" s="167" t="s">
        <v>1467</v>
      </c>
      <c r="B1064" s="90">
        <v>0</v>
      </c>
      <c r="C1064" s="154" t="s">
        <v>67</v>
      </c>
      <c r="D1064" s="275">
        <v>243460.79999999993</v>
      </c>
      <c r="E1064" s="275">
        <v>18893.650000000005</v>
      </c>
      <c r="F1064" s="20">
        <v>0</v>
      </c>
      <c r="G1064" s="21">
        <f t="shared" si="16"/>
        <v>224567.14999999994</v>
      </c>
      <c r="H1064" s="20">
        <v>0</v>
      </c>
      <c r="I1064" s="20">
        <v>0</v>
      </c>
    </row>
    <row r="1065" spans="1:9" hidden="1" x14ac:dyDescent="0.25">
      <c r="A1065" s="167" t="s">
        <v>1468</v>
      </c>
      <c r="B1065" s="90">
        <v>0</v>
      </c>
      <c r="C1065" s="154" t="s">
        <v>67</v>
      </c>
      <c r="D1065" s="275">
        <v>108937.84999999998</v>
      </c>
      <c r="E1065" s="275">
        <v>29783.7</v>
      </c>
      <c r="F1065" s="20">
        <v>0</v>
      </c>
      <c r="G1065" s="21">
        <f t="shared" si="16"/>
        <v>79154.14999999998</v>
      </c>
      <c r="H1065" s="20">
        <v>0</v>
      </c>
      <c r="I1065" s="20">
        <v>0</v>
      </c>
    </row>
    <row r="1066" spans="1:9" hidden="1" x14ac:dyDescent="0.25">
      <c r="A1066" s="167" t="s">
        <v>1469</v>
      </c>
      <c r="B1066" s="90">
        <v>0</v>
      </c>
      <c r="C1066" s="154" t="s">
        <v>67</v>
      </c>
      <c r="D1066" s="275">
        <v>246348.04999999993</v>
      </c>
      <c r="E1066" s="275">
        <v>57692.95</v>
      </c>
      <c r="F1066" s="20">
        <v>0</v>
      </c>
      <c r="G1066" s="21">
        <f t="shared" si="16"/>
        <v>188655.09999999992</v>
      </c>
      <c r="H1066" s="20">
        <v>0</v>
      </c>
      <c r="I1066" s="20">
        <v>0</v>
      </c>
    </row>
    <row r="1067" spans="1:9" hidden="1" x14ac:dyDescent="0.25">
      <c r="A1067" s="167" t="s">
        <v>1470</v>
      </c>
      <c r="B1067" s="90">
        <v>0</v>
      </c>
      <c r="C1067" s="154" t="s">
        <v>67</v>
      </c>
      <c r="D1067" s="275">
        <v>130101.5</v>
      </c>
      <c r="E1067" s="275">
        <v>54770.85</v>
      </c>
      <c r="F1067" s="20">
        <v>0</v>
      </c>
      <c r="G1067" s="21">
        <f t="shared" si="16"/>
        <v>75330.649999999994</v>
      </c>
      <c r="H1067" s="20">
        <v>0</v>
      </c>
      <c r="I1067" s="20">
        <v>0</v>
      </c>
    </row>
    <row r="1068" spans="1:9" hidden="1" x14ac:dyDescent="0.25">
      <c r="A1068" s="167" t="s">
        <v>1471</v>
      </c>
      <c r="B1068" s="90">
        <v>0</v>
      </c>
      <c r="C1068" s="154" t="s">
        <v>67</v>
      </c>
      <c r="D1068" s="275">
        <v>144574.66999999995</v>
      </c>
      <c r="E1068" s="275">
        <v>16754.449999999997</v>
      </c>
      <c r="F1068" s="20">
        <v>0</v>
      </c>
      <c r="G1068" s="21">
        <f t="shared" si="16"/>
        <v>127820.21999999996</v>
      </c>
      <c r="H1068" s="20">
        <v>0</v>
      </c>
      <c r="I1068" s="20">
        <v>0</v>
      </c>
    </row>
    <row r="1069" spans="1:9" hidden="1" x14ac:dyDescent="0.25">
      <c r="A1069" s="276" t="s">
        <v>1472</v>
      </c>
      <c r="B1069" s="90">
        <v>0</v>
      </c>
      <c r="C1069" s="154" t="s">
        <v>67</v>
      </c>
      <c r="D1069" s="275">
        <v>45150.550000000017</v>
      </c>
      <c r="E1069" s="275">
        <v>6928.3</v>
      </c>
      <c r="F1069" s="20">
        <v>0</v>
      </c>
      <c r="G1069" s="21">
        <f t="shared" si="16"/>
        <v>38222.250000000015</v>
      </c>
      <c r="H1069" s="20">
        <v>0</v>
      </c>
      <c r="I1069" s="20">
        <v>0</v>
      </c>
    </row>
    <row r="1070" spans="1:9" hidden="1" x14ac:dyDescent="0.25">
      <c r="A1070" s="276" t="s">
        <v>1473</v>
      </c>
      <c r="B1070" s="90">
        <v>0</v>
      </c>
      <c r="C1070" s="154" t="s">
        <v>67</v>
      </c>
      <c r="D1070" s="275">
        <v>173944.65000000005</v>
      </c>
      <c r="E1070" s="275">
        <v>64487.299999999988</v>
      </c>
      <c r="F1070" s="20">
        <v>0</v>
      </c>
      <c r="G1070" s="21">
        <f t="shared" si="16"/>
        <v>109457.35000000006</v>
      </c>
      <c r="H1070" s="20">
        <v>0</v>
      </c>
      <c r="I1070" s="20">
        <v>0</v>
      </c>
    </row>
    <row r="1071" spans="1:9" hidden="1" x14ac:dyDescent="0.25">
      <c r="A1071" s="276" t="s">
        <v>1474</v>
      </c>
      <c r="B1071" s="90">
        <v>0</v>
      </c>
      <c r="C1071" s="154" t="s">
        <v>67</v>
      </c>
      <c r="D1071" s="275">
        <v>143856.10000000003</v>
      </c>
      <c r="E1071" s="275">
        <v>0</v>
      </c>
      <c r="F1071" s="20">
        <v>0</v>
      </c>
      <c r="G1071" s="21">
        <f t="shared" si="16"/>
        <v>143856.10000000003</v>
      </c>
      <c r="H1071" s="20">
        <v>0</v>
      </c>
      <c r="I1071" s="20">
        <v>0</v>
      </c>
    </row>
    <row r="1072" spans="1:9" hidden="1" x14ac:dyDescent="0.25">
      <c r="A1072" s="276" t="s">
        <v>1475</v>
      </c>
      <c r="B1072" s="90">
        <v>0</v>
      </c>
      <c r="C1072" s="154" t="s">
        <v>67</v>
      </c>
      <c r="D1072" s="275">
        <v>242070.36999999997</v>
      </c>
      <c r="E1072" s="275">
        <v>20179.909999999996</v>
      </c>
      <c r="F1072" s="20">
        <v>0</v>
      </c>
      <c r="G1072" s="21">
        <f t="shared" si="16"/>
        <v>221890.45999999996</v>
      </c>
      <c r="H1072" s="20">
        <v>0</v>
      </c>
      <c r="I1072" s="20">
        <v>0</v>
      </c>
    </row>
    <row r="1073" spans="1:9" hidden="1" x14ac:dyDescent="0.25">
      <c r="A1073" s="276" t="s">
        <v>1476</v>
      </c>
      <c r="B1073" s="90">
        <v>0</v>
      </c>
      <c r="C1073" s="154" t="s">
        <v>67</v>
      </c>
      <c r="D1073" s="275">
        <v>171400.75</v>
      </c>
      <c r="E1073" s="275">
        <v>39779.099999999991</v>
      </c>
      <c r="F1073" s="20">
        <v>0</v>
      </c>
      <c r="G1073" s="21">
        <f t="shared" si="16"/>
        <v>131621.65000000002</v>
      </c>
      <c r="H1073" s="20">
        <v>0</v>
      </c>
      <c r="I1073" s="20">
        <v>0</v>
      </c>
    </row>
    <row r="1074" spans="1:9" hidden="1" x14ac:dyDescent="0.25">
      <c r="A1074" s="276" t="s">
        <v>1477</v>
      </c>
      <c r="B1074" s="90">
        <v>0</v>
      </c>
      <c r="C1074" s="154" t="s">
        <v>67</v>
      </c>
      <c r="D1074" s="275">
        <v>89759.400000000023</v>
      </c>
      <c r="E1074" s="275">
        <v>20551</v>
      </c>
      <c r="F1074" s="20">
        <v>0</v>
      </c>
      <c r="G1074" s="21">
        <f t="shared" si="16"/>
        <v>69208.400000000023</v>
      </c>
      <c r="H1074" s="20">
        <v>0</v>
      </c>
      <c r="I1074" s="20">
        <v>0</v>
      </c>
    </row>
    <row r="1075" spans="1:9" hidden="1" x14ac:dyDescent="0.25">
      <c r="A1075" s="276" t="s">
        <v>1478</v>
      </c>
      <c r="B1075" s="90">
        <v>0</v>
      </c>
      <c r="C1075" s="154" t="s">
        <v>67</v>
      </c>
      <c r="D1075" s="275">
        <v>82775.750000000015</v>
      </c>
      <c r="E1075" s="275">
        <v>11251.8</v>
      </c>
      <c r="F1075" s="20">
        <v>0</v>
      </c>
      <c r="G1075" s="21">
        <f t="shared" si="16"/>
        <v>71523.950000000012</v>
      </c>
      <c r="H1075" s="20">
        <v>0</v>
      </c>
      <c r="I1075" s="20">
        <v>0</v>
      </c>
    </row>
    <row r="1076" spans="1:9" hidden="1" x14ac:dyDescent="0.25">
      <c r="A1076" s="276" t="s">
        <v>1479</v>
      </c>
      <c r="B1076" s="90">
        <v>0</v>
      </c>
      <c r="C1076" s="154" t="s">
        <v>67</v>
      </c>
      <c r="D1076" s="275">
        <v>82066.75</v>
      </c>
      <c r="E1076" s="275">
        <v>0</v>
      </c>
      <c r="F1076" s="20">
        <v>0</v>
      </c>
      <c r="G1076" s="21">
        <f t="shared" si="16"/>
        <v>82066.75</v>
      </c>
      <c r="H1076" s="20">
        <v>0</v>
      </c>
      <c r="I1076" s="20">
        <v>0</v>
      </c>
    </row>
    <row r="1077" spans="1:9" hidden="1" x14ac:dyDescent="0.25">
      <c r="A1077" s="277" t="s">
        <v>344</v>
      </c>
      <c r="B1077" s="90">
        <v>0</v>
      </c>
      <c r="C1077" s="154" t="s">
        <v>67</v>
      </c>
      <c r="D1077" s="275">
        <v>1765479.7200000007</v>
      </c>
      <c r="E1077" s="275">
        <v>1489521.2600000002</v>
      </c>
      <c r="F1077" s="20">
        <v>0</v>
      </c>
      <c r="G1077" s="21">
        <f t="shared" si="16"/>
        <v>275958.46000000043</v>
      </c>
      <c r="H1077" s="20">
        <v>0</v>
      </c>
      <c r="I1077" s="20">
        <v>0</v>
      </c>
    </row>
    <row r="1078" spans="1:9" hidden="1" x14ac:dyDescent="0.25">
      <c r="A1078" s="277" t="s">
        <v>345</v>
      </c>
      <c r="B1078" s="90">
        <v>0</v>
      </c>
      <c r="C1078" s="154" t="s">
        <v>67</v>
      </c>
      <c r="D1078" s="275">
        <v>2070598.92</v>
      </c>
      <c r="E1078" s="275">
        <v>1631327.93</v>
      </c>
      <c r="F1078" s="20">
        <v>0</v>
      </c>
      <c r="G1078" s="21">
        <f t="shared" si="16"/>
        <v>439270.99</v>
      </c>
      <c r="H1078" s="20">
        <v>0</v>
      </c>
      <c r="I1078" s="20">
        <v>0</v>
      </c>
    </row>
    <row r="1079" spans="1:9" hidden="1" x14ac:dyDescent="0.25">
      <c r="A1079" s="277" t="s">
        <v>346</v>
      </c>
      <c r="B1079" s="90">
        <v>0</v>
      </c>
      <c r="C1079" s="154" t="s">
        <v>67</v>
      </c>
      <c r="D1079" s="275">
        <v>1326997.4000000006</v>
      </c>
      <c r="E1079" s="275">
        <v>1115999.5500000005</v>
      </c>
      <c r="F1079" s="20">
        <v>0</v>
      </c>
      <c r="G1079" s="21">
        <f t="shared" si="16"/>
        <v>210997.85000000009</v>
      </c>
      <c r="H1079" s="20">
        <v>0</v>
      </c>
      <c r="I1079" s="20">
        <v>0</v>
      </c>
    </row>
    <row r="1080" spans="1:9" hidden="1" x14ac:dyDescent="0.25">
      <c r="A1080" s="277" t="s">
        <v>347</v>
      </c>
      <c r="B1080" s="90">
        <v>0</v>
      </c>
      <c r="C1080" s="154" t="s">
        <v>67</v>
      </c>
      <c r="D1080" s="275">
        <v>1951726.3000000005</v>
      </c>
      <c r="E1080" s="275">
        <v>1659253.85</v>
      </c>
      <c r="F1080" s="20">
        <v>0</v>
      </c>
      <c r="G1080" s="21">
        <f t="shared" si="16"/>
        <v>292472.45000000042</v>
      </c>
      <c r="H1080" s="20">
        <v>0</v>
      </c>
      <c r="I1080" s="20">
        <v>0</v>
      </c>
    </row>
    <row r="1081" spans="1:9" hidden="1" x14ac:dyDescent="0.25">
      <c r="A1081" s="277" t="s">
        <v>348</v>
      </c>
      <c r="B1081" s="90">
        <v>0</v>
      </c>
      <c r="C1081" s="154" t="s">
        <v>67</v>
      </c>
      <c r="D1081" s="275">
        <v>2403013.12</v>
      </c>
      <c r="E1081" s="275">
        <v>1971785.1399999994</v>
      </c>
      <c r="F1081" s="20">
        <v>0</v>
      </c>
      <c r="G1081" s="21">
        <f t="shared" si="16"/>
        <v>431227.98000000068</v>
      </c>
      <c r="H1081" s="20">
        <v>0</v>
      </c>
      <c r="I1081" s="20">
        <v>0</v>
      </c>
    </row>
    <row r="1082" spans="1:9" hidden="1" x14ac:dyDescent="0.25">
      <c r="A1082" s="277" t="s">
        <v>349</v>
      </c>
      <c r="B1082" s="90">
        <v>0</v>
      </c>
      <c r="C1082" s="154" t="s">
        <v>67</v>
      </c>
      <c r="D1082" s="275">
        <v>139460.30000000005</v>
      </c>
      <c r="E1082" s="275">
        <v>29153.1</v>
      </c>
      <c r="F1082" s="20">
        <v>0</v>
      </c>
      <c r="G1082" s="21">
        <f t="shared" si="16"/>
        <v>110307.20000000004</v>
      </c>
      <c r="H1082" s="20">
        <v>0</v>
      </c>
      <c r="I1082" s="20">
        <v>0</v>
      </c>
    </row>
    <row r="1083" spans="1:9" hidden="1" x14ac:dyDescent="0.25">
      <c r="A1083" s="277" t="s">
        <v>350</v>
      </c>
      <c r="B1083" s="90">
        <v>0</v>
      </c>
      <c r="C1083" s="154" t="s">
        <v>67</v>
      </c>
      <c r="D1083" s="275">
        <v>2604302.5900000003</v>
      </c>
      <c r="E1083" s="275">
        <v>2182267.8400000008</v>
      </c>
      <c r="F1083" s="20">
        <v>0</v>
      </c>
      <c r="G1083" s="21">
        <f t="shared" si="16"/>
        <v>422034.74999999953</v>
      </c>
      <c r="H1083" s="20">
        <v>0</v>
      </c>
      <c r="I1083" s="20">
        <v>0</v>
      </c>
    </row>
    <row r="1084" spans="1:9" hidden="1" x14ac:dyDescent="0.25">
      <c r="A1084" s="277" t="s">
        <v>351</v>
      </c>
      <c r="B1084" s="90">
        <v>0</v>
      </c>
      <c r="C1084" s="154" t="s">
        <v>67</v>
      </c>
      <c r="D1084" s="275">
        <v>2289338.8199999994</v>
      </c>
      <c r="E1084" s="275">
        <v>1831622.07</v>
      </c>
      <c r="F1084" s="20">
        <v>0</v>
      </c>
      <c r="G1084" s="21">
        <f t="shared" si="16"/>
        <v>457716.7499999993</v>
      </c>
      <c r="H1084" s="20">
        <v>0</v>
      </c>
      <c r="I1084" s="20">
        <v>0</v>
      </c>
    </row>
    <row r="1085" spans="1:9" hidden="1" x14ac:dyDescent="0.25">
      <c r="A1085" s="277" t="s">
        <v>352</v>
      </c>
      <c r="B1085" s="90">
        <v>0</v>
      </c>
      <c r="C1085" s="154" t="s">
        <v>67</v>
      </c>
      <c r="D1085" s="275">
        <v>1446717</v>
      </c>
      <c r="E1085" s="275">
        <v>1209805.0399999998</v>
      </c>
      <c r="F1085" s="20">
        <v>0</v>
      </c>
      <c r="G1085" s="21">
        <f t="shared" si="16"/>
        <v>236911.9600000002</v>
      </c>
      <c r="H1085" s="20">
        <v>0</v>
      </c>
      <c r="I1085" s="20">
        <v>0</v>
      </c>
    </row>
    <row r="1086" spans="1:9" hidden="1" x14ac:dyDescent="0.25">
      <c r="A1086" s="277" t="s">
        <v>353</v>
      </c>
      <c r="B1086" s="90">
        <v>0</v>
      </c>
      <c r="C1086" s="154" t="s">
        <v>67</v>
      </c>
      <c r="D1086" s="275">
        <v>734039.71999999951</v>
      </c>
      <c r="E1086" s="275">
        <v>546476.87000000011</v>
      </c>
      <c r="F1086" s="20">
        <v>0</v>
      </c>
      <c r="G1086" s="21">
        <f t="shared" si="16"/>
        <v>187562.84999999939</v>
      </c>
      <c r="H1086" s="20">
        <v>0</v>
      </c>
      <c r="I1086" s="20">
        <v>0</v>
      </c>
    </row>
    <row r="1087" spans="1:9" hidden="1" x14ac:dyDescent="0.25">
      <c r="A1087" s="277" t="s">
        <v>354</v>
      </c>
      <c r="B1087" s="90">
        <v>0</v>
      </c>
      <c r="C1087" s="154" t="s">
        <v>67</v>
      </c>
      <c r="D1087" s="275">
        <v>1417825.3299999998</v>
      </c>
      <c r="E1087" s="275">
        <v>1196794.8300000003</v>
      </c>
      <c r="F1087" s="20">
        <v>0</v>
      </c>
      <c r="G1087" s="21">
        <f t="shared" si="16"/>
        <v>221030.49999999953</v>
      </c>
      <c r="H1087" s="20">
        <v>0</v>
      </c>
      <c r="I1087" s="20">
        <v>0</v>
      </c>
    </row>
    <row r="1088" spans="1:9" hidden="1" x14ac:dyDescent="0.25">
      <c r="A1088" s="277" t="s">
        <v>355</v>
      </c>
      <c r="B1088" s="90">
        <v>0</v>
      </c>
      <c r="C1088" s="154" t="s">
        <v>67</v>
      </c>
      <c r="D1088" s="275">
        <v>2881063</v>
      </c>
      <c r="E1088" s="275">
        <v>2468370.66</v>
      </c>
      <c r="F1088" s="20">
        <v>0</v>
      </c>
      <c r="G1088" s="21">
        <f t="shared" si="16"/>
        <v>412692.33999999985</v>
      </c>
      <c r="H1088" s="20">
        <v>0</v>
      </c>
      <c r="I1088" s="20">
        <v>0</v>
      </c>
    </row>
    <row r="1089" spans="1:9" hidden="1" x14ac:dyDescent="0.25">
      <c r="A1089" s="277" t="s">
        <v>356</v>
      </c>
      <c r="B1089" s="90">
        <v>0</v>
      </c>
      <c r="C1089" s="154" t="s">
        <v>67</v>
      </c>
      <c r="D1089" s="275">
        <v>3971992.7600000012</v>
      </c>
      <c r="E1089" s="275">
        <v>3437945.4800000023</v>
      </c>
      <c r="F1089" s="20">
        <v>0</v>
      </c>
      <c r="G1089" s="21">
        <f t="shared" si="16"/>
        <v>534047.27999999886</v>
      </c>
      <c r="H1089" s="20">
        <v>0</v>
      </c>
      <c r="I1089" s="20">
        <v>0</v>
      </c>
    </row>
    <row r="1090" spans="1:9" hidden="1" x14ac:dyDescent="0.25">
      <c r="A1090" s="277" t="s">
        <v>357</v>
      </c>
      <c r="B1090" s="90">
        <v>0</v>
      </c>
      <c r="C1090" s="154" t="s">
        <v>67</v>
      </c>
      <c r="D1090" s="275">
        <v>3740026.3499999978</v>
      </c>
      <c r="E1090" s="275">
        <v>2934453.6599999978</v>
      </c>
      <c r="F1090" s="20">
        <v>0</v>
      </c>
      <c r="G1090" s="21">
        <f t="shared" si="16"/>
        <v>805572.69</v>
      </c>
      <c r="H1090" s="20">
        <v>0</v>
      </c>
      <c r="I1090" s="20">
        <v>0</v>
      </c>
    </row>
    <row r="1091" spans="1:9" hidden="1" x14ac:dyDescent="0.25">
      <c r="A1091" s="277" t="s">
        <v>358</v>
      </c>
      <c r="B1091" s="90">
        <v>0</v>
      </c>
      <c r="C1091" s="154" t="s">
        <v>67</v>
      </c>
      <c r="D1091" s="275">
        <v>3590468.1499999962</v>
      </c>
      <c r="E1091" s="275">
        <v>3102342.4799999972</v>
      </c>
      <c r="F1091" s="20">
        <v>0</v>
      </c>
      <c r="G1091" s="21">
        <f t="shared" si="16"/>
        <v>488125.66999999899</v>
      </c>
      <c r="H1091" s="20">
        <v>0</v>
      </c>
      <c r="I1091" s="20">
        <v>0</v>
      </c>
    </row>
    <row r="1092" spans="1:9" hidden="1" x14ac:dyDescent="0.25">
      <c r="A1092" s="277" t="s">
        <v>359</v>
      </c>
      <c r="B1092" s="90">
        <v>0</v>
      </c>
      <c r="C1092" s="154" t="s">
        <v>67</v>
      </c>
      <c r="D1092" s="275">
        <v>1393795.8799999994</v>
      </c>
      <c r="E1092" s="275">
        <v>1165405.5199999996</v>
      </c>
      <c r="F1092" s="20">
        <v>0</v>
      </c>
      <c r="G1092" s="21">
        <f t="shared" si="16"/>
        <v>228390.35999999987</v>
      </c>
      <c r="H1092" s="20">
        <v>0</v>
      </c>
      <c r="I1092" s="20">
        <v>0</v>
      </c>
    </row>
    <row r="1093" spans="1:9" hidden="1" x14ac:dyDescent="0.25">
      <c r="A1093" s="277" t="s">
        <v>360</v>
      </c>
      <c r="B1093" s="90">
        <v>0</v>
      </c>
      <c r="C1093" s="154" t="s">
        <v>67</v>
      </c>
      <c r="D1093" s="275">
        <v>2791148.8199999989</v>
      </c>
      <c r="E1093" s="275">
        <v>2021653.4600000002</v>
      </c>
      <c r="F1093" s="20">
        <v>0</v>
      </c>
      <c r="G1093" s="21">
        <f t="shared" si="16"/>
        <v>769495.35999999871</v>
      </c>
      <c r="H1093" s="20">
        <v>0</v>
      </c>
      <c r="I1093" s="20">
        <v>0</v>
      </c>
    </row>
    <row r="1094" spans="1:9" hidden="1" x14ac:dyDescent="0.25">
      <c r="A1094" s="277" t="s">
        <v>361</v>
      </c>
      <c r="B1094" s="90">
        <v>0</v>
      </c>
      <c r="C1094" s="154" t="s">
        <v>67</v>
      </c>
      <c r="D1094" s="275">
        <v>1429742.4600000004</v>
      </c>
      <c r="E1094" s="275">
        <v>1140924.5399999998</v>
      </c>
      <c r="F1094" s="20">
        <v>0</v>
      </c>
      <c r="G1094" s="21">
        <f t="shared" ref="G1094:G1157" si="17">D1094-E1094</f>
        <v>288817.92000000062</v>
      </c>
      <c r="H1094" s="20">
        <v>0</v>
      </c>
      <c r="I1094" s="20">
        <v>0</v>
      </c>
    </row>
    <row r="1095" spans="1:9" hidden="1" x14ac:dyDescent="0.25">
      <c r="A1095" s="277" t="s">
        <v>362</v>
      </c>
      <c r="B1095" s="90">
        <v>0</v>
      </c>
      <c r="C1095" s="154" t="s">
        <v>67</v>
      </c>
      <c r="D1095" s="275">
        <v>865450.60000000044</v>
      </c>
      <c r="E1095" s="275">
        <v>544401.25</v>
      </c>
      <c r="F1095" s="20">
        <v>0</v>
      </c>
      <c r="G1095" s="21">
        <f t="shared" si="17"/>
        <v>321049.35000000044</v>
      </c>
      <c r="H1095" s="20">
        <v>0</v>
      </c>
      <c r="I1095" s="20">
        <v>0</v>
      </c>
    </row>
    <row r="1096" spans="1:9" hidden="1" x14ac:dyDescent="0.25">
      <c r="A1096" s="277" t="s">
        <v>363</v>
      </c>
      <c r="B1096" s="90">
        <v>0</v>
      </c>
      <c r="C1096" s="154" t="s">
        <v>67</v>
      </c>
      <c r="D1096" s="275">
        <v>1066170.3299999994</v>
      </c>
      <c r="E1096" s="275">
        <v>734904.33000000007</v>
      </c>
      <c r="F1096" s="20">
        <v>0</v>
      </c>
      <c r="G1096" s="21">
        <f t="shared" si="17"/>
        <v>331265.9999999993</v>
      </c>
      <c r="H1096" s="20">
        <v>0</v>
      </c>
      <c r="I1096" s="20">
        <v>0</v>
      </c>
    </row>
    <row r="1097" spans="1:9" hidden="1" x14ac:dyDescent="0.25">
      <c r="A1097" s="277" t="s">
        <v>364</v>
      </c>
      <c r="B1097" s="90">
        <v>0</v>
      </c>
      <c r="C1097" s="154" t="s">
        <v>67</v>
      </c>
      <c r="D1097" s="275">
        <v>1426480.7500000005</v>
      </c>
      <c r="E1097" s="275">
        <v>1081250.7599999995</v>
      </c>
      <c r="F1097" s="20">
        <v>0</v>
      </c>
      <c r="G1097" s="21">
        <f t="shared" si="17"/>
        <v>345229.99000000092</v>
      </c>
      <c r="H1097" s="20">
        <v>0</v>
      </c>
      <c r="I1097" s="20">
        <v>0</v>
      </c>
    </row>
    <row r="1098" spans="1:9" hidden="1" x14ac:dyDescent="0.25">
      <c r="A1098" s="277" t="s">
        <v>365</v>
      </c>
      <c r="B1098" s="90">
        <v>0</v>
      </c>
      <c r="C1098" s="154" t="s">
        <v>67</v>
      </c>
      <c r="D1098" s="275">
        <v>2480128.4999999986</v>
      </c>
      <c r="E1098" s="275">
        <v>1818992.8699999996</v>
      </c>
      <c r="F1098" s="20">
        <v>0</v>
      </c>
      <c r="G1098" s="21">
        <f t="shared" si="17"/>
        <v>661135.62999999896</v>
      </c>
      <c r="H1098" s="20">
        <v>0</v>
      </c>
      <c r="I1098" s="20">
        <v>0</v>
      </c>
    </row>
    <row r="1099" spans="1:9" hidden="1" x14ac:dyDescent="0.25">
      <c r="A1099" s="277" t="s">
        <v>366</v>
      </c>
      <c r="B1099" s="90">
        <v>0</v>
      </c>
      <c r="C1099" s="154" t="s">
        <v>67</v>
      </c>
      <c r="D1099" s="275">
        <v>1594720.469999999</v>
      </c>
      <c r="E1099" s="275">
        <v>1120913.57</v>
      </c>
      <c r="F1099" s="20">
        <v>0</v>
      </c>
      <c r="G1099" s="21">
        <f t="shared" si="17"/>
        <v>473806.89999999898</v>
      </c>
      <c r="H1099" s="20">
        <v>0</v>
      </c>
      <c r="I1099" s="20">
        <v>0</v>
      </c>
    </row>
    <row r="1100" spans="1:9" hidden="1" x14ac:dyDescent="0.25">
      <c r="A1100" s="277" t="s">
        <v>367</v>
      </c>
      <c r="B1100" s="90">
        <v>0</v>
      </c>
      <c r="C1100" s="154" t="s">
        <v>67</v>
      </c>
      <c r="D1100" s="275">
        <v>1991268.1499999994</v>
      </c>
      <c r="E1100" s="275">
        <v>1066077.9000000001</v>
      </c>
      <c r="F1100" s="20">
        <v>0</v>
      </c>
      <c r="G1100" s="21">
        <f t="shared" si="17"/>
        <v>925190.2499999993</v>
      </c>
      <c r="H1100" s="20">
        <v>0</v>
      </c>
      <c r="I1100" s="20">
        <v>0</v>
      </c>
    </row>
    <row r="1101" spans="1:9" hidden="1" x14ac:dyDescent="0.25">
      <c r="A1101" s="277" t="s">
        <v>368</v>
      </c>
      <c r="B1101" s="90">
        <v>0</v>
      </c>
      <c r="C1101" s="154" t="s">
        <v>67</v>
      </c>
      <c r="D1101" s="275">
        <v>1835121.6000000008</v>
      </c>
      <c r="E1101" s="275">
        <v>812693.55999999994</v>
      </c>
      <c r="F1101" s="20">
        <v>0</v>
      </c>
      <c r="G1101" s="21">
        <f t="shared" si="17"/>
        <v>1022428.0400000009</v>
      </c>
      <c r="H1101" s="20">
        <v>0</v>
      </c>
      <c r="I1101" s="20">
        <v>0</v>
      </c>
    </row>
    <row r="1102" spans="1:9" hidden="1" x14ac:dyDescent="0.25">
      <c r="A1102" s="277" t="s">
        <v>369</v>
      </c>
      <c r="B1102" s="90">
        <v>0</v>
      </c>
      <c r="C1102" s="154" t="s">
        <v>67</v>
      </c>
      <c r="D1102" s="275">
        <v>1796930.2999999993</v>
      </c>
      <c r="E1102" s="275">
        <v>1373095.0799999991</v>
      </c>
      <c r="F1102" s="20">
        <v>0</v>
      </c>
      <c r="G1102" s="21">
        <f t="shared" si="17"/>
        <v>423835.2200000002</v>
      </c>
      <c r="H1102" s="20">
        <v>0</v>
      </c>
      <c r="I1102" s="20">
        <v>0</v>
      </c>
    </row>
    <row r="1103" spans="1:9" hidden="1" x14ac:dyDescent="0.25">
      <c r="A1103" s="277" t="s">
        <v>370</v>
      </c>
      <c r="B1103" s="90">
        <v>0</v>
      </c>
      <c r="C1103" s="154" t="s">
        <v>67</v>
      </c>
      <c r="D1103" s="275">
        <v>2998097.1999999993</v>
      </c>
      <c r="E1103" s="275">
        <v>2030586.1999999995</v>
      </c>
      <c r="F1103" s="20">
        <v>0</v>
      </c>
      <c r="G1103" s="21">
        <f t="shared" si="17"/>
        <v>967510.99999999977</v>
      </c>
      <c r="H1103" s="20">
        <v>0</v>
      </c>
      <c r="I1103" s="20">
        <v>0</v>
      </c>
    </row>
    <row r="1104" spans="1:9" hidden="1" x14ac:dyDescent="0.25">
      <c r="A1104" s="277" t="s">
        <v>371</v>
      </c>
      <c r="B1104" s="90">
        <v>0</v>
      </c>
      <c r="C1104" s="154" t="s">
        <v>67</v>
      </c>
      <c r="D1104" s="275">
        <v>1304060.1499999994</v>
      </c>
      <c r="E1104" s="275">
        <v>1138546.53</v>
      </c>
      <c r="F1104" s="20">
        <v>0</v>
      </c>
      <c r="G1104" s="21">
        <f t="shared" si="17"/>
        <v>165513.61999999941</v>
      </c>
      <c r="H1104" s="20">
        <v>0</v>
      </c>
      <c r="I1104" s="20">
        <v>0</v>
      </c>
    </row>
    <row r="1105" spans="1:9" hidden="1" x14ac:dyDescent="0.25">
      <c r="A1105" s="277" t="s">
        <v>372</v>
      </c>
      <c r="B1105" s="90">
        <v>0</v>
      </c>
      <c r="C1105" s="154" t="s">
        <v>67</v>
      </c>
      <c r="D1105" s="275">
        <v>1062330.1499999997</v>
      </c>
      <c r="E1105" s="275">
        <v>775181.11</v>
      </c>
      <c r="F1105" s="20">
        <v>0</v>
      </c>
      <c r="G1105" s="21">
        <f t="shared" si="17"/>
        <v>287149.03999999969</v>
      </c>
      <c r="H1105" s="20">
        <v>0</v>
      </c>
      <c r="I1105" s="20">
        <v>0</v>
      </c>
    </row>
    <row r="1106" spans="1:9" hidden="1" x14ac:dyDescent="0.25">
      <c r="A1106" s="277" t="s">
        <v>3638</v>
      </c>
      <c r="B1106" s="90">
        <v>0</v>
      </c>
      <c r="C1106" s="154" t="s">
        <v>67</v>
      </c>
      <c r="D1106" s="275">
        <v>1200884.6000000003</v>
      </c>
      <c r="E1106" s="275">
        <v>422942.55000000005</v>
      </c>
      <c r="F1106" s="20">
        <v>0</v>
      </c>
      <c r="G1106" s="21">
        <f t="shared" si="17"/>
        <v>777942.05000000028</v>
      </c>
      <c r="H1106" s="20">
        <v>0</v>
      </c>
      <c r="I1106" s="20">
        <v>0</v>
      </c>
    </row>
    <row r="1107" spans="1:9" hidden="1" x14ac:dyDescent="0.25">
      <c r="A1107" s="277" t="s">
        <v>373</v>
      </c>
      <c r="B1107" s="90">
        <v>0</v>
      </c>
      <c r="C1107" s="154" t="s">
        <v>67</v>
      </c>
      <c r="D1107" s="275">
        <v>1370922.4000000001</v>
      </c>
      <c r="E1107" s="275">
        <v>1090980.4400000002</v>
      </c>
      <c r="F1107" s="20">
        <v>0</v>
      </c>
      <c r="G1107" s="21">
        <f t="shared" si="17"/>
        <v>279941.95999999996</v>
      </c>
      <c r="H1107" s="20">
        <v>0</v>
      </c>
      <c r="I1107" s="20">
        <v>0</v>
      </c>
    </row>
    <row r="1108" spans="1:9" hidden="1" x14ac:dyDescent="0.25">
      <c r="A1108" s="277" t="s">
        <v>374</v>
      </c>
      <c r="B1108" s="90">
        <v>0</v>
      </c>
      <c r="C1108" s="154" t="s">
        <v>67</v>
      </c>
      <c r="D1108" s="275">
        <v>920389.67999999982</v>
      </c>
      <c r="E1108" s="275">
        <v>694618.13000000012</v>
      </c>
      <c r="F1108" s="20">
        <v>0</v>
      </c>
      <c r="G1108" s="21">
        <f t="shared" si="17"/>
        <v>225771.5499999997</v>
      </c>
      <c r="H1108" s="20">
        <v>0</v>
      </c>
      <c r="I1108" s="20">
        <v>0</v>
      </c>
    </row>
    <row r="1109" spans="1:9" hidden="1" x14ac:dyDescent="0.25">
      <c r="A1109" s="277" t="s">
        <v>375</v>
      </c>
      <c r="B1109" s="90">
        <v>0</v>
      </c>
      <c r="C1109" s="154" t="s">
        <v>67</v>
      </c>
      <c r="D1109" s="275">
        <v>2177966.2700000005</v>
      </c>
      <c r="E1109" s="275">
        <v>1462010.7900000003</v>
      </c>
      <c r="F1109" s="20">
        <v>0</v>
      </c>
      <c r="G1109" s="21">
        <f t="shared" si="17"/>
        <v>715955.48000000021</v>
      </c>
      <c r="H1109" s="20">
        <v>0</v>
      </c>
      <c r="I1109" s="20">
        <v>0</v>
      </c>
    </row>
    <row r="1110" spans="1:9" hidden="1" x14ac:dyDescent="0.25">
      <c r="A1110" s="277" t="s">
        <v>376</v>
      </c>
      <c r="B1110" s="90">
        <v>0</v>
      </c>
      <c r="C1110" s="154" t="s">
        <v>67</v>
      </c>
      <c r="D1110" s="275">
        <v>2141810.1999999993</v>
      </c>
      <c r="E1110" s="275">
        <v>1560530.8999999992</v>
      </c>
      <c r="F1110" s="20">
        <v>0</v>
      </c>
      <c r="G1110" s="21">
        <f t="shared" si="17"/>
        <v>581279.30000000005</v>
      </c>
      <c r="H1110" s="20">
        <v>0</v>
      </c>
      <c r="I1110" s="20">
        <v>0</v>
      </c>
    </row>
    <row r="1111" spans="1:9" hidden="1" x14ac:dyDescent="0.25">
      <c r="A1111" s="277" t="s">
        <v>377</v>
      </c>
      <c r="B1111" s="90">
        <v>0</v>
      </c>
      <c r="C1111" s="154" t="s">
        <v>67</v>
      </c>
      <c r="D1111" s="275">
        <v>2326902.1999999988</v>
      </c>
      <c r="E1111" s="275">
        <v>1997229.2699999996</v>
      </c>
      <c r="F1111" s="20">
        <v>0</v>
      </c>
      <c r="G1111" s="21">
        <f t="shared" si="17"/>
        <v>329672.92999999924</v>
      </c>
      <c r="H1111" s="20">
        <v>0</v>
      </c>
      <c r="I1111" s="20">
        <v>0</v>
      </c>
    </row>
    <row r="1112" spans="1:9" hidden="1" x14ac:dyDescent="0.25">
      <c r="A1112" s="277" t="s">
        <v>378</v>
      </c>
      <c r="B1112" s="90">
        <v>0</v>
      </c>
      <c r="C1112" s="154" t="s">
        <v>67</v>
      </c>
      <c r="D1112" s="275">
        <v>1800712.75</v>
      </c>
      <c r="E1112" s="275">
        <v>1276637.5499999998</v>
      </c>
      <c r="F1112" s="20">
        <v>0</v>
      </c>
      <c r="G1112" s="21">
        <f t="shared" si="17"/>
        <v>524075.20000000019</v>
      </c>
      <c r="H1112" s="20">
        <v>0</v>
      </c>
      <c r="I1112" s="20">
        <v>0</v>
      </c>
    </row>
    <row r="1113" spans="1:9" hidden="1" x14ac:dyDescent="0.25">
      <c r="A1113" s="277" t="s">
        <v>379</v>
      </c>
      <c r="B1113" s="90">
        <v>0</v>
      </c>
      <c r="C1113" s="154" t="s">
        <v>67</v>
      </c>
      <c r="D1113" s="275">
        <v>2616203.8699999987</v>
      </c>
      <c r="E1113" s="275">
        <v>1726399.2899999991</v>
      </c>
      <c r="F1113" s="20">
        <v>0</v>
      </c>
      <c r="G1113" s="21">
        <f t="shared" si="17"/>
        <v>889804.57999999961</v>
      </c>
      <c r="H1113" s="20">
        <v>0</v>
      </c>
      <c r="I1113" s="20">
        <v>0</v>
      </c>
    </row>
    <row r="1114" spans="1:9" hidden="1" x14ac:dyDescent="0.25">
      <c r="A1114" s="277" t="s">
        <v>380</v>
      </c>
      <c r="B1114" s="90">
        <v>0</v>
      </c>
      <c r="C1114" s="154" t="s">
        <v>67</v>
      </c>
      <c r="D1114" s="275">
        <v>2133024.2100000009</v>
      </c>
      <c r="E1114" s="275">
        <v>1201116.2200000002</v>
      </c>
      <c r="F1114" s="20">
        <v>0</v>
      </c>
      <c r="G1114" s="21">
        <f t="shared" si="17"/>
        <v>931907.99000000069</v>
      </c>
      <c r="H1114" s="20">
        <v>0</v>
      </c>
      <c r="I1114" s="20">
        <v>0</v>
      </c>
    </row>
    <row r="1115" spans="1:9" hidden="1" x14ac:dyDescent="0.25">
      <c r="A1115" s="277" t="s">
        <v>381</v>
      </c>
      <c r="B1115" s="90">
        <v>0</v>
      </c>
      <c r="C1115" s="154" t="s">
        <v>67</v>
      </c>
      <c r="D1115" s="275">
        <v>2702873.5999999987</v>
      </c>
      <c r="E1115" s="275">
        <v>2022984.0500000003</v>
      </c>
      <c r="F1115" s="20">
        <v>0</v>
      </c>
      <c r="G1115" s="21">
        <f t="shared" si="17"/>
        <v>679889.54999999842</v>
      </c>
      <c r="H1115" s="20">
        <v>0</v>
      </c>
      <c r="I1115" s="20">
        <v>0</v>
      </c>
    </row>
    <row r="1116" spans="1:9" hidden="1" x14ac:dyDescent="0.25">
      <c r="A1116" s="277" t="s">
        <v>382</v>
      </c>
      <c r="B1116" s="90">
        <v>0</v>
      </c>
      <c r="C1116" s="154" t="s">
        <v>67</v>
      </c>
      <c r="D1116" s="275">
        <v>2795687.3099999977</v>
      </c>
      <c r="E1116" s="275">
        <v>1828107.7099999997</v>
      </c>
      <c r="F1116" s="20">
        <v>0</v>
      </c>
      <c r="G1116" s="21">
        <f t="shared" si="17"/>
        <v>967579.599999998</v>
      </c>
      <c r="H1116" s="20">
        <v>0</v>
      </c>
      <c r="I1116" s="20">
        <v>0</v>
      </c>
    </row>
    <row r="1117" spans="1:9" hidden="1" x14ac:dyDescent="0.25">
      <c r="A1117" s="277" t="s">
        <v>383</v>
      </c>
      <c r="B1117" s="90">
        <v>0</v>
      </c>
      <c r="C1117" s="154" t="s">
        <v>67</v>
      </c>
      <c r="D1117" s="275">
        <v>1962024.4000000004</v>
      </c>
      <c r="E1117" s="275">
        <v>1316548.1000000003</v>
      </c>
      <c r="F1117" s="20">
        <v>0</v>
      </c>
      <c r="G1117" s="21">
        <f t="shared" si="17"/>
        <v>645476.30000000005</v>
      </c>
      <c r="H1117" s="20">
        <v>0</v>
      </c>
      <c r="I1117" s="20">
        <v>0</v>
      </c>
    </row>
    <row r="1118" spans="1:9" hidden="1" x14ac:dyDescent="0.25">
      <c r="A1118" s="277" t="s">
        <v>384</v>
      </c>
      <c r="B1118" s="90">
        <v>0</v>
      </c>
      <c r="C1118" s="154" t="s">
        <v>67</v>
      </c>
      <c r="D1118" s="275">
        <v>2128818.5999999996</v>
      </c>
      <c r="E1118" s="275">
        <v>1435790.9899999995</v>
      </c>
      <c r="F1118" s="20">
        <v>0</v>
      </c>
      <c r="G1118" s="21">
        <f t="shared" si="17"/>
        <v>693027.6100000001</v>
      </c>
      <c r="H1118" s="20">
        <v>0</v>
      </c>
      <c r="I1118" s="20">
        <v>0</v>
      </c>
    </row>
    <row r="1119" spans="1:9" hidden="1" x14ac:dyDescent="0.25">
      <c r="A1119" s="277" t="s">
        <v>385</v>
      </c>
      <c r="B1119" s="90">
        <v>0</v>
      </c>
      <c r="C1119" s="154" t="s">
        <v>67</v>
      </c>
      <c r="D1119" s="275">
        <v>1761102.8000000003</v>
      </c>
      <c r="E1119" s="275">
        <v>997475.56</v>
      </c>
      <c r="F1119" s="20">
        <v>0</v>
      </c>
      <c r="G1119" s="21">
        <f t="shared" si="17"/>
        <v>763627.24000000022</v>
      </c>
      <c r="H1119" s="20">
        <v>0</v>
      </c>
      <c r="I1119" s="20">
        <v>0</v>
      </c>
    </row>
    <row r="1120" spans="1:9" hidden="1" x14ac:dyDescent="0.25">
      <c r="A1120" s="277" t="s">
        <v>386</v>
      </c>
      <c r="B1120" s="90">
        <v>0</v>
      </c>
      <c r="C1120" s="154" t="s">
        <v>67</v>
      </c>
      <c r="D1120" s="275">
        <v>1757016.5400000003</v>
      </c>
      <c r="E1120" s="275">
        <v>1201025.9900000002</v>
      </c>
      <c r="F1120" s="20">
        <v>0</v>
      </c>
      <c r="G1120" s="21">
        <f t="shared" si="17"/>
        <v>555990.55000000005</v>
      </c>
      <c r="H1120" s="20">
        <v>0</v>
      </c>
      <c r="I1120" s="20">
        <v>0</v>
      </c>
    </row>
    <row r="1121" spans="1:9" hidden="1" x14ac:dyDescent="0.25">
      <c r="A1121" s="277" t="s">
        <v>387</v>
      </c>
      <c r="B1121" s="90">
        <v>0</v>
      </c>
      <c r="C1121" s="154" t="s">
        <v>67</v>
      </c>
      <c r="D1121" s="275">
        <v>2832569.299999998</v>
      </c>
      <c r="E1121" s="275">
        <v>1334475.08</v>
      </c>
      <c r="F1121" s="20">
        <v>0</v>
      </c>
      <c r="G1121" s="21">
        <f t="shared" si="17"/>
        <v>1498094.2199999979</v>
      </c>
      <c r="H1121" s="20">
        <v>0</v>
      </c>
      <c r="I1121" s="20">
        <v>0</v>
      </c>
    </row>
    <row r="1122" spans="1:9" hidden="1" x14ac:dyDescent="0.25">
      <c r="A1122" s="277" t="s">
        <v>388</v>
      </c>
      <c r="B1122" s="90">
        <v>0</v>
      </c>
      <c r="C1122" s="154" t="s">
        <v>67</v>
      </c>
      <c r="D1122" s="275">
        <v>2930316.3699999978</v>
      </c>
      <c r="E1122" s="275">
        <v>1998545.2100000002</v>
      </c>
      <c r="F1122" s="20">
        <v>0</v>
      </c>
      <c r="G1122" s="21">
        <f t="shared" si="17"/>
        <v>931771.15999999759</v>
      </c>
      <c r="H1122" s="20">
        <v>0</v>
      </c>
      <c r="I1122" s="20">
        <v>0</v>
      </c>
    </row>
    <row r="1123" spans="1:9" hidden="1" x14ac:dyDescent="0.25">
      <c r="A1123" s="277" t="s">
        <v>389</v>
      </c>
      <c r="B1123" s="90">
        <v>0</v>
      </c>
      <c r="C1123" s="154" t="s">
        <v>67</v>
      </c>
      <c r="D1123" s="275">
        <v>2726520.4100000011</v>
      </c>
      <c r="E1123" s="275">
        <v>1660319.43</v>
      </c>
      <c r="F1123" s="20">
        <v>0</v>
      </c>
      <c r="G1123" s="21">
        <f t="shared" si="17"/>
        <v>1066200.9800000011</v>
      </c>
      <c r="H1123" s="20">
        <v>0</v>
      </c>
      <c r="I1123" s="20">
        <v>0</v>
      </c>
    </row>
    <row r="1124" spans="1:9" hidden="1" x14ac:dyDescent="0.25">
      <c r="A1124" s="277" t="s">
        <v>390</v>
      </c>
      <c r="B1124" s="90">
        <v>0</v>
      </c>
      <c r="C1124" s="154" t="s">
        <v>67</v>
      </c>
      <c r="D1124" s="275">
        <v>2070192.5999999996</v>
      </c>
      <c r="E1124" s="275">
        <v>1427171.1500000001</v>
      </c>
      <c r="F1124" s="20">
        <v>0</v>
      </c>
      <c r="G1124" s="21">
        <f t="shared" si="17"/>
        <v>643021.44999999949</v>
      </c>
      <c r="H1124" s="20">
        <v>0</v>
      </c>
      <c r="I1124" s="20">
        <v>0</v>
      </c>
    </row>
    <row r="1125" spans="1:9" hidden="1" x14ac:dyDescent="0.25">
      <c r="A1125" s="277" t="s">
        <v>391</v>
      </c>
      <c r="B1125" s="90">
        <v>0</v>
      </c>
      <c r="C1125" s="154" t="s">
        <v>67</v>
      </c>
      <c r="D1125" s="275">
        <v>196179.20000000001</v>
      </c>
      <c r="E1125" s="275">
        <v>2090951.72</v>
      </c>
      <c r="F1125" s="20">
        <v>0</v>
      </c>
      <c r="G1125" s="21">
        <f t="shared" si="17"/>
        <v>-1894772.52</v>
      </c>
      <c r="H1125" s="20">
        <v>0</v>
      </c>
      <c r="I1125" s="20">
        <v>0</v>
      </c>
    </row>
    <row r="1126" spans="1:9" hidden="1" x14ac:dyDescent="0.25">
      <c r="A1126" s="277" t="s">
        <v>392</v>
      </c>
      <c r="B1126" s="90">
        <v>0</v>
      </c>
      <c r="C1126" s="154" t="s">
        <v>67</v>
      </c>
      <c r="D1126" s="275">
        <v>2786893.73</v>
      </c>
      <c r="E1126" s="275">
        <v>2289345.5499999984</v>
      </c>
      <c r="F1126" s="20">
        <v>0</v>
      </c>
      <c r="G1126" s="21">
        <f t="shared" si="17"/>
        <v>497548.18000000156</v>
      </c>
      <c r="H1126" s="20">
        <v>0</v>
      </c>
      <c r="I1126" s="20">
        <v>0</v>
      </c>
    </row>
    <row r="1127" spans="1:9" hidden="1" x14ac:dyDescent="0.25">
      <c r="A1127" s="277" t="s">
        <v>393</v>
      </c>
      <c r="B1127" s="90">
        <v>0</v>
      </c>
      <c r="C1127" s="154" t="s">
        <v>67</v>
      </c>
      <c r="D1127" s="275">
        <v>3329440.3400000026</v>
      </c>
      <c r="E1127" s="275">
        <v>2797854.8600000013</v>
      </c>
      <c r="F1127" s="20">
        <v>0</v>
      </c>
      <c r="G1127" s="21">
        <f t="shared" si="17"/>
        <v>531585.48000000138</v>
      </c>
      <c r="H1127" s="20">
        <v>0</v>
      </c>
      <c r="I1127" s="20">
        <v>0</v>
      </c>
    </row>
    <row r="1128" spans="1:9" hidden="1" x14ac:dyDescent="0.25">
      <c r="A1128" s="277" t="s">
        <v>394</v>
      </c>
      <c r="B1128" s="90">
        <v>0</v>
      </c>
      <c r="C1128" s="154" t="s">
        <v>67</v>
      </c>
      <c r="D1128" s="275">
        <v>2932570.9699999993</v>
      </c>
      <c r="E1128" s="275">
        <v>2157988.0300000003</v>
      </c>
      <c r="F1128" s="20">
        <v>0</v>
      </c>
      <c r="G1128" s="21">
        <f t="shared" si="17"/>
        <v>774582.93999999901</v>
      </c>
      <c r="H1128" s="20">
        <v>0</v>
      </c>
      <c r="I1128" s="20">
        <v>0</v>
      </c>
    </row>
    <row r="1129" spans="1:9" hidden="1" x14ac:dyDescent="0.25">
      <c r="A1129" s="277" t="s">
        <v>395</v>
      </c>
      <c r="B1129" s="90">
        <v>0</v>
      </c>
      <c r="C1129" s="154" t="s">
        <v>67</v>
      </c>
      <c r="D1129" s="275">
        <v>1207960.7000000004</v>
      </c>
      <c r="E1129" s="275">
        <v>983082.9099999998</v>
      </c>
      <c r="F1129" s="20">
        <v>0</v>
      </c>
      <c r="G1129" s="21">
        <f t="shared" si="17"/>
        <v>224877.79000000062</v>
      </c>
      <c r="H1129" s="20">
        <v>0</v>
      </c>
      <c r="I1129" s="20">
        <v>0</v>
      </c>
    </row>
    <row r="1130" spans="1:9" hidden="1" x14ac:dyDescent="0.25">
      <c r="A1130" s="277" t="s">
        <v>396</v>
      </c>
      <c r="B1130" s="90">
        <v>0</v>
      </c>
      <c r="C1130" s="154" t="s">
        <v>67</v>
      </c>
      <c r="D1130" s="275">
        <v>2770668.1099999985</v>
      </c>
      <c r="E1130" s="275">
        <v>2298388.3400000003</v>
      </c>
      <c r="F1130" s="20">
        <v>0</v>
      </c>
      <c r="G1130" s="21">
        <f t="shared" si="17"/>
        <v>472279.76999999816</v>
      </c>
      <c r="H1130" s="20">
        <v>0</v>
      </c>
      <c r="I1130" s="20">
        <v>0</v>
      </c>
    </row>
    <row r="1131" spans="1:9" hidden="1" x14ac:dyDescent="0.25">
      <c r="A1131" s="277" t="s">
        <v>397</v>
      </c>
      <c r="B1131" s="90">
        <v>0</v>
      </c>
      <c r="C1131" s="154" t="s">
        <v>67</v>
      </c>
      <c r="D1131" s="275">
        <v>1855485.6599999992</v>
      </c>
      <c r="E1131" s="275">
        <v>96929.03</v>
      </c>
      <c r="F1131" s="20">
        <v>0</v>
      </c>
      <c r="G1131" s="21">
        <f t="shared" si="17"/>
        <v>1758556.6299999992</v>
      </c>
      <c r="H1131" s="20">
        <v>0</v>
      </c>
      <c r="I1131" s="20">
        <v>0</v>
      </c>
    </row>
    <row r="1132" spans="1:9" hidden="1" x14ac:dyDescent="0.25">
      <c r="A1132" s="167" t="s">
        <v>1480</v>
      </c>
      <c r="B1132" s="90">
        <v>0</v>
      </c>
      <c r="C1132" s="154" t="s">
        <v>67</v>
      </c>
      <c r="D1132" s="275">
        <v>129243.75999999997</v>
      </c>
      <c r="E1132" s="275">
        <v>42179.689999999995</v>
      </c>
      <c r="F1132" s="20">
        <v>0</v>
      </c>
      <c r="G1132" s="21">
        <f t="shared" si="17"/>
        <v>87064.069999999978</v>
      </c>
      <c r="H1132" s="20">
        <v>0</v>
      </c>
      <c r="I1132" s="20">
        <v>0</v>
      </c>
    </row>
    <row r="1133" spans="1:9" hidden="1" x14ac:dyDescent="0.25">
      <c r="A1133" s="276" t="s">
        <v>1481</v>
      </c>
      <c r="B1133" s="90">
        <v>0</v>
      </c>
      <c r="C1133" s="154" t="s">
        <v>67</v>
      </c>
      <c r="D1133" s="275">
        <v>932126.49999999977</v>
      </c>
      <c r="E1133" s="275">
        <v>753697.15</v>
      </c>
      <c r="F1133" s="20">
        <v>0</v>
      </c>
      <c r="G1133" s="21">
        <f t="shared" si="17"/>
        <v>178429.34999999974</v>
      </c>
      <c r="H1133" s="20">
        <v>0</v>
      </c>
      <c r="I1133" s="20">
        <v>0</v>
      </c>
    </row>
    <row r="1134" spans="1:9" hidden="1" x14ac:dyDescent="0.25">
      <c r="A1134" s="276" t="s">
        <v>1482</v>
      </c>
      <c r="B1134" s="90">
        <v>0</v>
      </c>
      <c r="C1134" s="154" t="s">
        <v>67</v>
      </c>
      <c r="D1134" s="275">
        <v>504649.89999999979</v>
      </c>
      <c r="E1134" s="275">
        <v>476195.98999999993</v>
      </c>
      <c r="F1134" s="20">
        <v>0</v>
      </c>
      <c r="G1134" s="21">
        <f t="shared" si="17"/>
        <v>28453.909999999858</v>
      </c>
      <c r="H1134" s="20">
        <v>0</v>
      </c>
      <c r="I1134" s="20">
        <v>0</v>
      </c>
    </row>
    <row r="1135" spans="1:9" hidden="1" x14ac:dyDescent="0.25">
      <c r="A1135" s="277" t="s">
        <v>398</v>
      </c>
      <c r="B1135" s="90">
        <v>0</v>
      </c>
      <c r="C1135" s="154" t="s">
        <v>67</v>
      </c>
      <c r="D1135" s="275">
        <v>1303431.9000000008</v>
      </c>
      <c r="E1135" s="275">
        <v>989123.65999999992</v>
      </c>
      <c r="F1135" s="20">
        <v>0</v>
      </c>
      <c r="G1135" s="21">
        <f t="shared" si="17"/>
        <v>314308.24000000092</v>
      </c>
      <c r="H1135" s="20">
        <v>0</v>
      </c>
      <c r="I1135" s="20">
        <v>0</v>
      </c>
    </row>
    <row r="1136" spans="1:9" hidden="1" x14ac:dyDescent="0.25">
      <c r="A1136" s="277" t="s">
        <v>399</v>
      </c>
      <c r="B1136" s="90">
        <v>0</v>
      </c>
      <c r="C1136" s="154" t="s">
        <v>67</v>
      </c>
      <c r="D1136" s="275">
        <v>1331321.9000000001</v>
      </c>
      <c r="E1136" s="275">
        <v>994814.91000000027</v>
      </c>
      <c r="F1136" s="20">
        <v>0</v>
      </c>
      <c r="G1136" s="21">
        <f t="shared" si="17"/>
        <v>336506.98999999987</v>
      </c>
      <c r="H1136" s="20">
        <v>0</v>
      </c>
      <c r="I1136" s="20">
        <v>0</v>
      </c>
    </row>
    <row r="1137" spans="1:9" hidden="1" x14ac:dyDescent="0.25">
      <c r="A1137" s="277" t="s">
        <v>400</v>
      </c>
      <c r="B1137" s="90">
        <v>0</v>
      </c>
      <c r="C1137" s="154" t="s">
        <v>67</v>
      </c>
      <c r="D1137" s="275">
        <v>888290.22999999963</v>
      </c>
      <c r="E1137" s="275">
        <v>712503.98000000021</v>
      </c>
      <c r="F1137" s="20">
        <v>0</v>
      </c>
      <c r="G1137" s="21">
        <f t="shared" si="17"/>
        <v>175786.24999999942</v>
      </c>
      <c r="H1137" s="20">
        <v>0</v>
      </c>
      <c r="I1137" s="20">
        <v>0</v>
      </c>
    </row>
    <row r="1138" spans="1:9" hidden="1" x14ac:dyDescent="0.25">
      <c r="A1138" s="277" t="s">
        <v>401</v>
      </c>
      <c r="B1138" s="90">
        <v>0</v>
      </c>
      <c r="C1138" s="154" t="s">
        <v>67</v>
      </c>
      <c r="D1138" s="275">
        <v>1072504.2999999998</v>
      </c>
      <c r="E1138" s="275">
        <v>869893</v>
      </c>
      <c r="F1138" s="20">
        <v>0</v>
      </c>
      <c r="G1138" s="21">
        <f t="shared" si="17"/>
        <v>202611.29999999981</v>
      </c>
      <c r="H1138" s="20">
        <v>0</v>
      </c>
      <c r="I1138" s="20">
        <v>0</v>
      </c>
    </row>
    <row r="1139" spans="1:9" hidden="1" x14ac:dyDescent="0.25">
      <c r="A1139" s="277" t="s">
        <v>402</v>
      </c>
      <c r="B1139" s="90">
        <v>0</v>
      </c>
      <c r="C1139" s="154" t="s">
        <v>67</v>
      </c>
      <c r="D1139" s="275">
        <v>293809.60000000009</v>
      </c>
      <c r="E1139" s="275">
        <v>254099.90999999995</v>
      </c>
      <c r="F1139" s="20">
        <v>0</v>
      </c>
      <c r="G1139" s="21">
        <f t="shared" si="17"/>
        <v>39709.690000000148</v>
      </c>
      <c r="H1139" s="20">
        <v>0</v>
      </c>
      <c r="I1139" s="20">
        <v>0</v>
      </c>
    </row>
    <row r="1140" spans="1:9" hidden="1" x14ac:dyDescent="0.25">
      <c r="A1140" s="277" t="s">
        <v>403</v>
      </c>
      <c r="B1140" s="90">
        <v>0</v>
      </c>
      <c r="C1140" s="154" t="s">
        <v>67</v>
      </c>
      <c r="D1140" s="275">
        <v>1575825.5500000003</v>
      </c>
      <c r="E1140" s="275">
        <v>1295594.2599999998</v>
      </c>
      <c r="F1140" s="20">
        <v>0</v>
      </c>
      <c r="G1140" s="21">
        <f t="shared" si="17"/>
        <v>280231.2900000005</v>
      </c>
      <c r="H1140" s="20">
        <v>0</v>
      </c>
      <c r="I1140" s="20">
        <v>0</v>
      </c>
    </row>
    <row r="1141" spans="1:9" hidden="1" x14ac:dyDescent="0.25">
      <c r="A1141" s="277" t="s">
        <v>404</v>
      </c>
      <c r="B1141" s="90">
        <v>0</v>
      </c>
      <c r="C1141" s="154" t="s">
        <v>67</v>
      </c>
      <c r="D1141" s="275">
        <v>290619.10000000003</v>
      </c>
      <c r="E1141" s="275">
        <v>62187.350000000013</v>
      </c>
      <c r="F1141" s="20">
        <v>0</v>
      </c>
      <c r="G1141" s="21">
        <f t="shared" si="17"/>
        <v>228431.75000000003</v>
      </c>
      <c r="H1141" s="20">
        <v>0</v>
      </c>
      <c r="I1141" s="20">
        <v>0</v>
      </c>
    </row>
    <row r="1142" spans="1:9" hidden="1" x14ac:dyDescent="0.25">
      <c r="A1142" s="277" t="s">
        <v>405</v>
      </c>
      <c r="B1142" s="90">
        <v>0</v>
      </c>
      <c r="C1142" s="154" t="s">
        <v>67</v>
      </c>
      <c r="D1142" s="275">
        <v>252581.25</v>
      </c>
      <c r="E1142" s="275">
        <v>22578.5</v>
      </c>
      <c r="F1142" s="20">
        <v>0</v>
      </c>
      <c r="G1142" s="21">
        <f t="shared" si="17"/>
        <v>230002.75</v>
      </c>
      <c r="H1142" s="20">
        <v>0</v>
      </c>
      <c r="I1142" s="20">
        <v>0</v>
      </c>
    </row>
    <row r="1143" spans="1:9" hidden="1" x14ac:dyDescent="0.25">
      <c r="A1143" s="277" t="s">
        <v>406</v>
      </c>
      <c r="B1143" s="90">
        <v>0</v>
      </c>
      <c r="C1143" s="154" t="s">
        <v>67</v>
      </c>
      <c r="D1143" s="275">
        <v>375201.85</v>
      </c>
      <c r="E1143" s="275">
        <v>182240.09999999998</v>
      </c>
      <c r="F1143" s="20">
        <v>0</v>
      </c>
      <c r="G1143" s="21">
        <f t="shared" si="17"/>
        <v>192961.75</v>
      </c>
      <c r="H1143" s="20">
        <v>0</v>
      </c>
      <c r="I1143" s="20">
        <v>0</v>
      </c>
    </row>
    <row r="1144" spans="1:9" hidden="1" x14ac:dyDescent="0.25">
      <c r="A1144" s="277" t="s">
        <v>407</v>
      </c>
      <c r="B1144" s="90">
        <v>0</v>
      </c>
      <c r="C1144" s="154" t="s">
        <v>67</v>
      </c>
      <c r="D1144" s="275">
        <v>69836.5</v>
      </c>
      <c r="E1144" s="275">
        <v>45923.150000000016</v>
      </c>
      <c r="F1144" s="20">
        <v>0</v>
      </c>
      <c r="G1144" s="21">
        <f t="shared" si="17"/>
        <v>23913.349999999984</v>
      </c>
      <c r="H1144" s="20">
        <v>0</v>
      </c>
      <c r="I1144" s="20">
        <v>0</v>
      </c>
    </row>
    <row r="1145" spans="1:9" hidden="1" x14ac:dyDescent="0.25">
      <c r="A1145" s="277" t="s">
        <v>408</v>
      </c>
      <c r="B1145" s="90">
        <v>0</v>
      </c>
      <c r="C1145" s="154" t="s">
        <v>67</v>
      </c>
      <c r="D1145" s="275">
        <v>134537.42999999996</v>
      </c>
      <c r="E1145" s="275">
        <v>55054.559999999998</v>
      </c>
      <c r="F1145" s="20">
        <v>0</v>
      </c>
      <c r="G1145" s="21">
        <f t="shared" si="17"/>
        <v>79482.869999999966</v>
      </c>
      <c r="H1145" s="20">
        <v>0</v>
      </c>
      <c r="I1145" s="20">
        <v>0</v>
      </c>
    </row>
    <row r="1146" spans="1:9" hidden="1" x14ac:dyDescent="0.25">
      <c r="A1146" s="277" t="s">
        <v>409</v>
      </c>
      <c r="B1146" s="90">
        <v>0</v>
      </c>
      <c r="C1146" s="154" t="s">
        <v>67</v>
      </c>
      <c r="D1146" s="275">
        <v>215274.35000000006</v>
      </c>
      <c r="E1146" s="275">
        <v>6390.4000000000005</v>
      </c>
      <c r="F1146" s="20">
        <v>0</v>
      </c>
      <c r="G1146" s="21">
        <f t="shared" si="17"/>
        <v>208883.95000000007</v>
      </c>
      <c r="H1146" s="20">
        <v>0</v>
      </c>
      <c r="I1146" s="20">
        <v>0</v>
      </c>
    </row>
    <row r="1147" spans="1:9" hidden="1" x14ac:dyDescent="0.25">
      <c r="A1147" s="277" t="s">
        <v>410</v>
      </c>
      <c r="B1147" s="90">
        <v>0</v>
      </c>
      <c r="C1147" s="154" t="s">
        <v>67</v>
      </c>
      <c r="D1147" s="275">
        <v>1057798.6500000001</v>
      </c>
      <c r="E1147" s="275">
        <v>903781.89999999979</v>
      </c>
      <c r="F1147" s="20">
        <v>0</v>
      </c>
      <c r="G1147" s="21">
        <f t="shared" si="17"/>
        <v>154016.75000000035</v>
      </c>
      <c r="H1147" s="20">
        <v>0</v>
      </c>
      <c r="I1147" s="20">
        <v>0</v>
      </c>
    </row>
    <row r="1148" spans="1:9" hidden="1" x14ac:dyDescent="0.25">
      <c r="A1148" s="277" t="s">
        <v>411</v>
      </c>
      <c r="B1148" s="90">
        <v>0</v>
      </c>
      <c r="C1148" s="154" t="s">
        <v>67</v>
      </c>
      <c r="D1148" s="275">
        <v>397040</v>
      </c>
      <c r="E1148" s="275">
        <v>373393.95</v>
      </c>
      <c r="F1148" s="20">
        <v>0</v>
      </c>
      <c r="G1148" s="21">
        <f t="shared" si="17"/>
        <v>23646.049999999988</v>
      </c>
      <c r="H1148" s="20">
        <v>0</v>
      </c>
      <c r="I1148" s="20">
        <v>0</v>
      </c>
    </row>
    <row r="1149" spans="1:9" hidden="1" x14ac:dyDescent="0.25">
      <c r="A1149" s="277" t="s">
        <v>412</v>
      </c>
      <c r="B1149" s="90">
        <v>0</v>
      </c>
      <c r="C1149" s="154" t="s">
        <v>67</v>
      </c>
      <c r="D1149" s="275">
        <v>277858.7</v>
      </c>
      <c r="E1149" s="275">
        <v>215706.44999999998</v>
      </c>
      <c r="F1149" s="20">
        <v>0</v>
      </c>
      <c r="G1149" s="21">
        <f t="shared" si="17"/>
        <v>62152.250000000029</v>
      </c>
      <c r="H1149" s="20">
        <v>0</v>
      </c>
      <c r="I1149" s="20">
        <v>0</v>
      </c>
    </row>
    <row r="1150" spans="1:9" hidden="1" x14ac:dyDescent="0.25">
      <c r="A1150" s="277" t="s">
        <v>414</v>
      </c>
      <c r="B1150" s="90">
        <v>0</v>
      </c>
      <c r="C1150" s="154" t="s">
        <v>67</v>
      </c>
      <c r="D1150" s="275">
        <v>153664.15</v>
      </c>
      <c r="E1150" s="275">
        <v>114393.95</v>
      </c>
      <c r="F1150" s="20">
        <v>0</v>
      </c>
      <c r="G1150" s="21">
        <f t="shared" si="17"/>
        <v>39270.199999999997</v>
      </c>
      <c r="H1150" s="20">
        <v>0</v>
      </c>
      <c r="I1150" s="20">
        <v>0</v>
      </c>
    </row>
    <row r="1151" spans="1:9" hidden="1" x14ac:dyDescent="0.25">
      <c r="A1151" s="277" t="s">
        <v>415</v>
      </c>
      <c r="B1151" s="90">
        <v>0</v>
      </c>
      <c r="C1151" s="154" t="s">
        <v>67</v>
      </c>
      <c r="D1151" s="275">
        <v>382509.49999999988</v>
      </c>
      <c r="E1151" s="275">
        <v>239178.00000000003</v>
      </c>
      <c r="F1151" s="20">
        <v>0</v>
      </c>
      <c r="G1151" s="21">
        <f t="shared" si="17"/>
        <v>143331.49999999985</v>
      </c>
      <c r="H1151" s="20">
        <v>0</v>
      </c>
      <c r="I1151" s="20">
        <v>0</v>
      </c>
    </row>
    <row r="1152" spans="1:9" hidden="1" x14ac:dyDescent="0.25">
      <c r="A1152" s="277" t="s">
        <v>417</v>
      </c>
      <c r="B1152" s="90">
        <v>0</v>
      </c>
      <c r="C1152" s="154" t="s">
        <v>67</v>
      </c>
      <c r="D1152" s="275">
        <v>259544.22999999992</v>
      </c>
      <c r="E1152" s="275">
        <v>159270.87999999998</v>
      </c>
      <c r="F1152" s="20">
        <v>0</v>
      </c>
      <c r="G1152" s="21">
        <f t="shared" si="17"/>
        <v>100273.34999999995</v>
      </c>
      <c r="H1152" s="20">
        <v>0</v>
      </c>
      <c r="I1152" s="20">
        <v>0</v>
      </c>
    </row>
    <row r="1153" spans="1:9" hidden="1" x14ac:dyDescent="0.25">
      <c r="A1153" s="276" t="s">
        <v>1961</v>
      </c>
      <c r="B1153" s="90">
        <v>0</v>
      </c>
      <c r="C1153" s="154" t="s">
        <v>67</v>
      </c>
      <c r="D1153" s="275">
        <v>1054771.02</v>
      </c>
      <c r="E1153" s="275">
        <v>985979.12</v>
      </c>
      <c r="F1153" s="20">
        <v>0</v>
      </c>
      <c r="G1153" s="21">
        <f t="shared" si="17"/>
        <v>68791.900000000023</v>
      </c>
      <c r="H1153" s="20">
        <v>0</v>
      </c>
      <c r="I1153" s="20">
        <v>0</v>
      </c>
    </row>
    <row r="1154" spans="1:9" hidden="1" x14ac:dyDescent="0.25">
      <c r="A1154" s="276" t="s">
        <v>1962</v>
      </c>
      <c r="B1154" s="90">
        <v>0</v>
      </c>
      <c r="C1154" s="154" t="s">
        <v>67</v>
      </c>
      <c r="D1154" s="275">
        <v>1022123.9000000001</v>
      </c>
      <c r="E1154" s="275">
        <v>867153.49999999953</v>
      </c>
      <c r="F1154" s="20">
        <v>0</v>
      </c>
      <c r="G1154" s="21">
        <f t="shared" si="17"/>
        <v>154970.40000000061</v>
      </c>
      <c r="H1154" s="20">
        <v>0</v>
      </c>
      <c r="I1154" s="20">
        <v>0</v>
      </c>
    </row>
    <row r="1155" spans="1:9" hidden="1" x14ac:dyDescent="0.25">
      <c r="A1155" s="276" t="s">
        <v>1963</v>
      </c>
      <c r="B1155" s="90">
        <v>0</v>
      </c>
      <c r="C1155" s="154" t="s">
        <v>67</v>
      </c>
      <c r="D1155" s="275">
        <v>1129264.8799999999</v>
      </c>
      <c r="E1155" s="275">
        <v>859966.54000000027</v>
      </c>
      <c r="F1155" s="20">
        <v>0</v>
      </c>
      <c r="G1155" s="21">
        <f t="shared" si="17"/>
        <v>269298.33999999962</v>
      </c>
      <c r="H1155" s="20">
        <v>0</v>
      </c>
      <c r="I1155" s="20">
        <v>0</v>
      </c>
    </row>
    <row r="1156" spans="1:9" hidden="1" x14ac:dyDescent="0.25">
      <c r="A1156" s="276" t="s">
        <v>1964</v>
      </c>
      <c r="B1156" s="90">
        <v>0</v>
      </c>
      <c r="C1156" s="154" t="s">
        <v>67</v>
      </c>
      <c r="D1156" s="275">
        <v>803793.3</v>
      </c>
      <c r="E1156" s="275">
        <v>590004.47</v>
      </c>
      <c r="F1156" s="20">
        <v>0</v>
      </c>
      <c r="G1156" s="21">
        <f t="shared" si="17"/>
        <v>213788.83000000007</v>
      </c>
      <c r="H1156" s="20">
        <v>0</v>
      </c>
      <c r="I1156" s="20">
        <v>0</v>
      </c>
    </row>
    <row r="1157" spans="1:9" hidden="1" x14ac:dyDescent="0.25">
      <c r="A1157" s="276" t="s">
        <v>1965</v>
      </c>
      <c r="B1157" s="90">
        <v>0</v>
      </c>
      <c r="C1157" s="154" t="s">
        <v>67</v>
      </c>
      <c r="D1157" s="275">
        <v>1429190.7000000004</v>
      </c>
      <c r="E1157" s="275">
        <v>1058928.4999999998</v>
      </c>
      <c r="F1157" s="20">
        <v>0</v>
      </c>
      <c r="G1157" s="21">
        <f t="shared" si="17"/>
        <v>370262.20000000065</v>
      </c>
      <c r="H1157" s="20">
        <v>0</v>
      </c>
      <c r="I1157" s="20">
        <v>0</v>
      </c>
    </row>
    <row r="1158" spans="1:9" hidden="1" x14ac:dyDescent="0.25">
      <c r="A1158" s="276" t="s">
        <v>1966</v>
      </c>
      <c r="B1158" s="90">
        <v>0</v>
      </c>
      <c r="C1158" s="154" t="s">
        <v>67</v>
      </c>
      <c r="D1158" s="275">
        <v>722270.25000000012</v>
      </c>
      <c r="E1158" s="275">
        <v>514995.14</v>
      </c>
      <c r="F1158" s="20">
        <v>0</v>
      </c>
      <c r="G1158" s="21">
        <f t="shared" ref="G1158:G1221" si="18">D1158-E1158</f>
        <v>207275.1100000001</v>
      </c>
      <c r="H1158" s="20">
        <v>0</v>
      </c>
      <c r="I1158" s="20">
        <v>0</v>
      </c>
    </row>
    <row r="1159" spans="1:9" hidden="1" x14ac:dyDescent="0.25">
      <c r="A1159" s="276" t="s">
        <v>1967</v>
      </c>
      <c r="B1159" s="90">
        <v>0</v>
      </c>
      <c r="C1159" s="154" t="s">
        <v>67</v>
      </c>
      <c r="D1159" s="275">
        <v>1321729.9399999997</v>
      </c>
      <c r="E1159" s="275">
        <v>1152342.8400000001</v>
      </c>
      <c r="F1159" s="20">
        <v>0</v>
      </c>
      <c r="G1159" s="21">
        <f t="shared" si="18"/>
        <v>169387.09999999963</v>
      </c>
      <c r="H1159" s="20">
        <v>0</v>
      </c>
      <c r="I1159" s="20">
        <v>0</v>
      </c>
    </row>
    <row r="1160" spans="1:9" hidden="1" x14ac:dyDescent="0.25">
      <c r="A1160" s="276" t="s">
        <v>1968</v>
      </c>
      <c r="B1160" s="90">
        <v>0</v>
      </c>
      <c r="C1160" s="154" t="s">
        <v>67</v>
      </c>
      <c r="D1160" s="275">
        <v>717702.49999999988</v>
      </c>
      <c r="E1160" s="275">
        <v>670422.33000000007</v>
      </c>
      <c r="F1160" s="20">
        <v>0</v>
      </c>
      <c r="G1160" s="21">
        <f t="shared" si="18"/>
        <v>47280.169999999809</v>
      </c>
      <c r="H1160" s="20">
        <v>0</v>
      </c>
      <c r="I1160" s="20">
        <v>0</v>
      </c>
    </row>
    <row r="1161" spans="1:9" hidden="1" x14ac:dyDescent="0.25">
      <c r="A1161" s="276" t="s">
        <v>1969</v>
      </c>
      <c r="B1161" s="90">
        <v>0</v>
      </c>
      <c r="C1161" s="154" t="s">
        <v>67</v>
      </c>
      <c r="D1161" s="275">
        <v>693570.84999999986</v>
      </c>
      <c r="E1161" s="275">
        <v>549979.69000000006</v>
      </c>
      <c r="F1161" s="20">
        <v>0</v>
      </c>
      <c r="G1161" s="21">
        <f t="shared" si="18"/>
        <v>143591.1599999998</v>
      </c>
      <c r="H1161" s="20">
        <v>0</v>
      </c>
      <c r="I1161" s="20">
        <v>0</v>
      </c>
    </row>
    <row r="1162" spans="1:9" hidden="1" x14ac:dyDescent="0.25">
      <c r="A1162" s="276" t="s">
        <v>1970</v>
      </c>
      <c r="B1162" s="90">
        <v>0</v>
      </c>
      <c r="C1162" s="154" t="s">
        <v>67</v>
      </c>
      <c r="D1162" s="275">
        <v>814907.89999999979</v>
      </c>
      <c r="E1162" s="275">
        <v>651003.53</v>
      </c>
      <c r="F1162" s="20">
        <v>0</v>
      </c>
      <c r="G1162" s="21">
        <f t="shared" si="18"/>
        <v>163904.36999999976</v>
      </c>
      <c r="H1162" s="20">
        <v>0</v>
      </c>
      <c r="I1162" s="20">
        <v>0</v>
      </c>
    </row>
    <row r="1163" spans="1:9" hidden="1" x14ac:dyDescent="0.25">
      <c r="A1163" s="277" t="s">
        <v>1067</v>
      </c>
      <c r="B1163" s="90">
        <v>0</v>
      </c>
      <c r="C1163" s="154" t="s">
        <v>67</v>
      </c>
      <c r="D1163" s="275">
        <v>182851.10000000012</v>
      </c>
      <c r="E1163" s="275">
        <v>110790.45</v>
      </c>
      <c r="F1163" s="20">
        <v>0</v>
      </c>
      <c r="G1163" s="21">
        <f t="shared" si="18"/>
        <v>72060.650000000125</v>
      </c>
      <c r="H1163" s="20">
        <v>0</v>
      </c>
      <c r="I1163" s="20">
        <v>0</v>
      </c>
    </row>
    <row r="1164" spans="1:9" hidden="1" x14ac:dyDescent="0.25">
      <c r="A1164" s="277" t="s">
        <v>1068</v>
      </c>
      <c r="B1164" s="90">
        <v>0</v>
      </c>
      <c r="C1164" s="154" t="s">
        <v>67</v>
      </c>
      <c r="D1164" s="275">
        <v>1857473.6500000013</v>
      </c>
      <c r="E1164" s="275">
        <v>1682023.6499999994</v>
      </c>
      <c r="F1164" s="20">
        <v>0</v>
      </c>
      <c r="G1164" s="21">
        <f t="shared" si="18"/>
        <v>175450.00000000186</v>
      </c>
      <c r="H1164" s="20">
        <v>0</v>
      </c>
      <c r="I1164" s="20">
        <v>0</v>
      </c>
    </row>
    <row r="1165" spans="1:9" hidden="1" x14ac:dyDescent="0.25">
      <c r="A1165" s="277" t="s">
        <v>1069</v>
      </c>
      <c r="B1165" s="90">
        <v>0</v>
      </c>
      <c r="C1165" s="154" t="s">
        <v>67</v>
      </c>
      <c r="D1165" s="275">
        <v>29139.899999999994</v>
      </c>
      <c r="E1165" s="275">
        <v>1056</v>
      </c>
      <c r="F1165" s="20">
        <v>0</v>
      </c>
      <c r="G1165" s="21">
        <f t="shared" si="18"/>
        <v>28083.899999999994</v>
      </c>
      <c r="H1165" s="20">
        <v>0</v>
      </c>
      <c r="I1165" s="20">
        <v>0</v>
      </c>
    </row>
    <row r="1166" spans="1:9" hidden="1" x14ac:dyDescent="0.25">
      <c r="A1166" s="277" t="s">
        <v>1070</v>
      </c>
      <c r="B1166" s="90">
        <v>0</v>
      </c>
      <c r="C1166" s="154" t="s">
        <v>67</v>
      </c>
      <c r="D1166" s="275">
        <v>35450</v>
      </c>
      <c r="E1166" s="275">
        <v>0</v>
      </c>
      <c r="F1166" s="20">
        <v>0</v>
      </c>
      <c r="G1166" s="21">
        <f t="shared" si="18"/>
        <v>35450</v>
      </c>
      <c r="H1166" s="20">
        <v>0</v>
      </c>
      <c r="I1166" s="20">
        <v>0</v>
      </c>
    </row>
    <row r="1167" spans="1:9" hidden="1" x14ac:dyDescent="0.25">
      <c r="A1167" s="277" t="s">
        <v>1071</v>
      </c>
      <c r="B1167" s="90">
        <v>0</v>
      </c>
      <c r="C1167" s="154" t="s">
        <v>67</v>
      </c>
      <c r="D1167" s="275">
        <v>1366379.3099999996</v>
      </c>
      <c r="E1167" s="275">
        <v>1121482.6900000002</v>
      </c>
      <c r="F1167" s="20">
        <v>0</v>
      </c>
      <c r="G1167" s="21">
        <f t="shared" si="18"/>
        <v>244896.61999999941</v>
      </c>
      <c r="H1167" s="20">
        <v>0</v>
      </c>
      <c r="I1167" s="20">
        <v>0</v>
      </c>
    </row>
    <row r="1168" spans="1:9" hidden="1" x14ac:dyDescent="0.25">
      <c r="A1168" s="277" t="s">
        <v>1072</v>
      </c>
      <c r="B1168" s="90">
        <v>0</v>
      </c>
      <c r="C1168" s="154" t="s">
        <v>67</v>
      </c>
      <c r="D1168" s="275">
        <v>207628.85000000009</v>
      </c>
      <c r="E1168" s="275">
        <v>132875.6</v>
      </c>
      <c r="F1168" s="20">
        <v>0</v>
      </c>
      <c r="G1168" s="21">
        <f t="shared" si="18"/>
        <v>74753.250000000087</v>
      </c>
      <c r="H1168" s="20">
        <v>0</v>
      </c>
      <c r="I1168" s="20">
        <v>0</v>
      </c>
    </row>
    <row r="1169" spans="1:9" hidden="1" x14ac:dyDescent="0.25">
      <c r="A1169" s="277" t="s">
        <v>1073</v>
      </c>
      <c r="B1169" s="90">
        <v>0</v>
      </c>
      <c r="C1169" s="154" t="s">
        <v>67</v>
      </c>
      <c r="D1169" s="275">
        <v>177533.60000000012</v>
      </c>
      <c r="E1169" s="275">
        <v>99031.10000000002</v>
      </c>
      <c r="F1169" s="20">
        <v>0</v>
      </c>
      <c r="G1169" s="21">
        <f t="shared" si="18"/>
        <v>78502.500000000102</v>
      </c>
      <c r="H1169" s="20">
        <v>0</v>
      </c>
      <c r="I1169" s="20">
        <v>0</v>
      </c>
    </row>
    <row r="1170" spans="1:9" hidden="1" x14ac:dyDescent="0.25">
      <c r="A1170" s="277" t="s">
        <v>1074</v>
      </c>
      <c r="B1170" s="90">
        <v>0</v>
      </c>
      <c r="C1170" s="154" t="s">
        <v>67</v>
      </c>
      <c r="D1170" s="275">
        <v>162867.14999999997</v>
      </c>
      <c r="E1170" s="275">
        <v>48075.750000000007</v>
      </c>
      <c r="F1170" s="20">
        <v>0</v>
      </c>
      <c r="G1170" s="21">
        <f t="shared" si="18"/>
        <v>114791.39999999997</v>
      </c>
      <c r="H1170" s="20">
        <v>0</v>
      </c>
      <c r="I1170" s="20">
        <v>0</v>
      </c>
    </row>
    <row r="1171" spans="1:9" hidden="1" x14ac:dyDescent="0.25">
      <c r="A1171" s="276" t="s">
        <v>1971</v>
      </c>
      <c r="B1171" s="90">
        <v>0</v>
      </c>
      <c r="C1171" s="154" t="s">
        <v>67</v>
      </c>
      <c r="D1171" s="275">
        <v>188735.80000000008</v>
      </c>
      <c r="E1171" s="275">
        <v>23463.600000000002</v>
      </c>
      <c r="F1171" s="20">
        <v>0</v>
      </c>
      <c r="G1171" s="21">
        <f t="shared" si="18"/>
        <v>165272.20000000007</v>
      </c>
      <c r="H1171" s="20">
        <v>0</v>
      </c>
      <c r="I1171" s="20">
        <v>0</v>
      </c>
    </row>
    <row r="1172" spans="1:9" hidden="1" x14ac:dyDescent="0.25">
      <c r="A1172" s="276" t="s">
        <v>1972</v>
      </c>
      <c r="B1172" s="90">
        <v>0</v>
      </c>
      <c r="C1172" s="154" t="s">
        <v>67</v>
      </c>
      <c r="D1172" s="275">
        <v>151655.10000000006</v>
      </c>
      <c r="E1172" s="275">
        <v>20821.060000000001</v>
      </c>
      <c r="F1172" s="20">
        <v>0</v>
      </c>
      <c r="G1172" s="21">
        <f t="shared" si="18"/>
        <v>130834.04000000007</v>
      </c>
      <c r="H1172" s="20">
        <v>0</v>
      </c>
      <c r="I1172" s="20">
        <v>0</v>
      </c>
    </row>
    <row r="1173" spans="1:9" hidden="1" x14ac:dyDescent="0.25">
      <c r="A1173" s="277" t="s">
        <v>418</v>
      </c>
      <c r="B1173" s="90">
        <v>0</v>
      </c>
      <c r="C1173" s="154" t="s">
        <v>67</v>
      </c>
      <c r="D1173" s="275">
        <v>62533.800000000017</v>
      </c>
      <c r="E1173" s="275">
        <v>16880.500000000004</v>
      </c>
      <c r="F1173" s="20">
        <v>0</v>
      </c>
      <c r="G1173" s="21">
        <f t="shared" si="18"/>
        <v>45653.300000000017</v>
      </c>
      <c r="H1173" s="20">
        <v>0</v>
      </c>
      <c r="I1173" s="20">
        <v>0</v>
      </c>
    </row>
    <row r="1174" spans="1:9" hidden="1" x14ac:dyDescent="0.25">
      <c r="A1174" s="277" t="s">
        <v>419</v>
      </c>
      <c r="B1174" s="90">
        <v>0</v>
      </c>
      <c r="C1174" s="154" t="s">
        <v>67</v>
      </c>
      <c r="D1174" s="275">
        <v>107626.19999999994</v>
      </c>
      <c r="E1174" s="275">
        <v>42790.850000000013</v>
      </c>
      <c r="F1174" s="20">
        <v>0</v>
      </c>
      <c r="G1174" s="21">
        <f t="shared" si="18"/>
        <v>64835.349999999926</v>
      </c>
      <c r="H1174" s="20">
        <v>0</v>
      </c>
      <c r="I1174" s="20">
        <v>0</v>
      </c>
    </row>
    <row r="1175" spans="1:9" hidden="1" x14ac:dyDescent="0.25">
      <c r="A1175" s="277" t="s">
        <v>420</v>
      </c>
      <c r="B1175" s="90">
        <v>0</v>
      </c>
      <c r="C1175" s="154" t="s">
        <v>67</v>
      </c>
      <c r="D1175" s="275">
        <v>67815.849999999977</v>
      </c>
      <c r="E1175" s="275">
        <v>3921.5999999999995</v>
      </c>
      <c r="F1175" s="20">
        <v>0</v>
      </c>
      <c r="G1175" s="21">
        <f t="shared" si="18"/>
        <v>63894.249999999978</v>
      </c>
      <c r="H1175" s="20">
        <v>0</v>
      </c>
      <c r="I1175" s="20">
        <v>0</v>
      </c>
    </row>
    <row r="1176" spans="1:9" hidden="1" x14ac:dyDescent="0.25">
      <c r="A1176" s="277" t="s">
        <v>421</v>
      </c>
      <c r="B1176" s="90">
        <v>0</v>
      </c>
      <c r="C1176" s="154" t="s">
        <v>67</v>
      </c>
      <c r="D1176" s="275">
        <v>122550.65000000002</v>
      </c>
      <c r="E1176" s="275">
        <v>19563.8</v>
      </c>
      <c r="F1176" s="20">
        <v>0</v>
      </c>
      <c r="G1176" s="21">
        <f t="shared" si="18"/>
        <v>102986.85000000002</v>
      </c>
      <c r="H1176" s="20">
        <v>0</v>
      </c>
      <c r="I1176" s="20">
        <v>0</v>
      </c>
    </row>
    <row r="1177" spans="1:9" hidden="1" x14ac:dyDescent="0.25">
      <c r="A1177" s="277" t="s">
        <v>422</v>
      </c>
      <c r="B1177" s="90">
        <v>0</v>
      </c>
      <c r="C1177" s="154" t="s">
        <v>67</v>
      </c>
      <c r="D1177" s="275">
        <v>82173.099999999977</v>
      </c>
      <c r="E1177" s="275">
        <v>22219.500000000007</v>
      </c>
      <c r="F1177" s="20">
        <v>0</v>
      </c>
      <c r="G1177" s="21">
        <f t="shared" si="18"/>
        <v>59953.599999999969</v>
      </c>
      <c r="H1177" s="20">
        <v>0</v>
      </c>
      <c r="I1177" s="20">
        <v>0</v>
      </c>
    </row>
    <row r="1178" spans="1:9" hidden="1" x14ac:dyDescent="0.25">
      <c r="A1178" s="277" t="s">
        <v>423</v>
      </c>
      <c r="B1178" s="90">
        <v>0</v>
      </c>
      <c r="C1178" s="154" t="s">
        <v>67</v>
      </c>
      <c r="D1178" s="275">
        <v>263854.35000000003</v>
      </c>
      <c r="E1178" s="275">
        <v>125373.37000000001</v>
      </c>
      <c r="F1178" s="20">
        <v>0</v>
      </c>
      <c r="G1178" s="21">
        <f t="shared" si="18"/>
        <v>138480.98000000004</v>
      </c>
      <c r="H1178" s="20">
        <v>0</v>
      </c>
      <c r="I1178" s="20">
        <v>0</v>
      </c>
    </row>
    <row r="1179" spans="1:9" hidden="1" x14ac:dyDescent="0.25">
      <c r="A1179" s="277" t="s">
        <v>424</v>
      </c>
      <c r="B1179" s="90">
        <v>0</v>
      </c>
      <c r="C1179" s="154" t="s">
        <v>67</v>
      </c>
      <c r="D1179" s="275">
        <v>9960.9500000000025</v>
      </c>
      <c r="E1179" s="275">
        <v>70403.100000000006</v>
      </c>
      <c r="F1179" s="20">
        <v>0</v>
      </c>
      <c r="G1179" s="21">
        <f t="shared" si="18"/>
        <v>-60442.15</v>
      </c>
      <c r="H1179" s="20">
        <v>0</v>
      </c>
      <c r="I1179" s="20">
        <v>0</v>
      </c>
    </row>
    <row r="1180" spans="1:9" hidden="1" x14ac:dyDescent="0.25">
      <c r="A1180" s="276" t="s">
        <v>1973</v>
      </c>
      <c r="B1180" s="90">
        <v>0</v>
      </c>
      <c r="C1180" s="154" t="s">
        <v>67</v>
      </c>
      <c r="D1180" s="275">
        <v>205554.74999999991</v>
      </c>
      <c r="E1180" s="275">
        <v>17226</v>
      </c>
      <c r="F1180" s="20">
        <v>0</v>
      </c>
      <c r="G1180" s="21">
        <f t="shared" si="18"/>
        <v>188328.74999999991</v>
      </c>
      <c r="H1180" s="20">
        <v>0</v>
      </c>
      <c r="I1180" s="20">
        <v>0</v>
      </c>
    </row>
    <row r="1181" spans="1:9" hidden="1" x14ac:dyDescent="0.25">
      <c r="A1181" s="276" t="s">
        <v>1974</v>
      </c>
      <c r="B1181" s="90">
        <v>0</v>
      </c>
      <c r="C1181" s="154" t="s">
        <v>67</v>
      </c>
      <c r="D1181" s="275">
        <v>146946.90000000005</v>
      </c>
      <c r="E1181" s="275">
        <v>16623.45</v>
      </c>
      <c r="F1181" s="20">
        <v>0</v>
      </c>
      <c r="G1181" s="21">
        <f t="shared" si="18"/>
        <v>130323.45000000006</v>
      </c>
      <c r="H1181" s="20">
        <v>0</v>
      </c>
      <c r="I1181" s="20">
        <v>0</v>
      </c>
    </row>
    <row r="1182" spans="1:9" hidden="1" x14ac:dyDescent="0.25">
      <c r="A1182" s="276" t="s">
        <v>1975</v>
      </c>
      <c r="B1182" s="90">
        <v>0</v>
      </c>
      <c r="C1182" s="154" t="s">
        <v>67</v>
      </c>
      <c r="D1182" s="275">
        <v>119954.31999999996</v>
      </c>
      <c r="E1182" s="275">
        <v>63231.24</v>
      </c>
      <c r="F1182" s="20">
        <v>0</v>
      </c>
      <c r="G1182" s="21">
        <f t="shared" si="18"/>
        <v>56723.079999999965</v>
      </c>
      <c r="H1182" s="20">
        <v>0</v>
      </c>
      <c r="I1182" s="20">
        <v>0</v>
      </c>
    </row>
    <row r="1183" spans="1:9" hidden="1" x14ac:dyDescent="0.25">
      <c r="A1183" s="276" t="s">
        <v>1976</v>
      </c>
      <c r="B1183" s="90">
        <v>0</v>
      </c>
      <c r="C1183" s="154" t="s">
        <v>67</v>
      </c>
      <c r="D1183" s="275">
        <v>542239</v>
      </c>
      <c r="E1183" s="275">
        <v>280770.95</v>
      </c>
      <c r="F1183" s="20">
        <v>0</v>
      </c>
      <c r="G1183" s="21">
        <f t="shared" si="18"/>
        <v>261468.05</v>
      </c>
      <c r="H1183" s="20">
        <v>0</v>
      </c>
      <c r="I1183" s="20">
        <v>0</v>
      </c>
    </row>
    <row r="1184" spans="1:9" hidden="1" x14ac:dyDescent="0.25">
      <c r="A1184" s="276" t="s">
        <v>1977</v>
      </c>
      <c r="B1184" s="90">
        <v>0</v>
      </c>
      <c r="C1184" s="154" t="s">
        <v>67</v>
      </c>
      <c r="D1184" s="275">
        <v>29458.950000000012</v>
      </c>
      <c r="E1184" s="275">
        <v>0</v>
      </c>
      <c r="F1184" s="20">
        <v>0</v>
      </c>
      <c r="G1184" s="21">
        <f t="shared" si="18"/>
        <v>29458.950000000012</v>
      </c>
      <c r="H1184" s="20">
        <v>0</v>
      </c>
      <c r="I1184" s="20">
        <v>0</v>
      </c>
    </row>
    <row r="1185" spans="1:9" hidden="1" x14ac:dyDescent="0.25">
      <c r="A1185" s="276" t="s">
        <v>1483</v>
      </c>
      <c r="B1185" s="90">
        <v>0</v>
      </c>
      <c r="C1185" s="154" t="s">
        <v>67</v>
      </c>
      <c r="D1185" s="275">
        <v>1408489.8699999987</v>
      </c>
      <c r="E1185" s="275">
        <v>1178651.5999999999</v>
      </c>
      <c r="F1185" s="20">
        <v>0</v>
      </c>
      <c r="G1185" s="21">
        <f t="shared" si="18"/>
        <v>229838.26999999885</v>
      </c>
      <c r="H1185" s="20">
        <v>0</v>
      </c>
      <c r="I1185" s="20">
        <v>0</v>
      </c>
    </row>
    <row r="1186" spans="1:9" hidden="1" x14ac:dyDescent="0.25">
      <c r="A1186" s="276" t="s">
        <v>1484</v>
      </c>
      <c r="B1186" s="90">
        <v>0</v>
      </c>
      <c r="C1186" s="154" t="s">
        <v>67</v>
      </c>
      <c r="D1186" s="275">
        <v>884814.85</v>
      </c>
      <c r="E1186" s="275">
        <v>784981.35000000009</v>
      </c>
      <c r="F1186" s="20">
        <v>0</v>
      </c>
      <c r="G1186" s="21">
        <f t="shared" si="18"/>
        <v>99833.499999999884</v>
      </c>
      <c r="H1186" s="20">
        <v>0</v>
      </c>
      <c r="I1186" s="20">
        <v>0</v>
      </c>
    </row>
    <row r="1187" spans="1:9" hidden="1" x14ac:dyDescent="0.25">
      <c r="A1187" s="277" t="s">
        <v>425</v>
      </c>
      <c r="B1187" s="90">
        <v>0</v>
      </c>
      <c r="C1187" s="154" t="s">
        <v>67</v>
      </c>
      <c r="D1187" s="275">
        <v>3934.9500000000007</v>
      </c>
      <c r="E1187" s="275">
        <v>2886</v>
      </c>
      <c r="F1187" s="20">
        <v>0</v>
      </c>
      <c r="G1187" s="21">
        <f t="shared" si="18"/>
        <v>1048.9500000000007</v>
      </c>
      <c r="H1187" s="20">
        <v>0</v>
      </c>
      <c r="I1187" s="20">
        <v>0</v>
      </c>
    </row>
    <row r="1188" spans="1:9" hidden="1" x14ac:dyDescent="0.25">
      <c r="A1188" s="277" t="s">
        <v>426</v>
      </c>
      <c r="B1188" s="90">
        <v>0</v>
      </c>
      <c r="C1188" s="154" t="s">
        <v>67</v>
      </c>
      <c r="D1188" s="275">
        <v>109348.39999999998</v>
      </c>
      <c r="E1188" s="275">
        <v>33835.040000000001</v>
      </c>
      <c r="F1188" s="20">
        <v>0</v>
      </c>
      <c r="G1188" s="21">
        <f t="shared" si="18"/>
        <v>75513.359999999986</v>
      </c>
      <c r="H1188" s="20">
        <v>0</v>
      </c>
      <c r="I1188" s="20">
        <v>0</v>
      </c>
    </row>
    <row r="1189" spans="1:9" hidden="1" x14ac:dyDescent="0.25">
      <c r="A1189" s="277" t="s">
        <v>427</v>
      </c>
      <c r="B1189" s="90">
        <v>0</v>
      </c>
      <c r="C1189" s="154" t="s">
        <v>67</v>
      </c>
      <c r="D1189" s="275">
        <v>397281.54999999981</v>
      </c>
      <c r="E1189" s="275">
        <v>115784.1</v>
      </c>
      <c r="F1189" s="20">
        <v>0</v>
      </c>
      <c r="G1189" s="21">
        <f t="shared" si="18"/>
        <v>281497.44999999984</v>
      </c>
      <c r="H1189" s="20">
        <v>0</v>
      </c>
      <c r="I1189" s="20">
        <v>0</v>
      </c>
    </row>
    <row r="1190" spans="1:9" hidden="1" x14ac:dyDescent="0.25">
      <c r="A1190" s="277" t="s">
        <v>428</v>
      </c>
      <c r="B1190" s="90">
        <v>0</v>
      </c>
      <c r="C1190" s="154" t="s">
        <v>67</v>
      </c>
      <c r="D1190" s="275">
        <v>72318</v>
      </c>
      <c r="E1190" s="275">
        <v>50619.950000000004</v>
      </c>
      <c r="F1190" s="20">
        <v>0</v>
      </c>
      <c r="G1190" s="21">
        <f t="shared" si="18"/>
        <v>21698.049999999996</v>
      </c>
      <c r="H1190" s="20">
        <v>0</v>
      </c>
      <c r="I1190" s="20">
        <v>0</v>
      </c>
    </row>
    <row r="1191" spans="1:9" hidden="1" x14ac:dyDescent="0.25">
      <c r="A1191" s="277" t="s">
        <v>429</v>
      </c>
      <c r="B1191" s="90">
        <v>0</v>
      </c>
      <c r="C1191" s="154" t="s">
        <v>67</v>
      </c>
      <c r="D1191" s="275">
        <v>189506.30999999997</v>
      </c>
      <c r="E1191" s="275">
        <v>110086.68</v>
      </c>
      <c r="F1191" s="20">
        <v>0</v>
      </c>
      <c r="G1191" s="21">
        <f t="shared" si="18"/>
        <v>79419.629999999976</v>
      </c>
      <c r="H1191" s="20">
        <v>0</v>
      </c>
      <c r="I1191" s="20">
        <v>0</v>
      </c>
    </row>
    <row r="1192" spans="1:9" hidden="1" x14ac:dyDescent="0.25">
      <c r="A1192" s="277" t="s">
        <v>430</v>
      </c>
      <c r="B1192" s="90">
        <v>0</v>
      </c>
      <c r="C1192" s="154" t="s">
        <v>67</v>
      </c>
      <c r="D1192" s="275">
        <v>294741.08000000013</v>
      </c>
      <c r="E1192" s="275">
        <v>134113.47999999998</v>
      </c>
      <c r="F1192" s="20">
        <v>0</v>
      </c>
      <c r="G1192" s="21">
        <f t="shared" si="18"/>
        <v>160627.60000000015</v>
      </c>
      <c r="H1192" s="20">
        <v>0</v>
      </c>
      <c r="I1192" s="20">
        <v>0</v>
      </c>
    </row>
    <row r="1193" spans="1:9" hidden="1" x14ac:dyDescent="0.25">
      <c r="A1193" s="277" t="s">
        <v>431</v>
      </c>
      <c r="B1193" s="90">
        <v>0</v>
      </c>
      <c r="C1193" s="154" t="s">
        <v>67</v>
      </c>
      <c r="D1193" s="275">
        <v>311692.51999999984</v>
      </c>
      <c r="E1193" s="275">
        <v>171134.15000000005</v>
      </c>
      <c r="F1193" s="20">
        <v>0</v>
      </c>
      <c r="G1193" s="21">
        <f t="shared" si="18"/>
        <v>140558.36999999979</v>
      </c>
      <c r="H1193" s="20">
        <v>0</v>
      </c>
      <c r="I1193" s="20">
        <v>0</v>
      </c>
    </row>
    <row r="1194" spans="1:9" hidden="1" x14ac:dyDescent="0.25">
      <c r="A1194" s="277" t="s">
        <v>432</v>
      </c>
      <c r="B1194" s="90">
        <v>0</v>
      </c>
      <c r="C1194" s="154" t="s">
        <v>67</v>
      </c>
      <c r="D1194" s="275">
        <v>296503.79999999981</v>
      </c>
      <c r="E1194" s="275">
        <v>96803.650000000009</v>
      </c>
      <c r="F1194" s="20">
        <v>0</v>
      </c>
      <c r="G1194" s="21">
        <f t="shared" si="18"/>
        <v>199700.14999999979</v>
      </c>
      <c r="H1194" s="20">
        <v>0</v>
      </c>
      <c r="I1194" s="20">
        <v>0</v>
      </c>
    </row>
    <row r="1195" spans="1:9" hidden="1" x14ac:dyDescent="0.25">
      <c r="A1195" s="277" t="s">
        <v>433</v>
      </c>
      <c r="B1195" s="90">
        <v>0</v>
      </c>
      <c r="C1195" s="154" t="s">
        <v>67</v>
      </c>
      <c r="D1195" s="275">
        <v>186644.24999999997</v>
      </c>
      <c r="E1195" s="275">
        <v>149505.65000000005</v>
      </c>
      <c r="F1195" s="20">
        <v>0</v>
      </c>
      <c r="G1195" s="21">
        <f t="shared" si="18"/>
        <v>37138.599999999919</v>
      </c>
      <c r="H1195" s="20">
        <v>0</v>
      </c>
      <c r="I1195" s="20">
        <v>0</v>
      </c>
    </row>
    <row r="1196" spans="1:9" hidden="1" x14ac:dyDescent="0.25">
      <c r="A1196" s="277" t="s">
        <v>434</v>
      </c>
      <c r="B1196" s="90">
        <v>0</v>
      </c>
      <c r="C1196" s="154" t="s">
        <v>67</v>
      </c>
      <c r="D1196" s="275">
        <v>104293.90000000004</v>
      </c>
      <c r="E1196" s="275">
        <v>40670.499999999985</v>
      </c>
      <c r="F1196" s="20">
        <v>0</v>
      </c>
      <c r="G1196" s="21">
        <f t="shared" si="18"/>
        <v>63623.400000000052</v>
      </c>
      <c r="H1196" s="20">
        <v>0</v>
      </c>
      <c r="I1196" s="20">
        <v>0</v>
      </c>
    </row>
    <row r="1197" spans="1:9" hidden="1" x14ac:dyDescent="0.25">
      <c r="A1197" s="277" t="s">
        <v>435</v>
      </c>
      <c r="B1197" s="90">
        <v>0</v>
      </c>
      <c r="C1197" s="154" t="s">
        <v>67</v>
      </c>
      <c r="D1197" s="275">
        <v>24566.850000000006</v>
      </c>
      <c r="E1197" s="275">
        <v>5190.8000000000011</v>
      </c>
      <c r="F1197" s="20">
        <v>0</v>
      </c>
      <c r="G1197" s="21">
        <f t="shared" si="18"/>
        <v>19376.050000000003</v>
      </c>
      <c r="H1197" s="20">
        <v>0</v>
      </c>
      <c r="I1197" s="20">
        <v>0</v>
      </c>
    </row>
    <row r="1198" spans="1:9" hidden="1" x14ac:dyDescent="0.25">
      <c r="A1198" s="277" t="s">
        <v>436</v>
      </c>
      <c r="B1198" s="90">
        <v>0</v>
      </c>
      <c r="C1198" s="154" t="s">
        <v>67</v>
      </c>
      <c r="D1198" s="275">
        <v>9547.2000000000025</v>
      </c>
      <c r="E1198" s="275">
        <v>9520.0000000000018</v>
      </c>
      <c r="F1198" s="20">
        <v>0</v>
      </c>
      <c r="G1198" s="21">
        <f t="shared" si="18"/>
        <v>27.200000000000728</v>
      </c>
      <c r="H1198" s="20">
        <v>0</v>
      </c>
      <c r="I1198" s="20">
        <v>0</v>
      </c>
    </row>
    <row r="1199" spans="1:9" hidden="1" x14ac:dyDescent="0.25">
      <c r="A1199" s="277" t="s">
        <v>437</v>
      </c>
      <c r="B1199" s="90">
        <v>0</v>
      </c>
      <c r="C1199" s="154" t="s">
        <v>67</v>
      </c>
      <c r="D1199" s="275">
        <v>46243.150000000023</v>
      </c>
      <c r="E1199" s="275">
        <v>5427.0000000000018</v>
      </c>
      <c r="F1199" s="20">
        <v>0</v>
      </c>
      <c r="G1199" s="21">
        <f t="shared" si="18"/>
        <v>40816.150000000023</v>
      </c>
      <c r="H1199" s="20">
        <v>0</v>
      </c>
      <c r="I1199" s="20">
        <v>0</v>
      </c>
    </row>
    <row r="1200" spans="1:9" hidden="1" x14ac:dyDescent="0.25">
      <c r="A1200" s="277" t="s">
        <v>438</v>
      </c>
      <c r="B1200" s="90">
        <v>0</v>
      </c>
      <c r="C1200" s="154" t="s">
        <v>67</v>
      </c>
      <c r="D1200" s="275">
        <v>118113.54999999993</v>
      </c>
      <c r="E1200" s="275">
        <v>112007.15</v>
      </c>
      <c r="F1200" s="20">
        <v>0</v>
      </c>
      <c r="G1200" s="21">
        <f t="shared" si="18"/>
        <v>6106.399999999936</v>
      </c>
      <c r="H1200" s="20">
        <v>0</v>
      </c>
      <c r="I1200" s="20">
        <v>0</v>
      </c>
    </row>
    <row r="1201" spans="1:9" hidden="1" x14ac:dyDescent="0.25">
      <c r="A1201" s="277" t="s">
        <v>439</v>
      </c>
      <c r="B1201" s="90">
        <v>0</v>
      </c>
      <c r="C1201" s="154" t="s">
        <v>67</v>
      </c>
      <c r="D1201" s="275">
        <v>169917.60999999987</v>
      </c>
      <c r="E1201" s="275">
        <v>65056.049999999988</v>
      </c>
      <c r="F1201" s="20">
        <v>0</v>
      </c>
      <c r="G1201" s="21">
        <f t="shared" si="18"/>
        <v>104861.55999999988</v>
      </c>
      <c r="H1201" s="20">
        <v>0</v>
      </c>
      <c r="I1201" s="20">
        <v>0</v>
      </c>
    </row>
    <row r="1202" spans="1:9" hidden="1" x14ac:dyDescent="0.25">
      <c r="A1202" s="277" t="s">
        <v>440</v>
      </c>
      <c r="B1202" s="90">
        <v>0</v>
      </c>
      <c r="C1202" s="154" t="s">
        <v>67</v>
      </c>
      <c r="D1202" s="275">
        <v>103124.05000000005</v>
      </c>
      <c r="E1202" s="275">
        <v>42781.399999999994</v>
      </c>
      <c r="F1202" s="20">
        <v>0</v>
      </c>
      <c r="G1202" s="21">
        <f t="shared" si="18"/>
        <v>60342.650000000052</v>
      </c>
      <c r="H1202" s="20">
        <v>0</v>
      </c>
      <c r="I1202" s="20">
        <v>0</v>
      </c>
    </row>
    <row r="1203" spans="1:9" hidden="1" x14ac:dyDescent="0.25">
      <c r="A1203" s="277" t="s">
        <v>441</v>
      </c>
      <c r="B1203" s="90">
        <v>0</v>
      </c>
      <c r="C1203" s="154" t="s">
        <v>67</v>
      </c>
      <c r="D1203" s="275">
        <v>138630.77000000002</v>
      </c>
      <c r="E1203" s="275">
        <v>100013.61</v>
      </c>
      <c r="F1203" s="20">
        <v>0</v>
      </c>
      <c r="G1203" s="21">
        <f t="shared" si="18"/>
        <v>38617.160000000018</v>
      </c>
      <c r="H1203" s="20">
        <v>0</v>
      </c>
      <c r="I1203" s="20">
        <v>0</v>
      </c>
    </row>
    <row r="1204" spans="1:9" hidden="1" x14ac:dyDescent="0.25">
      <c r="A1204" s="277" t="s">
        <v>442</v>
      </c>
      <c r="B1204" s="90">
        <v>0</v>
      </c>
      <c r="C1204" s="154" t="s">
        <v>67</v>
      </c>
      <c r="D1204" s="275">
        <v>178384.39999999991</v>
      </c>
      <c r="E1204" s="275">
        <v>94170.850000000035</v>
      </c>
      <c r="F1204" s="20">
        <v>0</v>
      </c>
      <c r="G1204" s="21">
        <f t="shared" si="18"/>
        <v>84213.549999999872</v>
      </c>
      <c r="H1204" s="20">
        <v>0</v>
      </c>
      <c r="I1204" s="20">
        <v>0</v>
      </c>
    </row>
    <row r="1205" spans="1:9" hidden="1" x14ac:dyDescent="0.25">
      <c r="A1205" s="277" t="s">
        <v>443</v>
      </c>
      <c r="B1205" s="90">
        <v>0</v>
      </c>
      <c r="C1205" s="154" t="s">
        <v>67</v>
      </c>
      <c r="D1205" s="275">
        <v>345602.04999999981</v>
      </c>
      <c r="E1205" s="275">
        <v>92150.39999999998</v>
      </c>
      <c r="F1205" s="20">
        <v>0</v>
      </c>
      <c r="G1205" s="21">
        <f t="shared" si="18"/>
        <v>253451.64999999985</v>
      </c>
      <c r="H1205" s="20">
        <v>0</v>
      </c>
      <c r="I1205" s="20">
        <v>0</v>
      </c>
    </row>
    <row r="1206" spans="1:9" hidden="1" x14ac:dyDescent="0.25">
      <c r="A1206" s="277" t="s">
        <v>444</v>
      </c>
      <c r="B1206" s="90">
        <v>0</v>
      </c>
      <c r="C1206" s="154" t="s">
        <v>67</v>
      </c>
      <c r="D1206" s="275">
        <v>195152.25</v>
      </c>
      <c r="E1206" s="275">
        <v>118643.25</v>
      </c>
      <c r="F1206" s="20">
        <v>0</v>
      </c>
      <c r="G1206" s="21">
        <f t="shared" si="18"/>
        <v>76509</v>
      </c>
      <c r="H1206" s="20">
        <v>0</v>
      </c>
      <c r="I1206" s="20">
        <v>0</v>
      </c>
    </row>
    <row r="1207" spans="1:9" hidden="1" x14ac:dyDescent="0.25">
      <c r="A1207" s="277" t="s">
        <v>445</v>
      </c>
      <c r="B1207" s="90">
        <v>0</v>
      </c>
      <c r="C1207" s="154" t="s">
        <v>67</v>
      </c>
      <c r="D1207" s="275">
        <v>142225.39999999997</v>
      </c>
      <c r="E1207" s="275">
        <v>16900.2</v>
      </c>
      <c r="F1207" s="20">
        <v>0</v>
      </c>
      <c r="G1207" s="21">
        <f t="shared" si="18"/>
        <v>125325.19999999997</v>
      </c>
      <c r="H1207" s="20">
        <v>0</v>
      </c>
      <c r="I1207" s="20">
        <v>0</v>
      </c>
    </row>
    <row r="1208" spans="1:9" hidden="1" x14ac:dyDescent="0.25">
      <c r="A1208" s="277" t="s">
        <v>446</v>
      </c>
      <c r="B1208" s="90">
        <v>0</v>
      </c>
      <c r="C1208" s="154" t="s">
        <v>67</v>
      </c>
      <c r="D1208" s="275">
        <v>162006.5</v>
      </c>
      <c r="E1208" s="275">
        <v>79421.850000000006</v>
      </c>
      <c r="F1208" s="20">
        <v>0</v>
      </c>
      <c r="G1208" s="21">
        <f t="shared" si="18"/>
        <v>82584.649999999994</v>
      </c>
      <c r="H1208" s="20">
        <v>0</v>
      </c>
      <c r="I1208" s="20">
        <v>0</v>
      </c>
    </row>
    <row r="1209" spans="1:9" hidden="1" x14ac:dyDescent="0.25">
      <c r="A1209" s="276" t="s">
        <v>1978</v>
      </c>
      <c r="B1209" s="90">
        <v>0</v>
      </c>
      <c r="C1209" s="154" t="s">
        <v>67</v>
      </c>
      <c r="D1209" s="275">
        <v>99224.550000000047</v>
      </c>
      <c r="E1209" s="275">
        <v>37208.58</v>
      </c>
      <c r="F1209" s="20">
        <v>0</v>
      </c>
      <c r="G1209" s="21">
        <f t="shared" si="18"/>
        <v>62015.970000000045</v>
      </c>
      <c r="H1209" s="20">
        <v>0</v>
      </c>
      <c r="I1209" s="20">
        <v>0</v>
      </c>
    </row>
    <row r="1210" spans="1:9" hidden="1" x14ac:dyDescent="0.25">
      <c r="A1210" s="276" t="s">
        <v>1979</v>
      </c>
      <c r="B1210" s="90">
        <v>0</v>
      </c>
      <c r="C1210" s="154" t="s">
        <v>67</v>
      </c>
      <c r="D1210" s="275">
        <v>82863.300000000061</v>
      </c>
      <c r="E1210" s="275">
        <v>32145.099999999995</v>
      </c>
      <c r="F1210" s="20">
        <v>0</v>
      </c>
      <c r="G1210" s="21">
        <f t="shared" si="18"/>
        <v>50718.20000000007</v>
      </c>
      <c r="H1210" s="20">
        <v>0</v>
      </c>
      <c r="I1210" s="20">
        <v>0</v>
      </c>
    </row>
    <row r="1211" spans="1:9" hidden="1" x14ac:dyDescent="0.25">
      <c r="A1211" s="276" t="s">
        <v>1980</v>
      </c>
      <c r="B1211" s="90">
        <v>0</v>
      </c>
      <c r="C1211" s="154" t="s">
        <v>67</v>
      </c>
      <c r="D1211" s="275">
        <v>53884</v>
      </c>
      <c r="E1211" s="275">
        <v>40599.199999999997</v>
      </c>
      <c r="F1211" s="20">
        <v>0</v>
      </c>
      <c r="G1211" s="21">
        <f t="shared" si="18"/>
        <v>13284.800000000003</v>
      </c>
      <c r="H1211" s="20">
        <v>0</v>
      </c>
      <c r="I1211" s="20">
        <v>0</v>
      </c>
    </row>
    <row r="1212" spans="1:9" hidden="1" x14ac:dyDescent="0.25">
      <c r="A1212" s="276" t="s">
        <v>1981</v>
      </c>
      <c r="B1212" s="90">
        <v>0</v>
      </c>
      <c r="C1212" s="154" t="s">
        <v>67</v>
      </c>
      <c r="D1212" s="275">
        <v>72583.500000000015</v>
      </c>
      <c r="E1212" s="275">
        <v>27429.249999999996</v>
      </c>
      <c r="F1212" s="20">
        <v>0</v>
      </c>
      <c r="G1212" s="21">
        <f t="shared" si="18"/>
        <v>45154.250000000015</v>
      </c>
      <c r="H1212" s="20">
        <v>0</v>
      </c>
      <c r="I1212" s="20">
        <v>0</v>
      </c>
    </row>
    <row r="1213" spans="1:9" hidden="1" x14ac:dyDescent="0.25">
      <c r="A1213" s="276" t="s">
        <v>1982</v>
      </c>
      <c r="B1213" s="90">
        <v>0</v>
      </c>
      <c r="C1213" s="154" t="s">
        <v>67</v>
      </c>
      <c r="D1213" s="275">
        <v>112730.99999999999</v>
      </c>
      <c r="E1213" s="275">
        <v>74265.64999999998</v>
      </c>
      <c r="F1213" s="20">
        <v>0</v>
      </c>
      <c r="G1213" s="21">
        <f t="shared" si="18"/>
        <v>38465.350000000006</v>
      </c>
      <c r="H1213" s="20">
        <v>0</v>
      </c>
      <c r="I1213" s="20">
        <v>0</v>
      </c>
    </row>
    <row r="1214" spans="1:9" hidden="1" x14ac:dyDescent="0.25">
      <c r="A1214" s="276" t="s">
        <v>1983</v>
      </c>
      <c r="B1214" s="90">
        <v>0</v>
      </c>
      <c r="C1214" s="154" t="s">
        <v>67</v>
      </c>
      <c r="D1214" s="275">
        <v>2139473.6100000003</v>
      </c>
      <c r="E1214" s="275">
        <v>1685584.3399999999</v>
      </c>
      <c r="F1214" s="20">
        <v>0</v>
      </c>
      <c r="G1214" s="21">
        <f t="shared" si="18"/>
        <v>453889.27000000048</v>
      </c>
      <c r="H1214" s="20">
        <v>0</v>
      </c>
      <c r="I1214" s="20">
        <v>0</v>
      </c>
    </row>
    <row r="1215" spans="1:9" hidden="1" x14ac:dyDescent="0.25">
      <c r="A1215" s="276" t="s">
        <v>1984</v>
      </c>
      <c r="B1215" s="90">
        <v>0</v>
      </c>
      <c r="C1215" s="154" t="s">
        <v>67</v>
      </c>
      <c r="D1215" s="275">
        <v>1158981.6800000004</v>
      </c>
      <c r="E1215" s="275">
        <v>948566</v>
      </c>
      <c r="F1215" s="20">
        <v>0</v>
      </c>
      <c r="G1215" s="21">
        <f t="shared" si="18"/>
        <v>210415.6800000004</v>
      </c>
      <c r="H1215" s="20">
        <v>0</v>
      </c>
      <c r="I1215" s="20">
        <v>0</v>
      </c>
    </row>
    <row r="1216" spans="1:9" hidden="1" x14ac:dyDescent="0.25">
      <c r="A1216" s="276" t="s">
        <v>1985</v>
      </c>
      <c r="B1216" s="90">
        <v>0</v>
      </c>
      <c r="C1216" s="154" t="s">
        <v>67</v>
      </c>
      <c r="D1216" s="275">
        <v>1372073.9000000004</v>
      </c>
      <c r="E1216" s="275">
        <v>1104406.5499999998</v>
      </c>
      <c r="F1216" s="20">
        <v>0</v>
      </c>
      <c r="G1216" s="21">
        <f t="shared" si="18"/>
        <v>267667.35000000056</v>
      </c>
      <c r="H1216" s="20">
        <v>0</v>
      </c>
      <c r="I1216" s="20">
        <v>0</v>
      </c>
    </row>
    <row r="1217" spans="1:9" hidden="1" x14ac:dyDescent="0.25">
      <c r="A1217" s="276" t="s">
        <v>1986</v>
      </c>
      <c r="B1217" s="90">
        <v>0</v>
      </c>
      <c r="C1217" s="154" t="s">
        <v>67</v>
      </c>
      <c r="D1217" s="275">
        <v>1729531.8899999994</v>
      </c>
      <c r="E1217" s="275">
        <v>1388218.15</v>
      </c>
      <c r="F1217" s="20">
        <v>0</v>
      </c>
      <c r="G1217" s="21">
        <f t="shared" si="18"/>
        <v>341313.73999999953</v>
      </c>
      <c r="H1217" s="20">
        <v>0</v>
      </c>
      <c r="I1217" s="20">
        <v>0</v>
      </c>
    </row>
    <row r="1218" spans="1:9" hidden="1" x14ac:dyDescent="0.25">
      <c r="A1218" s="276" t="s">
        <v>1987</v>
      </c>
      <c r="B1218" s="90">
        <v>0</v>
      </c>
      <c r="C1218" s="154" t="s">
        <v>67</v>
      </c>
      <c r="D1218" s="275">
        <v>946655.51000000047</v>
      </c>
      <c r="E1218" s="275">
        <v>731534.23</v>
      </c>
      <c r="F1218" s="20">
        <v>0</v>
      </c>
      <c r="G1218" s="21">
        <f t="shared" si="18"/>
        <v>215121.28000000049</v>
      </c>
      <c r="H1218" s="20">
        <v>0</v>
      </c>
      <c r="I1218" s="20">
        <v>0</v>
      </c>
    </row>
    <row r="1219" spans="1:9" hidden="1" x14ac:dyDescent="0.25">
      <c r="A1219" s="276" t="s">
        <v>1988</v>
      </c>
      <c r="B1219" s="90">
        <v>0</v>
      </c>
      <c r="C1219" s="154" t="s">
        <v>67</v>
      </c>
      <c r="D1219" s="275">
        <v>1852815.8300000003</v>
      </c>
      <c r="E1219" s="275">
        <v>1440832.0799999996</v>
      </c>
      <c r="F1219" s="20">
        <v>0</v>
      </c>
      <c r="G1219" s="21">
        <f t="shared" si="18"/>
        <v>411983.7500000007</v>
      </c>
      <c r="H1219" s="20">
        <v>0</v>
      </c>
      <c r="I1219" s="20">
        <v>0</v>
      </c>
    </row>
    <row r="1220" spans="1:9" hidden="1" x14ac:dyDescent="0.25">
      <c r="A1220" s="276" t="s">
        <v>1989</v>
      </c>
      <c r="B1220" s="90">
        <v>0</v>
      </c>
      <c r="C1220" s="154" t="s">
        <v>67</v>
      </c>
      <c r="D1220" s="275">
        <v>1196761.4600000004</v>
      </c>
      <c r="E1220" s="275">
        <v>815562.23999999987</v>
      </c>
      <c r="F1220" s="20">
        <v>0</v>
      </c>
      <c r="G1220" s="21">
        <f t="shared" si="18"/>
        <v>381199.22000000055</v>
      </c>
      <c r="H1220" s="20">
        <v>0</v>
      </c>
      <c r="I1220" s="20">
        <v>0</v>
      </c>
    </row>
    <row r="1221" spans="1:9" hidden="1" x14ac:dyDescent="0.25">
      <c r="A1221" s="276" t="s">
        <v>1990</v>
      </c>
      <c r="B1221" s="90">
        <v>0</v>
      </c>
      <c r="C1221" s="154" t="s">
        <v>67</v>
      </c>
      <c r="D1221" s="275">
        <v>1120331.5500000003</v>
      </c>
      <c r="E1221" s="275">
        <v>896664.20000000007</v>
      </c>
      <c r="F1221" s="20">
        <v>0</v>
      </c>
      <c r="G1221" s="21">
        <f t="shared" si="18"/>
        <v>223667.35000000021</v>
      </c>
      <c r="H1221" s="20">
        <v>0</v>
      </c>
      <c r="I1221" s="20">
        <v>0</v>
      </c>
    </row>
    <row r="1222" spans="1:9" hidden="1" x14ac:dyDescent="0.25">
      <c r="A1222" s="276" t="s">
        <v>1991</v>
      </c>
      <c r="B1222" s="90">
        <v>0</v>
      </c>
      <c r="C1222" s="154" t="s">
        <v>67</v>
      </c>
      <c r="D1222" s="275">
        <v>1986221.6500000006</v>
      </c>
      <c r="E1222" s="275">
        <v>1432181.3300000003</v>
      </c>
      <c r="F1222" s="20">
        <v>0</v>
      </c>
      <c r="G1222" s="21">
        <f t="shared" ref="G1222:G1285" si="19">D1222-E1222</f>
        <v>554040.3200000003</v>
      </c>
      <c r="H1222" s="20">
        <v>0</v>
      </c>
      <c r="I1222" s="20">
        <v>0</v>
      </c>
    </row>
    <row r="1223" spans="1:9" hidden="1" x14ac:dyDescent="0.25">
      <c r="A1223" s="276" t="s">
        <v>1992</v>
      </c>
      <c r="B1223" s="90">
        <v>0</v>
      </c>
      <c r="C1223" s="154" t="s">
        <v>67</v>
      </c>
      <c r="D1223" s="275">
        <v>747580.03999999957</v>
      </c>
      <c r="E1223" s="275">
        <v>515621.06999999995</v>
      </c>
      <c r="F1223" s="20">
        <v>0</v>
      </c>
      <c r="G1223" s="21">
        <f t="shared" si="19"/>
        <v>231958.96999999962</v>
      </c>
      <c r="H1223" s="20">
        <v>0</v>
      </c>
      <c r="I1223" s="20">
        <v>0</v>
      </c>
    </row>
    <row r="1224" spans="1:9" hidden="1" x14ac:dyDescent="0.25">
      <c r="A1224" s="276" t="s">
        <v>1993</v>
      </c>
      <c r="B1224" s="90">
        <v>0</v>
      </c>
      <c r="C1224" s="154" t="s">
        <v>67</v>
      </c>
      <c r="D1224" s="275">
        <v>104051.75</v>
      </c>
      <c r="E1224" s="275">
        <v>27680.549999999996</v>
      </c>
      <c r="F1224" s="20">
        <v>0</v>
      </c>
      <c r="G1224" s="21">
        <f t="shared" si="19"/>
        <v>76371.200000000012</v>
      </c>
      <c r="H1224" s="20">
        <v>0</v>
      </c>
      <c r="I1224" s="20">
        <v>0</v>
      </c>
    </row>
    <row r="1225" spans="1:9" hidden="1" x14ac:dyDescent="0.25">
      <c r="A1225" s="276" t="s">
        <v>1994</v>
      </c>
      <c r="B1225" s="90">
        <v>0</v>
      </c>
      <c r="C1225" s="154" t="s">
        <v>67</v>
      </c>
      <c r="D1225" s="275">
        <v>151619.64999999991</v>
      </c>
      <c r="E1225" s="275">
        <v>78583.599999999991</v>
      </c>
      <c r="F1225" s="20">
        <v>0</v>
      </c>
      <c r="G1225" s="21">
        <f t="shared" si="19"/>
        <v>73036.049999999916</v>
      </c>
      <c r="H1225" s="20">
        <v>0</v>
      </c>
      <c r="I1225" s="20">
        <v>0</v>
      </c>
    </row>
    <row r="1226" spans="1:9" hidden="1" x14ac:dyDescent="0.25">
      <c r="A1226" s="276" t="s">
        <v>1995</v>
      </c>
      <c r="B1226" s="90">
        <v>0</v>
      </c>
      <c r="C1226" s="154" t="s">
        <v>67</v>
      </c>
      <c r="D1226" s="275">
        <v>111498.57000000004</v>
      </c>
      <c r="E1226" s="275">
        <v>65686.55</v>
      </c>
      <c r="F1226" s="20">
        <v>0</v>
      </c>
      <c r="G1226" s="21">
        <f t="shared" si="19"/>
        <v>45812.020000000033</v>
      </c>
      <c r="H1226" s="20">
        <v>0</v>
      </c>
      <c r="I1226" s="20">
        <v>0</v>
      </c>
    </row>
    <row r="1227" spans="1:9" hidden="1" x14ac:dyDescent="0.25">
      <c r="A1227" s="276" t="s">
        <v>1996</v>
      </c>
      <c r="B1227" s="90">
        <v>0</v>
      </c>
      <c r="C1227" s="154" t="s">
        <v>67</v>
      </c>
      <c r="D1227" s="275">
        <v>10883.149999999994</v>
      </c>
      <c r="E1227" s="275">
        <v>0</v>
      </c>
      <c r="F1227" s="20">
        <v>0</v>
      </c>
      <c r="G1227" s="21">
        <f t="shared" si="19"/>
        <v>10883.149999999994</v>
      </c>
      <c r="H1227" s="20">
        <v>0</v>
      </c>
      <c r="I1227" s="20">
        <v>0</v>
      </c>
    </row>
    <row r="1228" spans="1:9" hidden="1" x14ac:dyDescent="0.25">
      <c r="A1228" s="276" t="s">
        <v>1485</v>
      </c>
      <c r="B1228" s="90">
        <v>0</v>
      </c>
      <c r="C1228" s="154" t="s">
        <v>67</v>
      </c>
      <c r="D1228" s="275">
        <v>2618526.4000000022</v>
      </c>
      <c r="E1228" s="275">
        <v>2220290.86</v>
      </c>
      <c r="F1228" s="20">
        <v>0</v>
      </c>
      <c r="G1228" s="21">
        <f t="shared" si="19"/>
        <v>398235.54000000237</v>
      </c>
      <c r="H1228" s="20">
        <v>0</v>
      </c>
      <c r="I1228" s="20">
        <v>0</v>
      </c>
    </row>
    <row r="1229" spans="1:9" hidden="1" x14ac:dyDescent="0.25">
      <c r="A1229" s="276" t="s">
        <v>1486</v>
      </c>
      <c r="B1229" s="90">
        <v>0</v>
      </c>
      <c r="C1229" s="154" t="s">
        <v>67</v>
      </c>
      <c r="D1229" s="275">
        <v>175497.49999999988</v>
      </c>
      <c r="E1229" s="275">
        <v>73268.999999999985</v>
      </c>
      <c r="F1229" s="20">
        <v>0</v>
      </c>
      <c r="G1229" s="21">
        <f t="shared" si="19"/>
        <v>102228.4999999999</v>
      </c>
      <c r="H1229" s="20">
        <v>0</v>
      </c>
      <c r="I1229" s="20">
        <v>0</v>
      </c>
    </row>
    <row r="1230" spans="1:9" hidden="1" x14ac:dyDescent="0.25">
      <c r="A1230" s="276" t="s">
        <v>1487</v>
      </c>
      <c r="B1230" s="90">
        <v>0</v>
      </c>
      <c r="C1230" s="154" t="s">
        <v>67</v>
      </c>
      <c r="D1230" s="275">
        <v>99331.149999999965</v>
      </c>
      <c r="E1230" s="275">
        <v>12408.150000000001</v>
      </c>
      <c r="F1230" s="20">
        <v>0</v>
      </c>
      <c r="G1230" s="21">
        <f t="shared" si="19"/>
        <v>86922.999999999971</v>
      </c>
      <c r="H1230" s="20">
        <v>0</v>
      </c>
      <c r="I1230" s="20">
        <v>0</v>
      </c>
    </row>
    <row r="1231" spans="1:9" x14ac:dyDescent="0.25">
      <c r="A1231" s="167" t="s">
        <v>1488</v>
      </c>
      <c r="B1231" s="90">
        <v>0</v>
      </c>
      <c r="C1231" s="154" t="s">
        <v>67</v>
      </c>
      <c r="D1231" s="275">
        <v>4133995.9900000012</v>
      </c>
      <c r="E1231" s="275">
        <v>3738563.31</v>
      </c>
      <c r="F1231" s="20">
        <v>0</v>
      </c>
      <c r="G1231" s="21">
        <f t="shared" si="19"/>
        <v>395432.6800000011</v>
      </c>
      <c r="H1231" s="20">
        <v>0</v>
      </c>
      <c r="I1231" s="20">
        <v>0</v>
      </c>
    </row>
    <row r="1232" spans="1:9" hidden="1" x14ac:dyDescent="0.25">
      <c r="A1232" s="276" t="s">
        <v>1489</v>
      </c>
      <c r="B1232" s="90">
        <v>0</v>
      </c>
      <c r="C1232" s="154" t="s">
        <v>67</v>
      </c>
      <c r="D1232" s="275">
        <v>54061.25</v>
      </c>
      <c r="E1232" s="275">
        <v>33060</v>
      </c>
      <c r="F1232" s="20">
        <v>0</v>
      </c>
      <c r="G1232" s="21">
        <f t="shared" si="19"/>
        <v>21001.25</v>
      </c>
      <c r="H1232" s="20">
        <v>0</v>
      </c>
      <c r="I1232" s="20">
        <v>0</v>
      </c>
    </row>
    <row r="1233" spans="1:9" hidden="1" x14ac:dyDescent="0.25">
      <c r="A1233" s="276" t="s">
        <v>1490</v>
      </c>
      <c r="B1233" s="90">
        <v>0</v>
      </c>
      <c r="C1233" s="154" t="s">
        <v>67</v>
      </c>
      <c r="D1233" s="275">
        <v>1585265.8399999996</v>
      </c>
      <c r="E1233" s="275">
        <v>1338878.6199999996</v>
      </c>
      <c r="F1233" s="20">
        <v>0</v>
      </c>
      <c r="G1233" s="21">
        <f t="shared" si="19"/>
        <v>246387.21999999997</v>
      </c>
      <c r="H1233" s="20">
        <v>0</v>
      </c>
      <c r="I1233" s="20">
        <v>0</v>
      </c>
    </row>
    <row r="1234" spans="1:9" hidden="1" x14ac:dyDescent="0.25">
      <c r="A1234" s="276" t="s">
        <v>1491</v>
      </c>
      <c r="B1234" s="90">
        <v>0</v>
      </c>
      <c r="C1234" s="154" t="s">
        <v>67</v>
      </c>
      <c r="D1234" s="275">
        <v>1547700.96</v>
      </c>
      <c r="E1234" s="275">
        <v>1169744.5799999996</v>
      </c>
      <c r="F1234" s="20">
        <v>0</v>
      </c>
      <c r="G1234" s="21">
        <f t="shared" si="19"/>
        <v>377956.38000000035</v>
      </c>
      <c r="H1234" s="20">
        <v>0</v>
      </c>
      <c r="I1234" s="20">
        <v>0</v>
      </c>
    </row>
    <row r="1235" spans="1:9" hidden="1" x14ac:dyDescent="0.25">
      <c r="A1235" s="276" t="s">
        <v>1492</v>
      </c>
      <c r="B1235" s="90">
        <v>0</v>
      </c>
      <c r="C1235" s="154" t="s">
        <v>67</v>
      </c>
      <c r="D1235" s="275">
        <v>1757066.3000000003</v>
      </c>
      <c r="E1235" s="275">
        <v>1419730.6600000004</v>
      </c>
      <c r="F1235" s="20">
        <v>0</v>
      </c>
      <c r="G1235" s="21">
        <f t="shared" si="19"/>
        <v>337335.6399999999</v>
      </c>
      <c r="H1235" s="20">
        <v>0</v>
      </c>
      <c r="I1235" s="20">
        <v>0</v>
      </c>
    </row>
    <row r="1236" spans="1:9" hidden="1" x14ac:dyDescent="0.25">
      <c r="A1236" s="276" t="s">
        <v>1493</v>
      </c>
      <c r="B1236" s="90">
        <v>0</v>
      </c>
      <c r="C1236" s="154" t="s">
        <v>67</v>
      </c>
      <c r="D1236" s="275">
        <v>1611744.2</v>
      </c>
      <c r="E1236" s="275">
        <v>83308.349999999991</v>
      </c>
      <c r="F1236" s="20">
        <v>0</v>
      </c>
      <c r="G1236" s="21">
        <f t="shared" si="19"/>
        <v>1528435.8499999999</v>
      </c>
      <c r="H1236" s="20">
        <v>0</v>
      </c>
      <c r="I1236" s="20">
        <v>0</v>
      </c>
    </row>
    <row r="1237" spans="1:9" hidden="1" x14ac:dyDescent="0.25">
      <c r="A1237" s="277" t="s">
        <v>447</v>
      </c>
      <c r="B1237" s="90">
        <v>0</v>
      </c>
      <c r="C1237" s="154" t="s">
        <v>67</v>
      </c>
      <c r="D1237" s="275">
        <v>135560.80000000005</v>
      </c>
      <c r="E1237" s="275">
        <v>12028.95</v>
      </c>
      <c r="F1237" s="20">
        <v>0</v>
      </c>
      <c r="G1237" s="21">
        <f t="shared" si="19"/>
        <v>123531.85000000005</v>
      </c>
      <c r="H1237" s="20">
        <v>0</v>
      </c>
      <c r="I1237" s="20">
        <v>0</v>
      </c>
    </row>
    <row r="1238" spans="1:9" hidden="1" x14ac:dyDescent="0.25">
      <c r="A1238" s="277" t="s">
        <v>448</v>
      </c>
      <c r="B1238" s="90">
        <v>0</v>
      </c>
      <c r="C1238" s="154" t="s">
        <v>67</v>
      </c>
      <c r="D1238" s="275">
        <v>165976.89999999991</v>
      </c>
      <c r="E1238" s="275">
        <v>83692.89999999998</v>
      </c>
      <c r="F1238" s="20">
        <v>0</v>
      </c>
      <c r="G1238" s="21">
        <f t="shared" si="19"/>
        <v>82283.999999999927</v>
      </c>
      <c r="H1238" s="20">
        <v>0</v>
      </c>
      <c r="I1238" s="20">
        <v>0</v>
      </c>
    </row>
    <row r="1239" spans="1:9" hidden="1" x14ac:dyDescent="0.25">
      <c r="A1239" s="277" t="s">
        <v>449</v>
      </c>
      <c r="B1239" s="90">
        <v>0</v>
      </c>
      <c r="C1239" s="154" t="s">
        <v>67</v>
      </c>
      <c r="D1239" s="275">
        <v>108937.84999999998</v>
      </c>
      <c r="E1239" s="275">
        <v>5802.6999999999989</v>
      </c>
      <c r="F1239" s="20">
        <v>0</v>
      </c>
      <c r="G1239" s="21">
        <f t="shared" si="19"/>
        <v>103135.14999999998</v>
      </c>
      <c r="H1239" s="20">
        <v>0</v>
      </c>
      <c r="I1239" s="20">
        <v>0</v>
      </c>
    </row>
    <row r="1240" spans="1:9" hidden="1" x14ac:dyDescent="0.25">
      <c r="A1240" s="277" t="s">
        <v>450</v>
      </c>
      <c r="B1240" s="90">
        <v>0</v>
      </c>
      <c r="C1240" s="154" t="s">
        <v>67</v>
      </c>
      <c r="D1240" s="275">
        <v>178951.60000000009</v>
      </c>
      <c r="E1240" s="275">
        <v>3255.7000000000003</v>
      </c>
      <c r="F1240" s="20">
        <v>0</v>
      </c>
      <c r="G1240" s="21">
        <f t="shared" si="19"/>
        <v>175695.90000000008</v>
      </c>
      <c r="H1240" s="20">
        <v>0</v>
      </c>
      <c r="I1240" s="20">
        <v>0</v>
      </c>
    </row>
    <row r="1241" spans="1:9" hidden="1" x14ac:dyDescent="0.25">
      <c r="A1241" s="277" t="s">
        <v>451</v>
      </c>
      <c r="B1241" s="90">
        <v>0</v>
      </c>
      <c r="C1241" s="154" t="s">
        <v>67</v>
      </c>
      <c r="D1241" s="275">
        <v>60123.200000000012</v>
      </c>
      <c r="E1241" s="275">
        <v>15865.400000000003</v>
      </c>
      <c r="F1241" s="20">
        <v>0</v>
      </c>
      <c r="G1241" s="21">
        <f t="shared" si="19"/>
        <v>44257.80000000001</v>
      </c>
      <c r="H1241" s="20">
        <v>0</v>
      </c>
      <c r="I1241" s="20">
        <v>0</v>
      </c>
    </row>
    <row r="1242" spans="1:9" hidden="1" x14ac:dyDescent="0.25">
      <c r="A1242" s="277" t="s">
        <v>452</v>
      </c>
      <c r="B1242" s="90">
        <v>0</v>
      </c>
      <c r="C1242" s="154" t="s">
        <v>67</v>
      </c>
      <c r="D1242" s="275">
        <v>80755.099999999977</v>
      </c>
      <c r="E1242" s="275">
        <v>18169.500000000004</v>
      </c>
      <c r="F1242" s="20">
        <v>0</v>
      </c>
      <c r="G1242" s="21">
        <f t="shared" si="19"/>
        <v>62585.599999999977</v>
      </c>
      <c r="H1242" s="20">
        <v>0</v>
      </c>
      <c r="I1242" s="20">
        <v>0</v>
      </c>
    </row>
    <row r="1243" spans="1:9" hidden="1" x14ac:dyDescent="0.25">
      <c r="A1243" s="277" t="s">
        <v>453</v>
      </c>
      <c r="B1243" s="90">
        <v>0</v>
      </c>
      <c r="C1243" s="154" t="s">
        <v>67</v>
      </c>
      <c r="D1243" s="275">
        <v>93588</v>
      </c>
      <c r="E1243" s="275">
        <v>2226.84</v>
      </c>
      <c r="F1243" s="20">
        <v>0</v>
      </c>
      <c r="G1243" s="21">
        <f t="shared" si="19"/>
        <v>91361.16</v>
      </c>
      <c r="H1243" s="20">
        <v>0</v>
      </c>
      <c r="I1243" s="20">
        <v>0</v>
      </c>
    </row>
    <row r="1244" spans="1:9" hidden="1" x14ac:dyDescent="0.25">
      <c r="A1244" s="276" t="s">
        <v>1494</v>
      </c>
      <c r="B1244" s="90">
        <v>0</v>
      </c>
      <c r="C1244" s="154" t="s">
        <v>67</v>
      </c>
      <c r="D1244" s="275">
        <v>791840.39999999956</v>
      </c>
      <c r="E1244" s="275">
        <v>434324.22999999992</v>
      </c>
      <c r="F1244" s="20">
        <v>0</v>
      </c>
      <c r="G1244" s="21">
        <f t="shared" si="19"/>
        <v>357516.16999999963</v>
      </c>
      <c r="H1244" s="20">
        <v>0</v>
      </c>
      <c r="I1244" s="20">
        <v>0</v>
      </c>
    </row>
    <row r="1245" spans="1:9" hidden="1" x14ac:dyDescent="0.25">
      <c r="A1245" s="276" t="s">
        <v>1495</v>
      </c>
      <c r="B1245" s="90">
        <v>0</v>
      </c>
      <c r="C1245" s="154" t="s">
        <v>67</v>
      </c>
      <c r="D1245" s="275">
        <v>2438762.7399999993</v>
      </c>
      <c r="E1245" s="275">
        <v>1454727.95</v>
      </c>
      <c r="F1245" s="20">
        <v>0</v>
      </c>
      <c r="G1245" s="21">
        <f t="shared" si="19"/>
        <v>984034.78999999934</v>
      </c>
      <c r="H1245" s="20">
        <v>0</v>
      </c>
      <c r="I1245" s="20">
        <v>0</v>
      </c>
    </row>
    <row r="1246" spans="1:9" hidden="1" x14ac:dyDescent="0.25">
      <c r="A1246" s="276" t="s">
        <v>1496</v>
      </c>
      <c r="B1246" s="90">
        <v>0</v>
      </c>
      <c r="C1246" s="154" t="s">
        <v>67</v>
      </c>
      <c r="D1246" s="275">
        <v>2278474.56</v>
      </c>
      <c r="E1246" s="275">
        <v>1563537.25</v>
      </c>
      <c r="F1246" s="20">
        <v>0</v>
      </c>
      <c r="G1246" s="21">
        <f t="shared" si="19"/>
        <v>714937.31</v>
      </c>
      <c r="H1246" s="20">
        <v>0</v>
      </c>
      <c r="I1246" s="20">
        <v>0</v>
      </c>
    </row>
    <row r="1247" spans="1:9" hidden="1" x14ac:dyDescent="0.25">
      <c r="A1247" s="276" t="s">
        <v>1997</v>
      </c>
      <c r="B1247" s="90">
        <v>0</v>
      </c>
      <c r="C1247" s="154" t="s">
        <v>67</v>
      </c>
      <c r="D1247" s="275">
        <v>790518.98000000033</v>
      </c>
      <c r="E1247" s="275">
        <v>601342.7100000002</v>
      </c>
      <c r="F1247" s="20">
        <v>0</v>
      </c>
      <c r="G1247" s="21">
        <f t="shared" si="19"/>
        <v>189176.27000000014</v>
      </c>
      <c r="H1247" s="20">
        <v>0</v>
      </c>
      <c r="I1247" s="20">
        <v>0</v>
      </c>
    </row>
    <row r="1248" spans="1:9" hidden="1" x14ac:dyDescent="0.25">
      <c r="A1248" s="276" t="s">
        <v>1998</v>
      </c>
      <c r="B1248" s="90">
        <v>0</v>
      </c>
      <c r="C1248" s="154" t="s">
        <v>67</v>
      </c>
      <c r="D1248" s="275">
        <v>1505733.1999999997</v>
      </c>
      <c r="E1248" s="275">
        <v>1102301.0199999998</v>
      </c>
      <c r="F1248" s="20">
        <v>0</v>
      </c>
      <c r="G1248" s="21">
        <f t="shared" si="19"/>
        <v>403432.17999999993</v>
      </c>
      <c r="H1248" s="20">
        <v>0</v>
      </c>
      <c r="I1248" s="20">
        <v>0</v>
      </c>
    </row>
    <row r="1249" spans="1:9" hidden="1" x14ac:dyDescent="0.25">
      <c r="A1249" s="276" t="s">
        <v>1999</v>
      </c>
      <c r="B1249" s="90">
        <v>0</v>
      </c>
      <c r="C1249" s="154" t="s">
        <v>67</v>
      </c>
      <c r="D1249" s="275">
        <v>2126134.25</v>
      </c>
      <c r="E1249" s="275">
        <v>1641174.4799999997</v>
      </c>
      <c r="F1249" s="20">
        <v>0</v>
      </c>
      <c r="G1249" s="21">
        <f t="shared" si="19"/>
        <v>484959.77000000025</v>
      </c>
      <c r="H1249" s="20">
        <v>0</v>
      </c>
      <c r="I1249" s="20">
        <v>0</v>
      </c>
    </row>
    <row r="1250" spans="1:9" hidden="1" x14ac:dyDescent="0.25">
      <c r="A1250" s="276" t="s">
        <v>2000</v>
      </c>
      <c r="B1250" s="90">
        <v>0</v>
      </c>
      <c r="C1250" s="154" t="s">
        <v>67</v>
      </c>
      <c r="D1250" s="275">
        <v>1217585.4499999995</v>
      </c>
      <c r="E1250" s="275">
        <v>1060535.1200000001</v>
      </c>
      <c r="F1250" s="20">
        <v>0</v>
      </c>
      <c r="G1250" s="21">
        <f t="shared" si="19"/>
        <v>157050.32999999938</v>
      </c>
      <c r="H1250" s="20">
        <v>0</v>
      </c>
      <c r="I1250" s="20">
        <v>0</v>
      </c>
    </row>
    <row r="1251" spans="1:9" hidden="1" x14ac:dyDescent="0.25">
      <c r="A1251" s="276" t="s">
        <v>2001</v>
      </c>
      <c r="B1251" s="90">
        <v>0</v>
      </c>
      <c r="C1251" s="154" t="s">
        <v>67</v>
      </c>
      <c r="D1251" s="275">
        <v>1277587.5100000002</v>
      </c>
      <c r="E1251" s="275">
        <v>1095660.4900000005</v>
      </c>
      <c r="F1251" s="20">
        <v>0</v>
      </c>
      <c r="G1251" s="21">
        <f t="shared" si="19"/>
        <v>181927.01999999979</v>
      </c>
      <c r="H1251" s="20">
        <v>0</v>
      </c>
      <c r="I1251" s="20">
        <v>0</v>
      </c>
    </row>
    <row r="1252" spans="1:9" hidden="1" x14ac:dyDescent="0.25">
      <c r="A1252" s="276" t="s">
        <v>2002</v>
      </c>
      <c r="B1252" s="90">
        <v>0</v>
      </c>
      <c r="C1252" s="154" t="s">
        <v>67</v>
      </c>
      <c r="D1252" s="275">
        <v>2871342.2700000005</v>
      </c>
      <c r="E1252" s="275">
        <v>2443097.6800000016</v>
      </c>
      <c r="F1252" s="20">
        <v>0</v>
      </c>
      <c r="G1252" s="21">
        <f t="shared" si="19"/>
        <v>428244.58999999892</v>
      </c>
      <c r="H1252" s="20">
        <v>0</v>
      </c>
      <c r="I1252" s="20">
        <v>0</v>
      </c>
    </row>
    <row r="1253" spans="1:9" hidden="1" x14ac:dyDescent="0.25">
      <c r="A1253" s="276" t="s">
        <v>2003</v>
      </c>
      <c r="B1253" s="90">
        <v>0</v>
      </c>
      <c r="C1253" s="154" t="s">
        <v>67</v>
      </c>
      <c r="D1253" s="275">
        <v>2110783.4200000009</v>
      </c>
      <c r="E1253" s="275">
        <v>1666561.1500000001</v>
      </c>
      <c r="F1253" s="20">
        <v>0</v>
      </c>
      <c r="G1253" s="21">
        <f t="shared" si="19"/>
        <v>444222.27000000072</v>
      </c>
      <c r="H1253" s="20">
        <v>0</v>
      </c>
      <c r="I1253" s="20">
        <v>0</v>
      </c>
    </row>
    <row r="1254" spans="1:9" hidden="1" x14ac:dyDescent="0.25">
      <c r="A1254" s="276" t="s">
        <v>2004</v>
      </c>
      <c r="B1254" s="90">
        <v>0</v>
      </c>
      <c r="C1254" s="154" t="s">
        <v>67</v>
      </c>
      <c r="D1254" s="275">
        <v>517851.68999999994</v>
      </c>
      <c r="E1254" s="275">
        <v>382650.96</v>
      </c>
      <c r="F1254" s="20">
        <v>0</v>
      </c>
      <c r="G1254" s="21">
        <f t="shared" si="19"/>
        <v>135200.72999999992</v>
      </c>
      <c r="H1254" s="20">
        <v>0</v>
      </c>
      <c r="I1254" s="20">
        <v>0</v>
      </c>
    </row>
    <row r="1255" spans="1:9" hidden="1" x14ac:dyDescent="0.25">
      <c r="A1255" s="276" t="s">
        <v>2005</v>
      </c>
      <c r="B1255" s="90">
        <v>0</v>
      </c>
      <c r="C1255" s="154" t="s">
        <v>67</v>
      </c>
      <c r="D1255" s="275">
        <v>219191.3000000001</v>
      </c>
      <c r="E1255" s="275">
        <v>172421.71</v>
      </c>
      <c r="F1255" s="20">
        <v>0</v>
      </c>
      <c r="G1255" s="21">
        <f t="shared" si="19"/>
        <v>46769.590000000113</v>
      </c>
      <c r="H1255" s="20">
        <v>0</v>
      </c>
      <c r="I1255" s="20">
        <v>0</v>
      </c>
    </row>
    <row r="1256" spans="1:9" hidden="1" x14ac:dyDescent="0.25">
      <c r="A1256" s="277" t="s">
        <v>454</v>
      </c>
      <c r="B1256" s="90">
        <v>0</v>
      </c>
      <c r="C1256" s="154" t="s">
        <v>67</v>
      </c>
      <c r="D1256" s="275">
        <v>139921.14999999997</v>
      </c>
      <c r="E1256" s="275">
        <v>0</v>
      </c>
      <c r="F1256" s="20">
        <v>0</v>
      </c>
      <c r="G1256" s="21">
        <f t="shared" si="19"/>
        <v>139921.14999999997</v>
      </c>
      <c r="H1256" s="20">
        <v>0</v>
      </c>
      <c r="I1256" s="20">
        <v>0</v>
      </c>
    </row>
    <row r="1257" spans="1:9" hidden="1" x14ac:dyDescent="0.25">
      <c r="A1257" s="277" t="s">
        <v>455</v>
      </c>
      <c r="B1257" s="90">
        <v>0</v>
      </c>
      <c r="C1257" s="154" t="s">
        <v>67</v>
      </c>
      <c r="D1257" s="275">
        <v>46155.900000000023</v>
      </c>
      <c r="E1257" s="275">
        <v>320.39999999999998</v>
      </c>
      <c r="F1257" s="20">
        <v>0</v>
      </c>
      <c r="G1257" s="21">
        <f t="shared" si="19"/>
        <v>45835.500000000022</v>
      </c>
      <c r="H1257" s="20">
        <v>0</v>
      </c>
      <c r="I1257" s="20">
        <v>0</v>
      </c>
    </row>
    <row r="1258" spans="1:9" hidden="1" x14ac:dyDescent="0.25">
      <c r="A1258" s="277" t="s">
        <v>456</v>
      </c>
      <c r="B1258" s="90">
        <v>0</v>
      </c>
      <c r="C1258" s="154" t="s">
        <v>67</v>
      </c>
      <c r="D1258" s="275">
        <v>26871.100000000006</v>
      </c>
      <c r="E1258" s="275">
        <v>0</v>
      </c>
      <c r="F1258" s="20">
        <v>0</v>
      </c>
      <c r="G1258" s="21">
        <f t="shared" si="19"/>
        <v>26871.100000000006</v>
      </c>
      <c r="H1258" s="20">
        <v>0</v>
      </c>
      <c r="I1258" s="20">
        <v>0</v>
      </c>
    </row>
    <row r="1259" spans="1:9" hidden="1" x14ac:dyDescent="0.25">
      <c r="A1259" s="277" t="s">
        <v>1075</v>
      </c>
      <c r="B1259" s="90">
        <v>0</v>
      </c>
      <c r="C1259" s="154" t="s">
        <v>67</v>
      </c>
      <c r="D1259" s="275">
        <v>458827.19999999978</v>
      </c>
      <c r="E1259" s="275">
        <v>343927.64999999997</v>
      </c>
      <c r="F1259" s="20">
        <v>0</v>
      </c>
      <c r="G1259" s="21">
        <f t="shared" si="19"/>
        <v>114899.54999999981</v>
      </c>
      <c r="H1259" s="20">
        <v>0</v>
      </c>
      <c r="I1259" s="20">
        <v>0</v>
      </c>
    </row>
    <row r="1260" spans="1:9" hidden="1" x14ac:dyDescent="0.25">
      <c r="A1260" s="277" t="s">
        <v>1076</v>
      </c>
      <c r="B1260" s="90">
        <v>0</v>
      </c>
      <c r="C1260" s="154" t="s">
        <v>67</v>
      </c>
      <c r="D1260" s="275">
        <v>501596.99999999994</v>
      </c>
      <c r="E1260" s="275">
        <v>356090.10000000003</v>
      </c>
      <c r="F1260" s="20">
        <v>0</v>
      </c>
      <c r="G1260" s="21">
        <f t="shared" si="19"/>
        <v>145506.89999999991</v>
      </c>
      <c r="H1260" s="20">
        <v>0</v>
      </c>
      <c r="I1260" s="20">
        <v>0</v>
      </c>
    </row>
    <row r="1261" spans="1:9" hidden="1" x14ac:dyDescent="0.25">
      <c r="A1261" s="277" t="s">
        <v>1077</v>
      </c>
      <c r="B1261" s="90">
        <v>0</v>
      </c>
      <c r="C1261" s="154" t="s">
        <v>67</v>
      </c>
      <c r="D1261" s="275">
        <v>299623.39999999991</v>
      </c>
      <c r="E1261" s="275">
        <v>3529</v>
      </c>
      <c r="F1261" s="20">
        <v>0</v>
      </c>
      <c r="G1261" s="21">
        <f t="shared" si="19"/>
        <v>296094.39999999991</v>
      </c>
      <c r="H1261" s="20">
        <v>0</v>
      </c>
      <c r="I1261" s="20">
        <v>0</v>
      </c>
    </row>
    <row r="1262" spans="1:9" hidden="1" x14ac:dyDescent="0.25">
      <c r="A1262" s="277" t="s">
        <v>1078</v>
      </c>
      <c r="B1262" s="90">
        <v>0</v>
      </c>
      <c r="C1262" s="154" t="s">
        <v>67</v>
      </c>
      <c r="D1262" s="275">
        <v>1401123.3</v>
      </c>
      <c r="E1262" s="275">
        <v>742596.1100000001</v>
      </c>
      <c r="F1262" s="20">
        <v>0</v>
      </c>
      <c r="G1262" s="21">
        <f t="shared" si="19"/>
        <v>658527.18999999994</v>
      </c>
      <c r="H1262" s="20">
        <v>0</v>
      </c>
      <c r="I1262" s="20">
        <v>0</v>
      </c>
    </row>
    <row r="1263" spans="1:9" hidden="1" x14ac:dyDescent="0.25">
      <c r="A1263" s="277" t="s">
        <v>1079</v>
      </c>
      <c r="B1263" s="90">
        <v>0</v>
      </c>
      <c r="C1263" s="154" t="s">
        <v>67</v>
      </c>
      <c r="D1263" s="275">
        <v>1138159.6000000003</v>
      </c>
      <c r="E1263" s="275">
        <v>693995.70000000007</v>
      </c>
      <c r="F1263" s="20">
        <v>0</v>
      </c>
      <c r="G1263" s="21">
        <f t="shared" si="19"/>
        <v>444163.90000000026</v>
      </c>
      <c r="H1263" s="20">
        <v>0</v>
      </c>
      <c r="I1263" s="20">
        <v>0</v>
      </c>
    </row>
    <row r="1264" spans="1:9" hidden="1" x14ac:dyDescent="0.25">
      <c r="A1264" s="277" t="s">
        <v>1080</v>
      </c>
      <c r="B1264" s="90">
        <v>0</v>
      </c>
      <c r="C1264" s="154" t="s">
        <v>67</v>
      </c>
      <c r="D1264" s="275">
        <v>1119862.83</v>
      </c>
      <c r="E1264" s="275">
        <v>603229.24</v>
      </c>
      <c r="F1264" s="20">
        <v>0</v>
      </c>
      <c r="G1264" s="21">
        <f t="shared" si="19"/>
        <v>516633.59000000008</v>
      </c>
      <c r="H1264" s="20">
        <v>0</v>
      </c>
      <c r="I1264" s="20">
        <v>0</v>
      </c>
    </row>
    <row r="1265" spans="1:9" hidden="1" x14ac:dyDescent="0.25">
      <c r="A1265" s="277" t="s">
        <v>1081</v>
      </c>
      <c r="B1265" s="90">
        <v>0</v>
      </c>
      <c r="C1265" s="154" t="s">
        <v>67</v>
      </c>
      <c r="D1265" s="275">
        <v>2875390.1000000006</v>
      </c>
      <c r="E1265" s="275">
        <v>1221663.8499999999</v>
      </c>
      <c r="F1265" s="20">
        <v>0</v>
      </c>
      <c r="G1265" s="21">
        <f t="shared" si="19"/>
        <v>1653726.2500000007</v>
      </c>
      <c r="H1265" s="20">
        <v>0</v>
      </c>
      <c r="I1265" s="20">
        <v>0</v>
      </c>
    </row>
    <row r="1266" spans="1:9" hidden="1" x14ac:dyDescent="0.25">
      <c r="A1266" s="276" t="s">
        <v>2006</v>
      </c>
      <c r="B1266" s="90">
        <v>0</v>
      </c>
      <c r="C1266" s="154" t="s">
        <v>67</v>
      </c>
      <c r="D1266" s="275">
        <v>223335</v>
      </c>
      <c r="E1266" s="275">
        <v>135483.54999999999</v>
      </c>
      <c r="F1266" s="20">
        <v>0</v>
      </c>
      <c r="G1266" s="21">
        <f t="shared" si="19"/>
        <v>87851.450000000012</v>
      </c>
      <c r="H1266" s="20">
        <v>0</v>
      </c>
      <c r="I1266" s="20">
        <v>0</v>
      </c>
    </row>
    <row r="1267" spans="1:9" hidden="1" x14ac:dyDescent="0.25">
      <c r="A1267" s="276" t="s">
        <v>2007</v>
      </c>
      <c r="B1267" s="90">
        <v>0</v>
      </c>
      <c r="C1267" s="154" t="s">
        <v>67</v>
      </c>
      <c r="D1267" s="275">
        <v>96884.849999999962</v>
      </c>
      <c r="E1267" s="275">
        <v>38753.80000000001</v>
      </c>
      <c r="F1267" s="20">
        <v>0</v>
      </c>
      <c r="G1267" s="21">
        <f t="shared" si="19"/>
        <v>58131.049999999952</v>
      </c>
      <c r="H1267" s="20">
        <v>0</v>
      </c>
      <c r="I1267" s="20">
        <v>0</v>
      </c>
    </row>
    <row r="1268" spans="1:9" hidden="1" x14ac:dyDescent="0.25">
      <c r="A1268" s="276" t="s">
        <v>2008</v>
      </c>
      <c r="B1268" s="90">
        <v>0</v>
      </c>
      <c r="C1268" s="154" t="s">
        <v>67</v>
      </c>
      <c r="D1268" s="275">
        <v>54100.749999999993</v>
      </c>
      <c r="E1268" s="275">
        <v>22424.399999999994</v>
      </c>
      <c r="F1268" s="20">
        <v>0</v>
      </c>
      <c r="G1268" s="21">
        <f t="shared" si="19"/>
        <v>31676.35</v>
      </c>
      <c r="H1268" s="20">
        <v>0</v>
      </c>
      <c r="I1268" s="20">
        <v>0</v>
      </c>
    </row>
    <row r="1269" spans="1:9" hidden="1" x14ac:dyDescent="0.25">
      <c r="A1269" s="277" t="s">
        <v>3584</v>
      </c>
      <c r="B1269" s="90">
        <v>0</v>
      </c>
      <c r="C1269" s="154" t="s">
        <v>67</v>
      </c>
      <c r="D1269" s="275">
        <v>132879.9</v>
      </c>
      <c r="E1269" s="275">
        <v>28462.16</v>
      </c>
      <c r="F1269" s="20">
        <v>0</v>
      </c>
      <c r="G1269" s="21">
        <f t="shared" si="19"/>
        <v>104417.73999999999</v>
      </c>
      <c r="H1269" s="20">
        <v>0</v>
      </c>
      <c r="I1269" s="20">
        <v>0</v>
      </c>
    </row>
    <row r="1270" spans="1:9" hidden="1" x14ac:dyDescent="0.25">
      <c r="A1270" s="277" t="s">
        <v>457</v>
      </c>
      <c r="B1270" s="90">
        <v>0</v>
      </c>
      <c r="C1270" s="154" t="s">
        <v>67</v>
      </c>
      <c r="D1270" s="275">
        <v>1435973.1500000008</v>
      </c>
      <c r="E1270" s="275">
        <v>1109058.6200000003</v>
      </c>
      <c r="F1270" s="20">
        <v>0</v>
      </c>
      <c r="G1270" s="21">
        <f t="shared" si="19"/>
        <v>326914.53000000049</v>
      </c>
      <c r="H1270" s="20">
        <v>0</v>
      </c>
      <c r="I1270" s="20">
        <v>0</v>
      </c>
    </row>
    <row r="1271" spans="1:9" hidden="1" x14ac:dyDescent="0.25">
      <c r="A1271" s="277" t="s">
        <v>458</v>
      </c>
      <c r="B1271" s="90">
        <v>0</v>
      </c>
      <c r="C1271" s="154" t="s">
        <v>67</v>
      </c>
      <c r="D1271" s="275">
        <v>2720702.7199999983</v>
      </c>
      <c r="E1271" s="275">
        <v>2360962.09</v>
      </c>
      <c r="F1271" s="20">
        <v>0</v>
      </c>
      <c r="G1271" s="21">
        <f t="shared" si="19"/>
        <v>359740.62999999849</v>
      </c>
      <c r="H1271" s="20">
        <v>0</v>
      </c>
      <c r="I1271" s="20">
        <v>0</v>
      </c>
    </row>
    <row r="1272" spans="1:9" hidden="1" x14ac:dyDescent="0.25">
      <c r="A1272" s="277" t="s">
        <v>3639</v>
      </c>
      <c r="B1272" s="90">
        <v>0</v>
      </c>
      <c r="C1272" s="154" t="s">
        <v>67</v>
      </c>
      <c r="D1272" s="275">
        <v>143582.93</v>
      </c>
      <c r="E1272" s="275">
        <v>32893.050000000003</v>
      </c>
      <c r="F1272" s="20">
        <v>0</v>
      </c>
      <c r="G1272" s="21">
        <f t="shared" si="19"/>
        <v>110689.87999999999</v>
      </c>
      <c r="H1272" s="20">
        <v>0</v>
      </c>
      <c r="I1272" s="20">
        <v>0</v>
      </c>
    </row>
    <row r="1273" spans="1:9" hidden="1" x14ac:dyDescent="0.25">
      <c r="A1273" s="277" t="s">
        <v>459</v>
      </c>
      <c r="B1273" s="90">
        <v>0</v>
      </c>
      <c r="C1273" s="154" t="s">
        <v>67</v>
      </c>
      <c r="D1273" s="275">
        <v>138618.20000000001</v>
      </c>
      <c r="E1273" s="275">
        <v>41654.850000000006</v>
      </c>
      <c r="F1273" s="20">
        <v>0</v>
      </c>
      <c r="G1273" s="21">
        <f t="shared" si="19"/>
        <v>96963.35</v>
      </c>
      <c r="H1273" s="20">
        <v>0</v>
      </c>
      <c r="I1273" s="20">
        <v>0</v>
      </c>
    </row>
    <row r="1274" spans="1:9" hidden="1" x14ac:dyDescent="0.25">
      <c r="A1274" s="277" t="s">
        <v>460</v>
      </c>
      <c r="B1274" s="90">
        <v>0</v>
      </c>
      <c r="C1274" s="154" t="s">
        <v>67</v>
      </c>
      <c r="D1274" s="275">
        <v>1233685.6800000004</v>
      </c>
      <c r="E1274" s="275">
        <v>1049598.5400000003</v>
      </c>
      <c r="F1274" s="20">
        <v>0</v>
      </c>
      <c r="G1274" s="21">
        <f t="shared" si="19"/>
        <v>184087.14000000013</v>
      </c>
      <c r="H1274" s="20">
        <v>0</v>
      </c>
      <c r="I1274" s="20">
        <v>0</v>
      </c>
    </row>
    <row r="1275" spans="1:9" hidden="1" x14ac:dyDescent="0.25">
      <c r="A1275" s="277" t="s">
        <v>461</v>
      </c>
      <c r="B1275" s="90">
        <v>0</v>
      </c>
      <c r="C1275" s="154" t="s">
        <v>67</v>
      </c>
      <c r="D1275" s="275">
        <v>975925.68999999959</v>
      </c>
      <c r="E1275" s="275">
        <v>724210.19999999984</v>
      </c>
      <c r="F1275" s="20">
        <v>0</v>
      </c>
      <c r="G1275" s="21">
        <f t="shared" si="19"/>
        <v>251715.48999999976</v>
      </c>
      <c r="H1275" s="20">
        <v>0</v>
      </c>
      <c r="I1275" s="20">
        <v>0</v>
      </c>
    </row>
    <row r="1276" spans="1:9" hidden="1" x14ac:dyDescent="0.25">
      <c r="A1276" s="277" t="s">
        <v>1082</v>
      </c>
      <c r="B1276" s="90">
        <v>0</v>
      </c>
      <c r="C1276" s="154" t="s">
        <v>67</v>
      </c>
      <c r="D1276" s="275">
        <v>1494890.1500000011</v>
      </c>
      <c r="E1276" s="275">
        <v>1274734.6200000001</v>
      </c>
      <c r="F1276" s="20">
        <v>0</v>
      </c>
      <c r="G1276" s="21">
        <f t="shared" si="19"/>
        <v>220155.53000000096</v>
      </c>
      <c r="H1276" s="20">
        <v>0</v>
      </c>
      <c r="I1276" s="20">
        <v>0</v>
      </c>
    </row>
    <row r="1277" spans="1:9" hidden="1" x14ac:dyDescent="0.25">
      <c r="A1277" s="277" t="s">
        <v>1083</v>
      </c>
      <c r="B1277" s="90">
        <v>0</v>
      </c>
      <c r="C1277" s="154" t="s">
        <v>67</v>
      </c>
      <c r="D1277" s="275">
        <v>2959955.5600000005</v>
      </c>
      <c r="E1277" s="275">
        <v>2404670.11</v>
      </c>
      <c r="F1277" s="20">
        <v>0</v>
      </c>
      <c r="G1277" s="21">
        <f t="shared" si="19"/>
        <v>555285.45000000065</v>
      </c>
      <c r="H1277" s="20">
        <v>0</v>
      </c>
      <c r="I1277" s="20">
        <v>0</v>
      </c>
    </row>
    <row r="1278" spans="1:9" hidden="1" x14ac:dyDescent="0.25">
      <c r="A1278" s="277" t="s">
        <v>1084</v>
      </c>
      <c r="B1278" s="90">
        <v>0</v>
      </c>
      <c r="C1278" s="154" t="s">
        <v>67</v>
      </c>
      <c r="D1278" s="275">
        <v>903111.54000000039</v>
      </c>
      <c r="E1278" s="275">
        <v>796559.85</v>
      </c>
      <c r="F1278" s="20">
        <v>0</v>
      </c>
      <c r="G1278" s="21">
        <f t="shared" si="19"/>
        <v>106551.69000000041</v>
      </c>
      <c r="H1278" s="20">
        <v>0</v>
      </c>
      <c r="I1278" s="20">
        <v>0</v>
      </c>
    </row>
    <row r="1279" spans="1:9" hidden="1" x14ac:dyDescent="0.25">
      <c r="A1279" s="277" t="s">
        <v>1085</v>
      </c>
      <c r="B1279" s="90">
        <v>0</v>
      </c>
      <c r="C1279" s="154" t="s">
        <v>67</v>
      </c>
      <c r="D1279" s="275">
        <v>1571086.0899999994</v>
      </c>
      <c r="E1279" s="275">
        <v>1267992.3799999999</v>
      </c>
      <c r="F1279" s="20">
        <v>0</v>
      </c>
      <c r="G1279" s="21">
        <f t="shared" si="19"/>
        <v>303093.7099999995</v>
      </c>
      <c r="H1279" s="20">
        <v>0</v>
      </c>
      <c r="I1279" s="20">
        <v>0</v>
      </c>
    </row>
    <row r="1280" spans="1:9" hidden="1" x14ac:dyDescent="0.25">
      <c r="A1280" s="277" t="s">
        <v>1086</v>
      </c>
      <c r="B1280" s="90">
        <v>0</v>
      </c>
      <c r="C1280" s="154" t="s">
        <v>67</v>
      </c>
      <c r="D1280" s="275">
        <v>1097491.3899999997</v>
      </c>
      <c r="E1280" s="275">
        <v>960476.31000000029</v>
      </c>
      <c r="F1280" s="20">
        <v>0</v>
      </c>
      <c r="G1280" s="21">
        <f t="shared" si="19"/>
        <v>137015.07999999938</v>
      </c>
      <c r="H1280" s="20">
        <v>0</v>
      </c>
      <c r="I1280" s="20">
        <v>0</v>
      </c>
    </row>
    <row r="1281" spans="1:9" hidden="1" x14ac:dyDescent="0.25">
      <c r="A1281" s="277" t="s">
        <v>1087</v>
      </c>
      <c r="B1281" s="90">
        <v>0</v>
      </c>
      <c r="C1281" s="154" t="s">
        <v>67</v>
      </c>
      <c r="D1281" s="275">
        <v>1036351.8200000003</v>
      </c>
      <c r="E1281" s="275">
        <v>810451.02000000025</v>
      </c>
      <c r="F1281" s="20">
        <v>0</v>
      </c>
      <c r="G1281" s="21">
        <f t="shared" si="19"/>
        <v>225900.80000000005</v>
      </c>
      <c r="H1281" s="20">
        <v>0</v>
      </c>
      <c r="I1281" s="20">
        <v>0</v>
      </c>
    </row>
    <row r="1282" spans="1:9" hidden="1" x14ac:dyDescent="0.25">
      <c r="A1282" s="277" t="s">
        <v>1088</v>
      </c>
      <c r="B1282" s="90">
        <v>0</v>
      </c>
      <c r="C1282" s="154" t="s">
        <v>67</v>
      </c>
      <c r="D1282" s="275">
        <v>111774</v>
      </c>
      <c r="E1282" s="275">
        <v>72887.75</v>
      </c>
      <c r="F1282" s="20">
        <v>0</v>
      </c>
      <c r="G1282" s="21">
        <f t="shared" si="19"/>
        <v>38886.25</v>
      </c>
      <c r="H1282" s="20">
        <v>0</v>
      </c>
      <c r="I1282" s="20">
        <v>0</v>
      </c>
    </row>
    <row r="1283" spans="1:9" hidden="1" x14ac:dyDescent="0.25">
      <c r="A1283" s="277" t="s">
        <v>1089</v>
      </c>
      <c r="B1283" s="90">
        <v>0</v>
      </c>
      <c r="C1283" s="154" t="s">
        <v>67</v>
      </c>
      <c r="D1283" s="275">
        <v>1553415.55</v>
      </c>
      <c r="E1283" s="275">
        <v>1339326.6899999997</v>
      </c>
      <c r="F1283" s="20">
        <v>0</v>
      </c>
      <c r="G1283" s="21">
        <f t="shared" si="19"/>
        <v>214088.86000000034</v>
      </c>
      <c r="H1283" s="20">
        <v>0</v>
      </c>
      <c r="I1283" s="20">
        <v>0</v>
      </c>
    </row>
    <row r="1284" spans="1:9" hidden="1" x14ac:dyDescent="0.25">
      <c r="A1284" s="277" t="s">
        <v>1090</v>
      </c>
      <c r="B1284" s="90">
        <v>0</v>
      </c>
      <c r="C1284" s="154" t="s">
        <v>67</v>
      </c>
      <c r="D1284" s="275">
        <v>905581.17000000062</v>
      </c>
      <c r="E1284" s="275">
        <v>732199.18999999959</v>
      </c>
      <c r="F1284" s="20">
        <v>0</v>
      </c>
      <c r="G1284" s="21">
        <f t="shared" si="19"/>
        <v>173381.98000000103</v>
      </c>
      <c r="H1284" s="20">
        <v>0</v>
      </c>
      <c r="I1284" s="20">
        <v>0</v>
      </c>
    </row>
    <row r="1285" spans="1:9" hidden="1" x14ac:dyDescent="0.25">
      <c r="A1285" s="277" t="s">
        <v>1091</v>
      </c>
      <c r="B1285" s="90">
        <v>0</v>
      </c>
      <c r="C1285" s="154" t="s">
        <v>67</v>
      </c>
      <c r="D1285" s="275">
        <v>203489.53999999995</v>
      </c>
      <c r="E1285" s="275">
        <v>145809.65</v>
      </c>
      <c r="F1285" s="20">
        <v>0</v>
      </c>
      <c r="G1285" s="21">
        <f t="shared" si="19"/>
        <v>57679.889999999956</v>
      </c>
      <c r="H1285" s="20">
        <v>0</v>
      </c>
      <c r="I1285" s="20">
        <v>0</v>
      </c>
    </row>
    <row r="1286" spans="1:9" hidden="1" x14ac:dyDescent="0.25">
      <c r="A1286" s="277" t="s">
        <v>1092</v>
      </c>
      <c r="B1286" s="90">
        <v>0</v>
      </c>
      <c r="C1286" s="154" t="s">
        <v>67</v>
      </c>
      <c r="D1286" s="275">
        <v>318943.64999999985</v>
      </c>
      <c r="E1286" s="275">
        <v>259385.90000000002</v>
      </c>
      <c r="F1286" s="20">
        <v>0</v>
      </c>
      <c r="G1286" s="21">
        <f t="shared" ref="G1286:G1349" si="20">D1286-E1286</f>
        <v>59557.749999999825</v>
      </c>
      <c r="H1286" s="20">
        <v>0</v>
      </c>
      <c r="I1286" s="20">
        <v>0</v>
      </c>
    </row>
    <row r="1287" spans="1:9" hidden="1" x14ac:dyDescent="0.25">
      <c r="A1287" s="276" t="s">
        <v>2009</v>
      </c>
      <c r="B1287" s="90">
        <v>0</v>
      </c>
      <c r="C1287" s="154" t="s">
        <v>67</v>
      </c>
      <c r="D1287" s="275">
        <v>1202621.4400000004</v>
      </c>
      <c r="E1287" s="275">
        <v>978726.73999999987</v>
      </c>
      <c r="F1287" s="20">
        <v>0</v>
      </c>
      <c r="G1287" s="21">
        <f t="shared" si="20"/>
        <v>223894.70000000054</v>
      </c>
      <c r="H1287" s="20">
        <v>0</v>
      </c>
      <c r="I1287" s="20">
        <v>0</v>
      </c>
    </row>
    <row r="1288" spans="1:9" hidden="1" x14ac:dyDescent="0.25">
      <c r="A1288" s="276" t="s">
        <v>2010</v>
      </c>
      <c r="B1288" s="90">
        <v>0</v>
      </c>
      <c r="C1288" s="154" t="s">
        <v>67</v>
      </c>
      <c r="D1288" s="275">
        <v>457287.90000000008</v>
      </c>
      <c r="E1288" s="275">
        <v>371721.15</v>
      </c>
      <c r="F1288" s="20">
        <v>0</v>
      </c>
      <c r="G1288" s="21">
        <f t="shared" si="20"/>
        <v>85566.750000000058</v>
      </c>
      <c r="H1288" s="20">
        <v>0</v>
      </c>
      <c r="I1288" s="20">
        <v>0</v>
      </c>
    </row>
    <row r="1289" spans="1:9" hidden="1" x14ac:dyDescent="0.25">
      <c r="A1289" s="276" t="s">
        <v>2011</v>
      </c>
      <c r="B1289" s="90">
        <v>0</v>
      </c>
      <c r="C1289" s="154" t="s">
        <v>67</v>
      </c>
      <c r="D1289" s="275">
        <v>470332.68000000011</v>
      </c>
      <c r="E1289" s="275">
        <v>388953.62</v>
      </c>
      <c r="F1289" s="20">
        <v>0</v>
      </c>
      <c r="G1289" s="21">
        <f t="shared" si="20"/>
        <v>81379.060000000114</v>
      </c>
      <c r="H1289" s="20">
        <v>0</v>
      </c>
      <c r="I1289" s="20">
        <v>0</v>
      </c>
    </row>
    <row r="1290" spans="1:9" hidden="1" x14ac:dyDescent="0.25">
      <c r="A1290" s="276" t="s">
        <v>2012</v>
      </c>
      <c r="B1290" s="90">
        <v>0</v>
      </c>
      <c r="C1290" s="154" t="s">
        <v>67</v>
      </c>
      <c r="D1290" s="275">
        <v>390424.8000000001</v>
      </c>
      <c r="E1290" s="275">
        <v>232218.45000000004</v>
      </c>
      <c r="F1290" s="20">
        <v>0</v>
      </c>
      <c r="G1290" s="21">
        <f t="shared" si="20"/>
        <v>158206.35000000006</v>
      </c>
      <c r="H1290" s="20">
        <v>0</v>
      </c>
      <c r="I1290" s="20">
        <v>0</v>
      </c>
    </row>
    <row r="1291" spans="1:9" hidden="1" x14ac:dyDescent="0.25">
      <c r="A1291" s="276" t="s">
        <v>2013</v>
      </c>
      <c r="B1291" s="90">
        <v>0</v>
      </c>
      <c r="C1291" s="154" t="s">
        <v>67</v>
      </c>
      <c r="D1291" s="275">
        <v>368761.31999999989</v>
      </c>
      <c r="E1291" s="275">
        <v>220062.94999999998</v>
      </c>
      <c r="F1291" s="20">
        <v>0</v>
      </c>
      <c r="G1291" s="21">
        <f t="shared" si="20"/>
        <v>148698.36999999991</v>
      </c>
      <c r="H1291" s="20">
        <v>0</v>
      </c>
      <c r="I1291" s="20">
        <v>0</v>
      </c>
    </row>
    <row r="1292" spans="1:9" hidden="1" x14ac:dyDescent="0.25">
      <c r="A1292" s="277" t="s">
        <v>462</v>
      </c>
      <c r="B1292" s="90">
        <v>0</v>
      </c>
      <c r="C1292" s="154" t="s">
        <v>67</v>
      </c>
      <c r="D1292" s="275">
        <v>1580624.1899999995</v>
      </c>
      <c r="E1292" s="275">
        <v>1231770.24</v>
      </c>
      <c r="F1292" s="20">
        <v>0</v>
      </c>
      <c r="G1292" s="21">
        <f t="shared" si="20"/>
        <v>348853.94999999949</v>
      </c>
      <c r="H1292" s="20">
        <v>0</v>
      </c>
      <c r="I1292" s="20">
        <v>0</v>
      </c>
    </row>
    <row r="1293" spans="1:9" hidden="1" x14ac:dyDescent="0.25">
      <c r="A1293" s="277" t="s">
        <v>463</v>
      </c>
      <c r="B1293" s="90">
        <v>0</v>
      </c>
      <c r="C1293" s="154" t="s">
        <v>67</v>
      </c>
      <c r="D1293" s="275">
        <v>58732.199999999983</v>
      </c>
      <c r="E1293" s="275">
        <v>32605.150000000005</v>
      </c>
      <c r="F1293" s="20">
        <v>0</v>
      </c>
      <c r="G1293" s="21">
        <f t="shared" si="20"/>
        <v>26127.049999999977</v>
      </c>
      <c r="H1293" s="20">
        <v>0</v>
      </c>
      <c r="I1293" s="20">
        <v>0</v>
      </c>
    </row>
    <row r="1294" spans="1:9" hidden="1" x14ac:dyDescent="0.25">
      <c r="A1294" s="277" t="s">
        <v>464</v>
      </c>
      <c r="B1294" s="90">
        <v>0</v>
      </c>
      <c r="C1294" s="154" t="s">
        <v>67</v>
      </c>
      <c r="D1294" s="275">
        <v>94591.25</v>
      </c>
      <c r="E1294" s="275">
        <v>36478.5</v>
      </c>
      <c r="F1294" s="20">
        <v>0</v>
      </c>
      <c r="G1294" s="21">
        <f t="shared" si="20"/>
        <v>58112.75</v>
      </c>
      <c r="H1294" s="20">
        <v>0</v>
      </c>
      <c r="I1294" s="20">
        <v>0</v>
      </c>
    </row>
    <row r="1295" spans="1:9" hidden="1" x14ac:dyDescent="0.25">
      <c r="A1295" s="276" t="s">
        <v>2014</v>
      </c>
      <c r="B1295" s="90">
        <v>0</v>
      </c>
      <c r="C1295" s="154" t="s">
        <v>67</v>
      </c>
      <c r="D1295" s="275">
        <v>226872.24000000002</v>
      </c>
      <c r="E1295" s="275">
        <v>192353.59</v>
      </c>
      <c r="F1295" s="20">
        <v>0</v>
      </c>
      <c r="G1295" s="21">
        <f t="shared" si="20"/>
        <v>34518.650000000023</v>
      </c>
      <c r="H1295" s="20">
        <v>0</v>
      </c>
      <c r="I1295" s="20">
        <v>0</v>
      </c>
    </row>
    <row r="1296" spans="1:9" hidden="1" x14ac:dyDescent="0.25">
      <c r="A1296" s="276" t="s">
        <v>2015</v>
      </c>
      <c r="B1296" s="90">
        <v>0</v>
      </c>
      <c r="C1296" s="154" t="s">
        <v>67</v>
      </c>
      <c r="D1296" s="275">
        <v>990787.57000000007</v>
      </c>
      <c r="E1296" s="275">
        <v>659141.34</v>
      </c>
      <c r="F1296" s="20">
        <v>0</v>
      </c>
      <c r="G1296" s="21">
        <f t="shared" si="20"/>
        <v>331646.2300000001</v>
      </c>
      <c r="H1296" s="20">
        <v>0</v>
      </c>
      <c r="I1296" s="20">
        <v>0</v>
      </c>
    </row>
    <row r="1297" spans="1:9" hidden="1" x14ac:dyDescent="0.25">
      <c r="A1297" s="276" t="s">
        <v>2016</v>
      </c>
      <c r="B1297" s="90">
        <v>0</v>
      </c>
      <c r="C1297" s="154" t="s">
        <v>67</v>
      </c>
      <c r="D1297" s="275">
        <v>614582.25000000023</v>
      </c>
      <c r="E1297" s="275">
        <v>485167.14999999997</v>
      </c>
      <c r="F1297" s="20">
        <v>0</v>
      </c>
      <c r="G1297" s="21">
        <f t="shared" si="20"/>
        <v>129415.10000000027</v>
      </c>
      <c r="H1297" s="20">
        <v>0</v>
      </c>
      <c r="I1297" s="20">
        <v>0</v>
      </c>
    </row>
    <row r="1298" spans="1:9" hidden="1" x14ac:dyDescent="0.25">
      <c r="A1298" s="276" t="s">
        <v>2017</v>
      </c>
      <c r="B1298" s="90">
        <v>0</v>
      </c>
      <c r="C1298" s="154" t="s">
        <v>67</v>
      </c>
      <c r="D1298" s="275">
        <v>284490</v>
      </c>
      <c r="E1298" s="275">
        <v>155983.80999999997</v>
      </c>
      <c r="F1298" s="20">
        <v>0</v>
      </c>
      <c r="G1298" s="21">
        <f t="shared" si="20"/>
        <v>128506.19000000003</v>
      </c>
      <c r="H1298" s="20">
        <v>0</v>
      </c>
      <c r="I1298" s="20">
        <v>0</v>
      </c>
    </row>
    <row r="1299" spans="1:9" hidden="1" x14ac:dyDescent="0.25">
      <c r="A1299" s="276" t="s">
        <v>2018</v>
      </c>
      <c r="B1299" s="90">
        <v>0</v>
      </c>
      <c r="C1299" s="154" t="s">
        <v>67</v>
      </c>
      <c r="D1299" s="275">
        <v>219010.10000000012</v>
      </c>
      <c r="E1299" s="275">
        <v>159546.45000000001</v>
      </c>
      <c r="F1299" s="20">
        <v>0</v>
      </c>
      <c r="G1299" s="21">
        <f t="shared" si="20"/>
        <v>59463.650000000111</v>
      </c>
      <c r="H1299" s="20">
        <v>0</v>
      </c>
      <c r="I1299" s="20">
        <v>0</v>
      </c>
    </row>
    <row r="1300" spans="1:9" hidden="1" x14ac:dyDescent="0.25">
      <c r="A1300" s="276" t="s">
        <v>2019</v>
      </c>
      <c r="B1300" s="90">
        <v>0</v>
      </c>
      <c r="C1300" s="154" t="s">
        <v>67</v>
      </c>
      <c r="D1300" s="275">
        <v>209332.25</v>
      </c>
      <c r="E1300" s="275">
        <v>14905.519999999999</v>
      </c>
      <c r="F1300" s="20">
        <v>0</v>
      </c>
      <c r="G1300" s="21">
        <f t="shared" si="20"/>
        <v>194426.73</v>
      </c>
      <c r="H1300" s="20">
        <v>0</v>
      </c>
      <c r="I1300" s="20">
        <v>0</v>
      </c>
    </row>
    <row r="1301" spans="1:9" hidden="1" x14ac:dyDescent="0.25">
      <c r="A1301" s="277" t="s">
        <v>465</v>
      </c>
      <c r="B1301" s="90">
        <v>0</v>
      </c>
      <c r="C1301" s="154" t="s">
        <v>67</v>
      </c>
      <c r="D1301" s="275">
        <v>89464.299999999988</v>
      </c>
      <c r="E1301" s="275">
        <v>16488.800000000003</v>
      </c>
      <c r="F1301" s="20">
        <v>0</v>
      </c>
      <c r="G1301" s="21">
        <f t="shared" si="20"/>
        <v>72975.499999999985</v>
      </c>
      <c r="H1301" s="20">
        <v>0</v>
      </c>
      <c r="I1301" s="20">
        <v>0</v>
      </c>
    </row>
    <row r="1302" spans="1:9" hidden="1" x14ac:dyDescent="0.25">
      <c r="A1302" s="277" t="s">
        <v>466</v>
      </c>
      <c r="B1302" s="90">
        <v>0</v>
      </c>
      <c r="C1302" s="154" t="s">
        <v>67</v>
      </c>
      <c r="D1302" s="275">
        <v>143306.40000000005</v>
      </c>
      <c r="E1302" s="275">
        <v>0</v>
      </c>
      <c r="F1302" s="20">
        <v>0</v>
      </c>
      <c r="G1302" s="21">
        <f t="shared" si="20"/>
        <v>143306.40000000005</v>
      </c>
      <c r="H1302" s="20">
        <v>0</v>
      </c>
      <c r="I1302" s="20">
        <v>0</v>
      </c>
    </row>
    <row r="1303" spans="1:9" hidden="1" x14ac:dyDescent="0.25">
      <c r="A1303" s="277" t="s">
        <v>467</v>
      </c>
      <c r="B1303" s="90">
        <v>0</v>
      </c>
      <c r="C1303" s="154" t="s">
        <v>67</v>
      </c>
      <c r="D1303" s="275">
        <v>31807.19999999999</v>
      </c>
      <c r="E1303" s="275">
        <v>0</v>
      </c>
      <c r="F1303" s="20">
        <v>0</v>
      </c>
      <c r="G1303" s="21">
        <f t="shared" si="20"/>
        <v>31807.19999999999</v>
      </c>
      <c r="H1303" s="20">
        <v>0</v>
      </c>
      <c r="I1303" s="20">
        <v>0</v>
      </c>
    </row>
    <row r="1304" spans="1:9" hidden="1" x14ac:dyDescent="0.25">
      <c r="A1304" s="277" t="s">
        <v>468</v>
      </c>
      <c r="B1304" s="90">
        <v>0</v>
      </c>
      <c r="C1304" s="154" t="s">
        <v>67</v>
      </c>
      <c r="D1304" s="275">
        <v>114361.69999999995</v>
      </c>
      <c r="E1304" s="275">
        <v>20612.400000000005</v>
      </c>
      <c r="F1304" s="20">
        <v>0</v>
      </c>
      <c r="G1304" s="21">
        <f t="shared" si="20"/>
        <v>93749.299999999945</v>
      </c>
      <c r="H1304" s="20">
        <v>0</v>
      </c>
      <c r="I1304" s="20">
        <v>0</v>
      </c>
    </row>
    <row r="1305" spans="1:9" hidden="1" x14ac:dyDescent="0.25">
      <c r="A1305" s="277" t="s">
        <v>469</v>
      </c>
      <c r="B1305" s="90">
        <v>0</v>
      </c>
      <c r="C1305" s="154" t="s">
        <v>67</v>
      </c>
      <c r="D1305" s="275">
        <v>1156714.73</v>
      </c>
      <c r="E1305" s="275">
        <v>370154.35000000003</v>
      </c>
      <c r="F1305" s="20">
        <v>0</v>
      </c>
      <c r="G1305" s="21">
        <f t="shared" si="20"/>
        <v>786560.37999999989</v>
      </c>
      <c r="H1305" s="20">
        <v>0</v>
      </c>
      <c r="I1305" s="20">
        <v>0</v>
      </c>
    </row>
    <row r="1306" spans="1:9" hidden="1" x14ac:dyDescent="0.25">
      <c r="A1306" s="276" t="s">
        <v>1497</v>
      </c>
      <c r="B1306" s="90">
        <v>0</v>
      </c>
      <c r="C1306" s="154" t="s">
        <v>67</v>
      </c>
      <c r="D1306" s="275">
        <v>66397.849999999977</v>
      </c>
      <c r="E1306" s="275">
        <v>63962.949999999983</v>
      </c>
      <c r="F1306" s="20">
        <v>0</v>
      </c>
      <c r="G1306" s="21">
        <f t="shared" si="20"/>
        <v>2434.8999999999942</v>
      </c>
      <c r="H1306" s="20">
        <v>0</v>
      </c>
      <c r="I1306" s="20">
        <v>0</v>
      </c>
    </row>
    <row r="1307" spans="1:9" hidden="1" x14ac:dyDescent="0.25">
      <c r="A1307" s="276" t="s">
        <v>1499</v>
      </c>
      <c r="B1307" s="90">
        <v>0</v>
      </c>
      <c r="C1307" s="154" t="s">
        <v>67</v>
      </c>
      <c r="D1307" s="275">
        <v>58121.05</v>
      </c>
      <c r="E1307" s="275">
        <v>10309.6</v>
      </c>
      <c r="F1307" s="20">
        <v>0</v>
      </c>
      <c r="G1307" s="21">
        <f t="shared" si="20"/>
        <v>47811.450000000004</v>
      </c>
      <c r="H1307" s="20">
        <v>0</v>
      </c>
      <c r="I1307" s="20">
        <v>0</v>
      </c>
    </row>
    <row r="1308" spans="1:9" hidden="1" x14ac:dyDescent="0.25">
      <c r="A1308" s="276" t="s">
        <v>3640</v>
      </c>
      <c r="B1308" s="90">
        <v>0</v>
      </c>
      <c r="C1308" s="154" t="s">
        <v>67</v>
      </c>
      <c r="D1308" s="275">
        <v>674576.24999999977</v>
      </c>
      <c r="E1308" s="275">
        <v>27656.550000000003</v>
      </c>
      <c r="F1308" s="20">
        <v>0</v>
      </c>
      <c r="G1308" s="21">
        <f t="shared" si="20"/>
        <v>646919.69999999972</v>
      </c>
      <c r="H1308" s="20">
        <v>0</v>
      </c>
      <c r="I1308" s="20">
        <v>0</v>
      </c>
    </row>
    <row r="1309" spans="1:9" hidden="1" x14ac:dyDescent="0.25">
      <c r="A1309" s="276" t="s">
        <v>1500</v>
      </c>
      <c r="B1309" s="90">
        <v>0</v>
      </c>
      <c r="C1309" s="154" t="s">
        <v>67</v>
      </c>
      <c r="D1309" s="275">
        <v>47526.950000000012</v>
      </c>
      <c r="E1309" s="275">
        <v>40367.55000000001</v>
      </c>
      <c r="F1309" s="20">
        <v>0</v>
      </c>
      <c r="G1309" s="21">
        <f t="shared" si="20"/>
        <v>7159.4000000000015</v>
      </c>
      <c r="H1309" s="20">
        <v>0</v>
      </c>
      <c r="I1309" s="20">
        <v>0</v>
      </c>
    </row>
    <row r="1310" spans="1:9" hidden="1" x14ac:dyDescent="0.25">
      <c r="A1310" s="276" t="s">
        <v>1501</v>
      </c>
      <c r="B1310" s="90">
        <v>0</v>
      </c>
      <c r="C1310" s="154" t="s">
        <v>67</v>
      </c>
      <c r="D1310" s="275">
        <v>63207.349999999977</v>
      </c>
      <c r="E1310" s="275">
        <v>576.44000000000005</v>
      </c>
      <c r="F1310" s="20">
        <v>0</v>
      </c>
      <c r="G1310" s="21">
        <f t="shared" si="20"/>
        <v>62630.909999999974</v>
      </c>
      <c r="H1310" s="20">
        <v>0</v>
      </c>
      <c r="I1310" s="20">
        <v>0</v>
      </c>
    </row>
    <row r="1311" spans="1:9" hidden="1" x14ac:dyDescent="0.25">
      <c r="A1311" s="276" t="s">
        <v>2020</v>
      </c>
      <c r="B1311" s="90">
        <v>0</v>
      </c>
      <c r="C1311" s="154" t="s">
        <v>67</v>
      </c>
      <c r="D1311" s="275">
        <v>261444.84999999989</v>
      </c>
      <c r="E1311" s="275">
        <v>178921.47000000003</v>
      </c>
      <c r="F1311" s="20">
        <v>0</v>
      </c>
      <c r="G1311" s="21">
        <f t="shared" si="20"/>
        <v>82523.379999999859</v>
      </c>
      <c r="H1311" s="20">
        <v>0</v>
      </c>
      <c r="I1311" s="20">
        <v>0</v>
      </c>
    </row>
    <row r="1312" spans="1:9" hidden="1" x14ac:dyDescent="0.25">
      <c r="A1312" s="276" t="s">
        <v>2021</v>
      </c>
      <c r="B1312" s="90">
        <v>0</v>
      </c>
      <c r="C1312" s="154" t="s">
        <v>67</v>
      </c>
      <c r="D1312" s="275">
        <v>321499.97000000009</v>
      </c>
      <c r="E1312" s="275">
        <v>262617.8</v>
      </c>
      <c r="F1312" s="20">
        <v>0</v>
      </c>
      <c r="G1312" s="21">
        <f t="shared" si="20"/>
        <v>58882.1700000001</v>
      </c>
      <c r="H1312" s="20">
        <v>0</v>
      </c>
      <c r="I1312" s="20">
        <v>0</v>
      </c>
    </row>
    <row r="1313" spans="1:9" hidden="1" x14ac:dyDescent="0.25">
      <c r="A1313" s="276" t="s">
        <v>2022</v>
      </c>
      <c r="B1313" s="90">
        <v>0</v>
      </c>
      <c r="C1313" s="154" t="s">
        <v>67</v>
      </c>
      <c r="D1313" s="275">
        <v>271488.50000000012</v>
      </c>
      <c r="E1313" s="275">
        <v>172706.60000000003</v>
      </c>
      <c r="F1313" s="20">
        <v>0</v>
      </c>
      <c r="G1313" s="21">
        <f t="shared" si="20"/>
        <v>98781.900000000081</v>
      </c>
      <c r="H1313" s="20">
        <v>0</v>
      </c>
      <c r="I1313" s="20">
        <v>0</v>
      </c>
    </row>
    <row r="1314" spans="1:9" hidden="1" x14ac:dyDescent="0.25">
      <c r="A1314" s="276" t="s">
        <v>2023</v>
      </c>
      <c r="B1314" s="90">
        <v>0</v>
      </c>
      <c r="C1314" s="154" t="s">
        <v>67</v>
      </c>
      <c r="D1314" s="275">
        <v>324946.7099999999</v>
      </c>
      <c r="E1314" s="275">
        <v>241554.60000000003</v>
      </c>
      <c r="F1314" s="20">
        <v>0</v>
      </c>
      <c r="G1314" s="21">
        <f t="shared" si="20"/>
        <v>83392.10999999987</v>
      </c>
      <c r="H1314" s="20">
        <v>0</v>
      </c>
      <c r="I1314" s="20">
        <v>0</v>
      </c>
    </row>
    <row r="1315" spans="1:9" hidden="1" x14ac:dyDescent="0.25">
      <c r="A1315" s="276" t="s">
        <v>2024</v>
      </c>
      <c r="B1315" s="90">
        <v>0</v>
      </c>
      <c r="C1315" s="154" t="s">
        <v>67</v>
      </c>
      <c r="D1315" s="275">
        <v>328815.64999999985</v>
      </c>
      <c r="E1315" s="275">
        <v>243951.43</v>
      </c>
      <c r="F1315" s="20">
        <v>0</v>
      </c>
      <c r="G1315" s="21">
        <f t="shared" si="20"/>
        <v>84864.219999999856</v>
      </c>
      <c r="H1315" s="20">
        <v>0</v>
      </c>
      <c r="I1315" s="20">
        <v>0</v>
      </c>
    </row>
    <row r="1316" spans="1:9" hidden="1" x14ac:dyDescent="0.25">
      <c r="A1316" s="276" t="s">
        <v>2025</v>
      </c>
      <c r="B1316" s="90">
        <v>0</v>
      </c>
      <c r="C1316" s="154" t="s">
        <v>67</v>
      </c>
      <c r="D1316" s="275">
        <v>315998.71999999997</v>
      </c>
      <c r="E1316" s="275">
        <v>235151.93000000002</v>
      </c>
      <c r="F1316" s="20">
        <v>0</v>
      </c>
      <c r="G1316" s="21">
        <f t="shared" si="20"/>
        <v>80846.78999999995</v>
      </c>
      <c r="H1316" s="20">
        <v>0</v>
      </c>
      <c r="I1316" s="20">
        <v>0</v>
      </c>
    </row>
    <row r="1317" spans="1:9" hidden="1" x14ac:dyDescent="0.25">
      <c r="A1317" s="277" t="s">
        <v>470</v>
      </c>
      <c r="B1317" s="90">
        <v>0</v>
      </c>
      <c r="C1317" s="154" t="s">
        <v>67</v>
      </c>
      <c r="D1317" s="275">
        <v>353365.60000000009</v>
      </c>
      <c r="E1317" s="275">
        <v>98592.35</v>
      </c>
      <c r="F1317" s="20">
        <v>0</v>
      </c>
      <c r="G1317" s="21">
        <f t="shared" si="20"/>
        <v>254773.25000000009</v>
      </c>
      <c r="H1317" s="20">
        <v>0</v>
      </c>
      <c r="I1317" s="20">
        <v>0</v>
      </c>
    </row>
    <row r="1318" spans="1:9" hidden="1" x14ac:dyDescent="0.25">
      <c r="A1318" s="277" t="s">
        <v>471</v>
      </c>
      <c r="B1318" s="90">
        <v>0</v>
      </c>
      <c r="C1318" s="154" t="s">
        <v>67</v>
      </c>
      <c r="D1318" s="275">
        <v>179770.4499999999</v>
      </c>
      <c r="E1318" s="275">
        <v>53300.100000000006</v>
      </c>
      <c r="F1318" s="20">
        <v>0</v>
      </c>
      <c r="G1318" s="21">
        <f t="shared" si="20"/>
        <v>126470.34999999989</v>
      </c>
      <c r="H1318" s="20">
        <v>0</v>
      </c>
      <c r="I1318" s="20">
        <v>0</v>
      </c>
    </row>
    <row r="1319" spans="1:9" hidden="1" x14ac:dyDescent="0.25">
      <c r="A1319" s="277" t="s">
        <v>472</v>
      </c>
      <c r="B1319" s="90">
        <v>0</v>
      </c>
      <c r="C1319" s="154" t="s">
        <v>67</v>
      </c>
      <c r="D1319" s="275">
        <v>257260.64999999991</v>
      </c>
      <c r="E1319" s="275">
        <v>75249.25</v>
      </c>
      <c r="F1319" s="20">
        <v>0</v>
      </c>
      <c r="G1319" s="21">
        <f t="shared" si="20"/>
        <v>182011.39999999991</v>
      </c>
      <c r="H1319" s="20">
        <v>0</v>
      </c>
      <c r="I1319" s="20">
        <v>0</v>
      </c>
    </row>
    <row r="1320" spans="1:9" hidden="1" x14ac:dyDescent="0.25">
      <c r="A1320" s="277" t="s">
        <v>473</v>
      </c>
      <c r="B1320" s="90">
        <v>0</v>
      </c>
      <c r="C1320" s="154" t="s">
        <v>67</v>
      </c>
      <c r="D1320" s="275">
        <v>73984.150000000023</v>
      </c>
      <c r="E1320" s="275">
        <v>150</v>
      </c>
      <c r="F1320" s="20">
        <v>0</v>
      </c>
      <c r="G1320" s="21">
        <f t="shared" si="20"/>
        <v>73834.150000000023</v>
      </c>
      <c r="H1320" s="20">
        <v>0</v>
      </c>
      <c r="I1320" s="20">
        <v>0</v>
      </c>
    </row>
    <row r="1321" spans="1:9" hidden="1" x14ac:dyDescent="0.25">
      <c r="A1321" s="277" t="s">
        <v>474</v>
      </c>
      <c r="B1321" s="90">
        <v>0</v>
      </c>
      <c r="C1321" s="154" t="s">
        <v>67</v>
      </c>
      <c r="D1321" s="275">
        <v>304580.24999999988</v>
      </c>
      <c r="E1321" s="275">
        <v>5433.75</v>
      </c>
      <c r="F1321" s="20">
        <v>0</v>
      </c>
      <c r="G1321" s="21">
        <f t="shared" si="20"/>
        <v>299146.49999999988</v>
      </c>
      <c r="H1321" s="20">
        <v>0</v>
      </c>
      <c r="I1321" s="20">
        <v>0</v>
      </c>
    </row>
    <row r="1322" spans="1:9" hidden="1" x14ac:dyDescent="0.25">
      <c r="A1322" s="277" t="s">
        <v>475</v>
      </c>
      <c r="B1322" s="90">
        <v>0</v>
      </c>
      <c r="C1322" s="154" t="s">
        <v>67</v>
      </c>
      <c r="D1322" s="275">
        <v>89197.39999999998</v>
      </c>
      <c r="E1322" s="275">
        <v>84934.8</v>
      </c>
      <c r="F1322" s="20">
        <v>0</v>
      </c>
      <c r="G1322" s="21">
        <f t="shared" si="20"/>
        <v>4262.5999999999767</v>
      </c>
      <c r="H1322" s="20">
        <v>0</v>
      </c>
      <c r="I1322" s="20">
        <v>0</v>
      </c>
    </row>
    <row r="1323" spans="1:9" hidden="1" x14ac:dyDescent="0.25">
      <c r="A1323" s="277" t="s">
        <v>476</v>
      </c>
      <c r="B1323" s="90">
        <v>0</v>
      </c>
      <c r="C1323" s="154" t="s">
        <v>67</v>
      </c>
      <c r="D1323" s="275">
        <v>189861.59999999992</v>
      </c>
      <c r="E1323" s="275">
        <v>38896.9</v>
      </c>
      <c r="F1323" s="20">
        <v>0</v>
      </c>
      <c r="G1323" s="21">
        <f t="shared" si="20"/>
        <v>150964.69999999992</v>
      </c>
      <c r="H1323" s="20">
        <v>0</v>
      </c>
      <c r="I1323" s="20">
        <v>0</v>
      </c>
    </row>
    <row r="1324" spans="1:9" hidden="1" x14ac:dyDescent="0.25">
      <c r="A1324" s="277" t="s">
        <v>477</v>
      </c>
      <c r="B1324" s="90">
        <v>0</v>
      </c>
      <c r="C1324" s="154" t="s">
        <v>67</v>
      </c>
      <c r="D1324" s="275">
        <v>396118.2999999997</v>
      </c>
      <c r="E1324" s="275">
        <v>50585.9</v>
      </c>
      <c r="F1324" s="20">
        <v>0</v>
      </c>
      <c r="G1324" s="21">
        <f t="shared" si="20"/>
        <v>345532.39999999967</v>
      </c>
      <c r="H1324" s="20">
        <v>0</v>
      </c>
      <c r="I1324" s="20">
        <v>0</v>
      </c>
    </row>
    <row r="1325" spans="1:9" hidden="1" x14ac:dyDescent="0.25">
      <c r="A1325" s="277" t="s">
        <v>478</v>
      </c>
      <c r="B1325" s="90">
        <v>0</v>
      </c>
      <c r="C1325" s="154" t="s">
        <v>67</v>
      </c>
      <c r="D1325" s="275">
        <v>133913.32000000004</v>
      </c>
      <c r="E1325" s="275">
        <v>39620.22</v>
      </c>
      <c r="F1325" s="20">
        <v>0</v>
      </c>
      <c r="G1325" s="21">
        <f t="shared" si="20"/>
        <v>94293.100000000035</v>
      </c>
      <c r="H1325" s="20">
        <v>0</v>
      </c>
      <c r="I1325" s="20">
        <v>0</v>
      </c>
    </row>
    <row r="1326" spans="1:9" hidden="1" x14ac:dyDescent="0.25">
      <c r="A1326" s="277" t="s">
        <v>479</v>
      </c>
      <c r="B1326" s="90">
        <v>0</v>
      </c>
      <c r="C1326" s="154" t="s">
        <v>67</v>
      </c>
      <c r="D1326" s="275">
        <v>38108.75</v>
      </c>
      <c r="E1326" s="275">
        <v>26836.440000000002</v>
      </c>
      <c r="F1326" s="20">
        <v>0</v>
      </c>
      <c r="G1326" s="21">
        <f t="shared" si="20"/>
        <v>11272.309999999998</v>
      </c>
      <c r="H1326" s="20">
        <v>0</v>
      </c>
      <c r="I1326" s="20">
        <v>0</v>
      </c>
    </row>
    <row r="1327" spans="1:9" hidden="1" x14ac:dyDescent="0.25">
      <c r="A1327" s="277" t="s">
        <v>480</v>
      </c>
      <c r="B1327" s="90">
        <v>0</v>
      </c>
      <c r="C1327" s="154" t="s">
        <v>67</v>
      </c>
      <c r="D1327" s="275">
        <v>171388.70000000013</v>
      </c>
      <c r="E1327" s="275">
        <v>47825.65</v>
      </c>
      <c r="F1327" s="20">
        <v>0</v>
      </c>
      <c r="G1327" s="21">
        <f t="shared" si="20"/>
        <v>123563.05000000013</v>
      </c>
      <c r="H1327" s="20">
        <v>0</v>
      </c>
      <c r="I1327" s="20">
        <v>0</v>
      </c>
    </row>
    <row r="1328" spans="1:9" hidden="1" x14ac:dyDescent="0.25">
      <c r="A1328" s="277" t="s">
        <v>481</v>
      </c>
      <c r="B1328" s="90">
        <v>0</v>
      </c>
      <c r="C1328" s="154" t="s">
        <v>67</v>
      </c>
      <c r="D1328" s="275">
        <v>73523.300000000032</v>
      </c>
      <c r="E1328" s="275">
        <v>35364.159999999996</v>
      </c>
      <c r="F1328" s="20">
        <v>0</v>
      </c>
      <c r="G1328" s="21">
        <f t="shared" si="20"/>
        <v>38159.140000000036</v>
      </c>
      <c r="H1328" s="20">
        <v>0</v>
      </c>
      <c r="I1328" s="20">
        <v>0</v>
      </c>
    </row>
    <row r="1329" spans="1:9" hidden="1" x14ac:dyDescent="0.25">
      <c r="A1329" s="277" t="s">
        <v>482</v>
      </c>
      <c r="B1329" s="90">
        <v>0</v>
      </c>
      <c r="C1329" s="154" t="s">
        <v>67</v>
      </c>
      <c r="D1329" s="275">
        <v>51367.049999999981</v>
      </c>
      <c r="E1329" s="275">
        <v>40714.69999999999</v>
      </c>
      <c r="F1329" s="20">
        <v>0</v>
      </c>
      <c r="G1329" s="21">
        <f t="shared" si="20"/>
        <v>10652.349999999991</v>
      </c>
      <c r="H1329" s="20">
        <v>0</v>
      </c>
      <c r="I1329" s="20">
        <v>0</v>
      </c>
    </row>
    <row r="1330" spans="1:9" hidden="1" x14ac:dyDescent="0.25">
      <c r="A1330" s="277" t="s">
        <v>483</v>
      </c>
      <c r="B1330" s="90">
        <v>0</v>
      </c>
      <c r="C1330" s="154" t="s">
        <v>67</v>
      </c>
      <c r="D1330" s="275">
        <v>181539.44999999995</v>
      </c>
      <c r="E1330" s="275">
        <v>19244.100000000002</v>
      </c>
      <c r="F1330" s="20">
        <v>0</v>
      </c>
      <c r="G1330" s="21">
        <f t="shared" si="20"/>
        <v>162295.34999999995</v>
      </c>
      <c r="H1330" s="20">
        <v>0</v>
      </c>
      <c r="I1330" s="20">
        <v>0</v>
      </c>
    </row>
    <row r="1331" spans="1:9" hidden="1" x14ac:dyDescent="0.25">
      <c r="A1331" s="277" t="s">
        <v>484</v>
      </c>
      <c r="B1331" s="90">
        <v>0</v>
      </c>
      <c r="C1331" s="154" t="s">
        <v>67</v>
      </c>
      <c r="D1331" s="275">
        <v>267886.55000000005</v>
      </c>
      <c r="E1331" s="275">
        <v>94802.64999999998</v>
      </c>
      <c r="F1331" s="20">
        <v>0</v>
      </c>
      <c r="G1331" s="21">
        <f t="shared" si="20"/>
        <v>173083.90000000008</v>
      </c>
      <c r="H1331" s="20">
        <v>0</v>
      </c>
      <c r="I1331" s="20">
        <v>0</v>
      </c>
    </row>
    <row r="1332" spans="1:9" hidden="1" x14ac:dyDescent="0.25">
      <c r="A1332" s="277" t="s">
        <v>485</v>
      </c>
      <c r="B1332" s="90">
        <v>0</v>
      </c>
      <c r="C1332" s="154" t="s">
        <v>67</v>
      </c>
      <c r="D1332" s="275">
        <v>144068.80000000005</v>
      </c>
      <c r="E1332" s="275">
        <v>66441.5</v>
      </c>
      <c r="F1332" s="20">
        <v>0</v>
      </c>
      <c r="G1332" s="21">
        <f t="shared" si="20"/>
        <v>77627.300000000047</v>
      </c>
      <c r="H1332" s="20">
        <v>0</v>
      </c>
      <c r="I1332" s="20">
        <v>0</v>
      </c>
    </row>
    <row r="1333" spans="1:9" hidden="1" x14ac:dyDescent="0.25">
      <c r="A1333" s="277" t="s">
        <v>486</v>
      </c>
      <c r="B1333" s="90">
        <v>0</v>
      </c>
      <c r="C1333" s="154" t="s">
        <v>67</v>
      </c>
      <c r="D1333" s="275">
        <v>21305.450000000012</v>
      </c>
      <c r="E1333" s="275">
        <v>89973.700000000012</v>
      </c>
      <c r="F1333" s="20">
        <v>0</v>
      </c>
      <c r="G1333" s="21">
        <f t="shared" si="20"/>
        <v>-68668.25</v>
      </c>
      <c r="H1333" s="20">
        <v>0</v>
      </c>
      <c r="I1333" s="20">
        <v>0</v>
      </c>
    </row>
    <row r="1334" spans="1:9" hidden="1" x14ac:dyDescent="0.25">
      <c r="A1334" s="277" t="s">
        <v>487</v>
      </c>
      <c r="B1334" s="90">
        <v>0</v>
      </c>
      <c r="C1334" s="154" t="s">
        <v>67</v>
      </c>
      <c r="D1334" s="275">
        <v>633559.89999999979</v>
      </c>
      <c r="E1334" s="275">
        <v>16479.490000000002</v>
      </c>
      <c r="F1334" s="20">
        <v>0</v>
      </c>
      <c r="G1334" s="21">
        <f t="shared" si="20"/>
        <v>617080.4099999998</v>
      </c>
      <c r="H1334" s="20">
        <v>0</v>
      </c>
      <c r="I1334" s="20">
        <v>0</v>
      </c>
    </row>
    <row r="1335" spans="1:9" hidden="1" x14ac:dyDescent="0.25">
      <c r="A1335" s="277" t="s">
        <v>488</v>
      </c>
      <c r="B1335" s="90">
        <v>0</v>
      </c>
      <c r="C1335" s="154" t="s">
        <v>67</v>
      </c>
      <c r="D1335" s="275">
        <v>269065.5</v>
      </c>
      <c r="E1335" s="275">
        <v>39858.700000000012</v>
      </c>
      <c r="F1335" s="20">
        <v>0</v>
      </c>
      <c r="G1335" s="21">
        <f t="shared" si="20"/>
        <v>229206.8</v>
      </c>
      <c r="H1335" s="20">
        <v>0</v>
      </c>
      <c r="I1335" s="20">
        <v>0</v>
      </c>
    </row>
    <row r="1336" spans="1:9" hidden="1" x14ac:dyDescent="0.25">
      <c r="A1336" s="277" t="s">
        <v>489</v>
      </c>
      <c r="B1336" s="90">
        <v>0</v>
      </c>
      <c r="C1336" s="154" t="s">
        <v>67</v>
      </c>
      <c r="D1336" s="275">
        <v>161368.39999999988</v>
      </c>
      <c r="E1336" s="275">
        <v>40711.850000000006</v>
      </c>
      <c r="F1336" s="20">
        <v>0</v>
      </c>
      <c r="G1336" s="21">
        <f t="shared" si="20"/>
        <v>120656.54999999987</v>
      </c>
      <c r="H1336" s="20">
        <v>0</v>
      </c>
      <c r="I1336" s="20">
        <v>0</v>
      </c>
    </row>
    <row r="1337" spans="1:9" hidden="1" x14ac:dyDescent="0.25">
      <c r="A1337" s="277" t="s">
        <v>490</v>
      </c>
      <c r="B1337" s="90">
        <v>0</v>
      </c>
      <c r="C1337" s="154" t="s">
        <v>67</v>
      </c>
      <c r="D1337" s="275">
        <v>113794.5</v>
      </c>
      <c r="E1337" s="275">
        <v>54271.4</v>
      </c>
      <c r="F1337" s="20">
        <v>0</v>
      </c>
      <c r="G1337" s="21">
        <f t="shared" si="20"/>
        <v>59523.1</v>
      </c>
      <c r="H1337" s="20">
        <v>0</v>
      </c>
      <c r="I1337" s="20">
        <v>0</v>
      </c>
    </row>
    <row r="1338" spans="1:9" hidden="1" x14ac:dyDescent="0.25">
      <c r="A1338" s="277" t="s">
        <v>491</v>
      </c>
      <c r="B1338" s="90">
        <v>0</v>
      </c>
      <c r="C1338" s="154" t="s">
        <v>67</v>
      </c>
      <c r="D1338" s="275">
        <v>112199.25000000001</v>
      </c>
      <c r="E1338" s="275">
        <v>44891.049999999996</v>
      </c>
      <c r="F1338" s="20">
        <v>0</v>
      </c>
      <c r="G1338" s="21">
        <f t="shared" si="20"/>
        <v>67308.200000000012</v>
      </c>
      <c r="H1338" s="20">
        <v>0</v>
      </c>
      <c r="I1338" s="20">
        <v>0</v>
      </c>
    </row>
    <row r="1339" spans="1:9" hidden="1" x14ac:dyDescent="0.25">
      <c r="A1339" s="277" t="s">
        <v>492</v>
      </c>
      <c r="B1339" s="90">
        <v>0</v>
      </c>
      <c r="C1339" s="154" t="s">
        <v>67</v>
      </c>
      <c r="D1339" s="275">
        <v>136978.80000000005</v>
      </c>
      <c r="E1339" s="275">
        <v>68837.8</v>
      </c>
      <c r="F1339" s="20">
        <v>0</v>
      </c>
      <c r="G1339" s="21">
        <f t="shared" si="20"/>
        <v>68141.000000000044</v>
      </c>
      <c r="H1339" s="20">
        <v>0</v>
      </c>
      <c r="I1339" s="20">
        <v>0</v>
      </c>
    </row>
    <row r="1340" spans="1:9" hidden="1" x14ac:dyDescent="0.25">
      <c r="A1340" s="277" t="s">
        <v>493</v>
      </c>
      <c r="B1340" s="90">
        <v>0</v>
      </c>
      <c r="C1340" s="154" t="s">
        <v>67</v>
      </c>
      <c r="D1340" s="275">
        <v>123862.30000000006</v>
      </c>
      <c r="E1340" s="275">
        <v>49963.549999999996</v>
      </c>
      <c r="F1340" s="20">
        <v>0</v>
      </c>
      <c r="G1340" s="21">
        <f t="shared" si="20"/>
        <v>73898.750000000058</v>
      </c>
      <c r="H1340" s="20">
        <v>0</v>
      </c>
      <c r="I1340" s="20">
        <v>0</v>
      </c>
    </row>
    <row r="1341" spans="1:9" hidden="1" x14ac:dyDescent="0.25">
      <c r="A1341" s="277" t="s">
        <v>494</v>
      </c>
      <c r="B1341" s="90">
        <v>0</v>
      </c>
      <c r="C1341" s="154" t="s">
        <v>67</v>
      </c>
      <c r="D1341" s="275">
        <v>212912.30000000008</v>
      </c>
      <c r="E1341" s="275">
        <v>84730.549999999988</v>
      </c>
      <c r="F1341" s="20">
        <v>0</v>
      </c>
      <c r="G1341" s="21">
        <f t="shared" si="20"/>
        <v>128181.75000000009</v>
      </c>
      <c r="H1341" s="20">
        <v>0</v>
      </c>
      <c r="I1341" s="20">
        <v>0</v>
      </c>
    </row>
    <row r="1342" spans="1:9" hidden="1" x14ac:dyDescent="0.25">
      <c r="A1342" s="277" t="s">
        <v>495</v>
      </c>
      <c r="B1342" s="90">
        <v>0</v>
      </c>
      <c r="C1342" s="154" t="s">
        <v>67</v>
      </c>
      <c r="D1342" s="275">
        <v>142115.49999999997</v>
      </c>
      <c r="E1342" s="275">
        <v>60482.350000000006</v>
      </c>
      <c r="F1342" s="20">
        <v>0</v>
      </c>
      <c r="G1342" s="21">
        <f t="shared" si="20"/>
        <v>81633.149999999965</v>
      </c>
      <c r="H1342" s="20">
        <v>0</v>
      </c>
      <c r="I1342" s="20">
        <v>0</v>
      </c>
    </row>
    <row r="1343" spans="1:9" hidden="1" x14ac:dyDescent="0.25">
      <c r="A1343" s="277" t="s">
        <v>496</v>
      </c>
      <c r="B1343" s="90">
        <v>0</v>
      </c>
      <c r="C1343" s="154" t="s">
        <v>67</v>
      </c>
      <c r="D1343" s="275">
        <v>176612.77000000002</v>
      </c>
      <c r="E1343" s="275">
        <v>65649.52</v>
      </c>
      <c r="F1343" s="20">
        <v>0</v>
      </c>
      <c r="G1343" s="21">
        <f t="shared" si="20"/>
        <v>110963.25000000001</v>
      </c>
      <c r="H1343" s="20">
        <v>0</v>
      </c>
      <c r="I1343" s="20">
        <v>0</v>
      </c>
    </row>
    <row r="1344" spans="1:9" hidden="1" x14ac:dyDescent="0.25">
      <c r="A1344" s="277" t="s">
        <v>497</v>
      </c>
      <c r="B1344" s="90">
        <v>0</v>
      </c>
      <c r="C1344" s="154" t="s">
        <v>67</v>
      </c>
      <c r="D1344" s="275">
        <v>112915.64999999995</v>
      </c>
      <c r="E1344" s="275">
        <v>10859.199999999999</v>
      </c>
      <c r="F1344" s="20">
        <v>0</v>
      </c>
      <c r="G1344" s="21">
        <f t="shared" si="20"/>
        <v>102056.44999999995</v>
      </c>
      <c r="H1344" s="20">
        <v>0</v>
      </c>
      <c r="I1344" s="20">
        <v>0</v>
      </c>
    </row>
    <row r="1345" spans="1:9" hidden="1" x14ac:dyDescent="0.25">
      <c r="A1345" s="277" t="s">
        <v>498</v>
      </c>
      <c r="B1345" s="90">
        <v>0</v>
      </c>
      <c r="C1345" s="154" t="s">
        <v>67</v>
      </c>
      <c r="D1345" s="275">
        <v>114928.90000000002</v>
      </c>
      <c r="E1345" s="275">
        <v>1155.5</v>
      </c>
      <c r="F1345" s="20">
        <v>0</v>
      </c>
      <c r="G1345" s="21">
        <f t="shared" si="20"/>
        <v>113773.40000000002</v>
      </c>
      <c r="H1345" s="20">
        <v>0</v>
      </c>
      <c r="I1345" s="20">
        <v>0</v>
      </c>
    </row>
    <row r="1346" spans="1:9" hidden="1" x14ac:dyDescent="0.25">
      <c r="A1346" s="277" t="s">
        <v>499</v>
      </c>
      <c r="B1346" s="90">
        <v>0</v>
      </c>
      <c r="C1346" s="154" t="s">
        <v>67</v>
      </c>
      <c r="D1346" s="275">
        <v>138042.30000000008</v>
      </c>
      <c r="E1346" s="275">
        <v>47663.250000000007</v>
      </c>
      <c r="F1346" s="20">
        <v>0</v>
      </c>
      <c r="G1346" s="21">
        <f t="shared" si="20"/>
        <v>90379.050000000076</v>
      </c>
      <c r="H1346" s="20">
        <v>0</v>
      </c>
      <c r="I1346" s="20">
        <v>0</v>
      </c>
    </row>
    <row r="1347" spans="1:9" hidden="1" x14ac:dyDescent="0.25">
      <c r="A1347" s="277" t="s">
        <v>500</v>
      </c>
      <c r="B1347" s="90">
        <v>0</v>
      </c>
      <c r="C1347" s="154" t="s">
        <v>67</v>
      </c>
      <c r="D1347" s="275">
        <v>201710.5</v>
      </c>
      <c r="E1347" s="275">
        <v>51317.30000000001</v>
      </c>
      <c r="F1347" s="20">
        <v>0</v>
      </c>
      <c r="G1347" s="21">
        <f t="shared" si="20"/>
        <v>150393.19999999998</v>
      </c>
      <c r="H1347" s="20">
        <v>0</v>
      </c>
      <c r="I1347" s="20">
        <v>0</v>
      </c>
    </row>
    <row r="1348" spans="1:9" hidden="1" x14ac:dyDescent="0.25">
      <c r="A1348" s="277" t="s">
        <v>501</v>
      </c>
      <c r="B1348" s="90">
        <v>0</v>
      </c>
      <c r="C1348" s="154" t="s">
        <v>67</v>
      </c>
      <c r="D1348" s="275">
        <v>63987.25</v>
      </c>
      <c r="E1348" s="275">
        <v>1144.6500000000001</v>
      </c>
      <c r="F1348" s="20">
        <v>0</v>
      </c>
      <c r="G1348" s="21">
        <f t="shared" si="20"/>
        <v>62842.6</v>
      </c>
      <c r="H1348" s="20">
        <v>0</v>
      </c>
      <c r="I1348" s="20">
        <v>0</v>
      </c>
    </row>
    <row r="1349" spans="1:9" hidden="1" x14ac:dyDescent="0.25">
      <c r="A1349" s="277" t="s">
        <v>502</v>
      </c>
      <c r="B1349" s="90">
        <v>0</v>
      </c>
      <c r="C1349" s="154" t="s">
        <v>67</v>
      </c>
      <c r="D1349" s="275">
        <v>228197.69</v>
      </c>
      <c r="E1349" s="275">
        <v>121728.45000000001</v>
      </c>
      <c r="F1349" s="20">
        <v>0</v>
      </c>
      <c r="G1349" s="21">
        <f t="shared" si="20"/>
        <v>106469.23999999999</v>
      </c>
      <c r="H1349" s="20">
        <v>0</v>
      </c>
      <c r="I1349" s="20">
        <v>0</v>
      </c>
    </row>
    <row r="1350" spans="1:9" hidden="1" x14ac:dyDescent="0.25">
      <c r="A1350" s="277" t="s">
        <v>503</v>
      </c>
      <c r="B1350" s="90">
        <v>0</v>
      </c>
      <c r="C1350" s="154" t="s">
        <v>67</v>
      </c>
      <c r="D1350" s="275">
        <v>107626.19999999994</v>
      </c>
      <c r="E1350" s="275">
        <v>1319.5</v>
      </c>
      <c r="F1350" s="20">
        <v>0</v>
      </c>
      <c r="G1350" s="21">
        <f t="shared" ref="G1350:G1413" si="21">D1350-E1350</f>
        <v>106306.69999999994</v>
      </c>
      <c r="H1350" s="20">
        <v>0</v>
      </c>
      <c r="I1350" s="20">
        <v>0</v>
      </c>
    </row>
    <row r="1351" spans="1:9" hidden="1" x14ac:dyDescent="0.25">
      <c r="A1351" s="277" t="s">
        <v>504</v>
      </c>
      <c r="B1351" s="90">
        <v>0</v>
      </c>
      <c r="C1351" s="154" t="s">
        <v>67</v>
      </c>
      <c r="D1351" s="275">
        <v>1363867.8499999999</v>
      </c>
      <c r="E1351" s="275">
        <v>1151930.54</v>
      </c>
      <c r="F1351" s="20">
        <v>0</v>
      </c>
      <c r="G1351" s="21">
        <f t="shared" si="21"/>
        <v>211937.30999999982</v>
      </c>
      <c r="H1351" s="20">
        <v>0</v>
      </c>
      <c r="I1351" s="20">
        <v>0</v>
      </c>
    </row>
    <row r="1352" spans="1:9" hidden="1" x14ac:dyDescent="0.25">
      <c r="A1352" s="277" t="s">
        <v>505</v>
      </c>
      <c r="B1352" s="90">
        <v>0</v>
      </c>
      <c r="C1352" s="154" t="s">
        <v>67</v>
      </c>
      <c r="D1352" s="275">
        <v>116568.90000000001</v>
      </c>
      <c r="E1352" s="275">
        <v>56510.3</v>
      </c>
      <c r="F1352" s="20">
        <v>0</v>
      </c>
      <c r="G1352" s="21">
        <f t="shared" si="21"/>
        <v>60058.600000000006</v>
      </c>
      <c r="H1352" s="20">
        <v>0</v>
      </c>
      <c r="I1352" s="20">
        <v>0</v>
      </c>
    </row>
    <row r="1353" spans="1:9" hidden="1" x14ac:dyDescent="0.25">
      <c r="A1353" s="277" t="s">
        <v>3641</v>
      </c>
      <c r="B1353" s="90">
        <v>0</v>
      </c>
      <c r="C1353" s="154" t="s">
        <v>67</v>
      </c>
      <c r="D1353" s="275">
        <v>898893.15000000014</v>
      </c>
      <c r="E1353" s="275">
        <v>582386.1100000001</v>
      </c>
      <c r="F1353" s="20">
        <v>0</v>
      </c>
      <c r="G1353" s="21">
        <f t="shared" si="21"/>
        <v>316507.04000000004</v>
      </c>
      <c r="H1353" s="20">
        <v>0</v>
      </c>
      <c r="I1353" s="20">
        <v>0</v>
      </c>
    </row>
    <row r="1354" spans="1:9" hidden="1" x14ac:dyDescent="0.25">
      <c r="A1354" s="277" t="s">
        <v>506</v>
      </c>
      <c r="B1354" s="90">
        <v>0</v>
      </c>
      <c r="C1354" s="154" t="s">
        <v>67</v>
      </c>
      <c r="D1354" s="275">
        <v>153239.85000000009</v>
      </c>
      <c r="E1354" s="275">
        <v>32491.800000000003</v>
      </c>
      <c r="F1354" s="20">
        <v>0</v>
      </c>
      <c r="G1354" s="21">
        <f t="shared" si="21"/>
        <v>120748.05000000009</v>
      </c>
      <c r="H1354" s="20">
        <v>0</v>
      </c>
      <c r="I1354" s="20">
        <v>0</v>
      </c>
    </row>
    <row r="1355" spans="1:9" hidden="1" x14ac:dyDescent="0.25">
      <c r="A1355" s="277" t="s">
        <v>507</v>
      </c>
      <c r="B1355" s="90">
        <v>0</v>
      </c>
      <c r="C1355" s="154" t="s">
        <v>67</v>
      </c>
      <c r="D1355" s="275">
        <v>177888.10000000009</v>
      </c>
      <c r="E1355" s="275">
        <v>37988.450000000004</v>
      </c>
      <c r="F1355" s="20">
        <v>0</v>
      </c>
      <c r="G1355" s="21">
        <f t="shared" si="21"/>
        <v>139899.65000000008</v>
      </c>
      <c r="H1355" s="20">
        <v>0</v>
      </c>
      <c r="I1355" s="20">
        <v>0</v>
      </c>
    </row>
    <row r="1356" spans="1:9" hidden="1" x14ac:dyDescent="0.25">
      <c r="A1356" s="277" t="s">
        <v>508</v>
      </c>
      <c r="B1356" s="90">
        <v>0</v>
      </c>
      <c r="C1356" s="154" t="s">
        <v>67</v>
      </c>
      <c r="D1356" s="275">
        <v>79620.699999999939</v>
      </c>
      <c r="E1356" s="275">
        <v>38284.250000000007</v>
      </c>
      <c r="F1356" s="20">
        <v>0</v>
      </c>
      <c r="G1356" s="21">
        <f t="shared" si="21"/>
        <v>41336.449999999932</v>
      </c>
      <c r="H1356" s="20">
        <v>0</v>
      </c>
      <c r="I1356" s="20">
        <v>0</v>
      </c>
    </row>
    <row r="1357" spans="1:9" hidden="1" x14ac:dyDescent="0.25">
      <c r="A1357" s="277" t="s">
        <v>509</v>
      </c>
      <c r="B1357" s="90">
        <v>0</v>
      </c>
      <c r="C1357" s="154" t="s">
        <v>67</v>
      </c>
      <c r="D1357" s="275">
        <v>304965.48</v>
      </c>
      <c r="E1357" s="275">
        <v>20962.400000000001</v>
      </c>
      <c r="F1357" s="20">
        <v>0</v>
      </c>
      <c r="G1357" s="21">
        <f t="shared" si="21"/>
        <v>284003.07999999996</v>
      </c>
      <c r="H1357" s="20">
        <v>0</v>
      </c>
      <c r="I1357" s="20">
        <v>0</v>
      </c>
    </row>
    <row r="1358" spans="1:9" hidden="1" x14ac:dyDescent="0.25">
      <c r="A1358" s="277" t="s">
        <v>1093</v>
      </c>
      <c r="B1358" s="90">
        <v>0</v>
      </c>
      <c r="C1358" s="154" t="s">
        <v>67</v>
      </c>
      <c r="D1358" s="275">
        <v>2035338.2199999997</v>
      </c>
      <c r="E1358" s="275">
        <v>1776586.0999999994</v>
      </c>
      <c r="F1358" s="20">
        <v>0</v>
      </c>
      <c r="G1358" s="21">
        <f t="shared" si="21"/>
        <v>258752.12000000034</v>
      </c>
      <c r="H1358" s="20">
        <v>0</v>
      </c>
      <c r="I1358" s="20">
        <v>0</v>
      </c>
    </row>
    <row r="1359" spans="1:9" hidden="1" x14ac:dyDescent="0.25">
      <c r="A1359" s="276" t="s">
        <v>1502</v>
      </c>
      <c r="B1359" s="90">
        <v>0</v>
      </c>
      <c r="C1359" s="154" t="s">
        <v>67</v>
      </c>
      <c r="D1359" s="275">
        <v>1431290.3500000003</v>
      </c>
      <c r="E1359" s="275">
        <v>1110062.42</v>
      </c>
      <c r="F1359" s="20">
        <v>0</v>
      </c>
      <c r="G1359" s="21">
        <f t="shared" si="21"/>
        <v>321227.9300000004</v>
      </c>
      <c r="H1359" s="20">
        <v>0</v>
      </c>
      <c r="I1359" s="20">
        <v>0</v>
      </c>
    </row>
    <row r="1360" spans="1:9" hidden="1" x14ac:dyDescent="0.25">
      <c r="A1360" s="276" t="s">
        <v>1503</v>
      </c>
      <c r="B1360" s="90">
        <v>0</v>
      </c>
      <c r="C1360" s="154" t="s">
        <v>67</v>
      </c>
      <c r="D1360" s="275">
        <v>1836541.1599999995</v>
      </c>
      <c r="E1360" s="275">
        <v>1628228.2299999997</v>
      </c>
      <c r="F1360" s="20">
        <v>0</v>
      </c>
      <c r="G1360" s="21">
        <f t="shared" si="21"/>
        <v>208312.9299999997</v>
      </c>
      <c r="H1360" s="20">
        <v>0</v>
      </c>
      <c r="I1360" s="20">
        <v>0</v>
      </c>
    </row>
    <row r="1361" spans="1:9" hidden="1" x14ac:dyDescent="0.25">
      <c r="A1361" s="276" t="s">
        <v>1504</v>
      </c>
      <c r="B1361" s="90">
        <v>0</v>
      </c>
      <c r="C1361" s="154" t="s">
        <v>67</v>
      </c>
      <c r="D1361" s="275">
        <v>82569.600000000049</v>
      </c>
      <c r="E1361" s="275">
        <v>34862.089999999989</v>
      </c>
      <c r="F1361" s="20">
        <v>0</v>
      </c>
      <c r="G1361" s="21">
        <f t="shared" si="21"/>
        <v>47707.51000000006</v>
      </c>
      <c r="H1361" s="20">
        <v>0</v>
      </c>
      <c r="I1361" s="20">
        <v>0</v>
      </c>
    </row>
    <row r="1362" spans="1:9" hidden="1" x14ac:dyDescent="0.25">
      <c r="A1362" s="276" t="s">
        <v>1505</v>
      </c>
      <c r="B1362" s="90">
        <v>0</v>
      </c>
      <c r="C1362" s="154" t="s">
        <v>67</v>
      </c>
      <c r="D1362" s="275">
        <v>95289.599999999962</v>
      </c>
      <c r="E1362" s="275">
        <v>61168.249999999993</v>
      </c>
      <c r="F1362" s="20">
        <v>0</v>
      </c>
      <c r="G1362" s="21">
        <f t="shared" si="21"/>
        <v>34121.349999999969</v>
      </c>
      <c r="H1362" s="20">
        <v>0</v>
      </c>
      <c r="I1362" s="20">
        <v>0</v>
      </c>
    </row>
    <row r="1363" spans="1:9" hidden="1" x14ac:dyDescent="0.25">
      <c r="A1363" s="277" t="s">
        <v>510</v>
      </c>
      <c r="B1363" s="90">
        <v>0</v>
      </c>
      <c r="C1363" s="154" t="s">
        <v>67</v>
      </c>
      <c r="D1363" s="275">
        <v>271111.20000000007</v>
      </c>
      <c r="E1363" s="275">
        <v>98715.159999999974</v>
      </c>
      <c r="F1363" s="20">
        <v>0</v>
      </c>
      <c r="G1363" s="21">
        <f t="shared" si="21"/>
        <v>172396.0400000001</v>
      </c>
      <c r="H1363" s="20">
        <v>0</v>
      </c>
      <c r="I1363" s="20">
        <v>0</v>
      </c>
    </row>
    <row r="1364" spans="1:9" hidden="1" x14ac:dyDescent="0.25">
      <c r="A1364" s="277" t="s">
        <v>511</v>
      </c>
      <c r="B1364" s="90">
        <v>0</v>
      </c>
      <c r="C1364" s="154" t="s">
        <v>67</v>
      </c>
      <c r="D1364" s="275">
        <v>2281195.1999999993</v>
      </c>
      <c r="E1364" s="275">
        <v>1394480.9800000004</v>
      </c>
      <c r="F1364" s="20">
        <v>0</v>
      </c>
      <c r="G1364" s="21">
        <f t="shared" si="21"/>
        <v>886714.21999999881</v>
      </c>
      <c r="H1364" s="20">
        <v>0</v>
      </c>
      <c r="I1364" s="20">
        <v>0</v>
      </c>
    </row>
    <row r="1365" spans="1:9" hidden="1" x14ac:dyDescent="0.25">
      <c r="A1365" s="277" t="s">
        <v>512</v>
      </c>
      <c r="B1365" s="90">
        <v>0</v>
      </c>
      <c r="C1365" s="154" t="s">
        <v>67</v>
      </c>
      <c r="D1365" s="275">
        <v>893664.00000000023</v>
      </c>
      <c r="E1365" s="275">
        <v>783480.75000000023</v>
      </c>
      <c r="F1365" s="20">
        <v>0</v>
      </c>
      <c r="G1365" s="21">
        <f t="shared" si="21"/>
        <v>110183.25</v>
      </c>
      <c r="H1365" s="20">
        <v>0</v>
      </c>
      <c r="I1365" s="20">
        <v>0</v>
      </c>
    </row>
    <row r="1366" spans="1:9" hidden="1" x14ac:dyDescent="0.25">
      <c r="A1366" s="277" t="s">
        <v>513</v>
      </c>
      <c r="B1366" s="90">
        <v>0</v>
      </c>
      <c r="C1366" s="154" t="s">
        <v>67</v>
      </c>
      <c r="D1366" s="275">
        <v>1330159.5999999996</v>
      </c>
      <c r="E1366" s="275">
        <v>1123312.6899999997</v>
      </c>
      <c r="F1366" s="20">
        <v>0</v>
      </c>
      <c r="G1366" s="21">
        <f t="shared" si="21"/>
        <v>206846.90999999992</v>
      </c>
      <c r="H1366" s="20">
        <v>0</v>
      </c>
      <c r="I1366" s="20">
        <v>0</v>
      </c>
    </row>
    <row r="1367" spans="1:9" hidden="1" x14ac:dyDescent="0.25">
      <c r="A1367" s="277" t="s">
        <v>1094</v>
      </c>
      <c r="B1367" s="90">
        <v>0</v>
      </c>
      <c r="C1367" s="154" t="s">
        <v>67</v>
      </c>
      <c r="D1367" s="275">
        <v>2877034.0800000005</v>
      </c>
      <c r="E1367" s="275">
        <v>1810853.63</v>
      </c>
      <c r="F1367" s="20">
        <v>0</v>
      </c>
      <c r="G1367" s="21">
        <f t="shared" si="21"/>
        <v>1066180.4500000007</v>
      </c>
      <c r="H1367" s="20">
        <v>0</v>
      </c>
      <c r="I1367" s="20">
        <v>0</v>
      </c>
    </row>
    <row r="1368" spans="1:9" hidden="1" x14ac:dyDescent="0.25">
      <c r="A1368" s="277" t="s">
        <v>1095</v>
      </c>
      <c r="B1368" s="90">
        <v>0</v>
      </c>
      <c r="C1368" s="154" t="s">
        <v>67</v>
      </c>
      <c r="D1368" s="275">
        <v>1394366.3999999994</v>
      </c>
      <c r="E1368" s="275">
        <v>954102.90000000014</v>
      </c>
      <c r="F1368" s="20">
        <v>0</v>
      </c>
      <c r="G1368" s="21">
        <f t="shared" si="21"/>
        <v>440263.4999999993</v>
      </c>
      <c r="H1368" s="20">
        <v>0</v>
      </c>
      <c r="I1368" s="20">
        <v>0</v>
      </c>
    </row>
    <row r="1369" spans="1:9" hidden="1" x14ac:dyDescent="0.25">
      <c r="A1369" s="277" t="s">
        <v>1096</v>
      </c>
      <c r="B1369" s="90">
        <v>0</v>
      </c>
      <c r="C1369" s="154" t="s">
        <v>67</v>
      </c>
      <c r="D1369" s="275">
        <v>1167113.3099999998</v>
      </c>
      <c r="E1369" s="275">
        <v>630111.50999999989</v>
      </c>
      <c r="F1369" s="20">
        <v>0</v>
      </c>
      <c r="G1369" s="21">
        <f t="shared" si="21"/>
        <v>537001.79999999993</v>
      </c>
      <c r="H1369" s="20">
        <v>0</v>
      </c>
      <c r="I1369" s="20">
        <v>0</v>
      </c>
    </row>
    <row r="1370" spans="1:9" hidden="1" x14ac:dyDescent="0.25">
      <c r="A1370" s="277" t="s">
        <v>514</v>
      </c>
      <c r="B1370" s="90">
        <v>0</v>
      </c>
      <c r="C1370" s="154" t="s">
        <v>67</v>
      </c>
      <c r="D1370" s="275">
        <v>194825.90000000011</v>
      </c>
      <c r="E1370" s="275">
        <v>135436.38</v>
      </c>
      <c r="F1370" s="20">
        <v>0</v>
      </c>
      <c r="G1370" s="21">
        <f t="shared" si="21"/>
        <v>59389.520000000106</v>
      </c>
      <c r="H1370" s="20">
        <v>0</v>
      </c>
      <c r="I1370" s="20">
        <v>0</v>
      </c>
    </row>
    <row r="1371" spans="1:9" hidden="1" x14ac:dyDescent="0.25">
      <c r="A1371" s="277" t="s">
        <v>515</v>
      </c>
      <c r="B1371" s="90">
        <v>0</v>
      </c>
      <c r="C1371" s="154" t="s">
        <v>67</v>
      </c>
      <c r="D1371" s="275">
        <v>202884</v>
      </c>
      <c r="E1371" s="275">
        <v>167601.75</v>
      </c>
      <c r="F1371" s="20">
        <v>0</v>
      </c>
      <c r="G1371" s="21">
        <f t="shared" si="21"/>
        <v>35282.25</v>
      </c>
      <c r="H1371" s="20">
        <v>0</v>
      </c>
      <c r="I1371" s="20">
        <v>0</v>
      </c>
    </row>
    <row r="1372" spans="1:9" hidden="1" x14ac:dyDescent="0.25">
      <c r="A1372" s="277" t="s">
        <v>516</v>
      </c>
      <c r="B1372" s="90">
        <v>0</v>
      </c>
      <c r="C1372" s="154" t="s">
        <v>67</v>
      </c>
      <c r="D1372" s="275">
        <v>191399.99999999997</v>
      </c>
      <c r="E1372" s="275">
        <v>144062.5</v>
      </c>
      <c r="F1372" s="20">
        <v>0</v>
      </c>
      <c r="G1372" s="21">
        <f t="shared" si="21"/>
        <v>47337.499999999971</v>
      </c>
      <c r="H1372" s="20">
        <v>0</v>
      </c>
      <c r="I1372" s="20">
        <v>0</v>
      </c>
    </row>
    <row r="1373" spans="1:9" hidden="1" x14ac:dyDescent="0.25">
      <c r="A1373" s="277" t="s">
        <v>517</v>
      </c>
      <c r="B1373" s="90">
        <v>0</v>
      </c>
      <c r="C1373" s="154" t="s">
        <v>67</v>
      </c>
      <c r="D1373" s="275">
        <v>240294</v>
      </c>
      <c r="E1373" s="275">
        <v>121427.90000000001</v>
      </c>
      <c r="F1373" s="20">
        <v>0</v>
      </c>
      <c r="G1373" s="21">
        <f t="shared" si="21"/>
        <v>118866.09999999999</v>
      </c>
      <c r="H1373" s="20">
        <v>0</v>
      </c>
      <c r="I1373" s="20">
        <v>0</v>
      </c>
    </row>
    <row r="1374" spans="1:9" hidden="1" x14ac:dyDescent="0.25">
      <c r="A1374" s="277" t="s">
        <v>1097</v>
      </c>
      <c r="B1374" s="90">
        <v>0</v>
      </c>
      <c r="C1374" s="154" t="s">
        <v>67</v>
      </c>
      <c r="D1374" s="275">
        <v>1573202.9999999998</v>
      </c>
      <c r="E1374" s="275">
        <v>819362.95000000007</v>
      </c>
      <c r="F1374" s="20">
        <v>0</v>
      </c>
      <c r="G1374" s="21">
        <f t="shared" si="21"/>
        <v>753840.0499999997</v>
      </c>
      <c r="H1374" s="20">
        <v>0</v>
      </c>
      <c r="I1374" s="20">
        <v>0</v>
      </c>
    </row>
    <row r="1375" spans="1:9" hidden="1" x14ac:dyDescent="0.25">
      <c r="A1375" s="277" t="s">
        <v>518</v>
      </c>
      <c r="B1375" s="90">
        <v>0</v>
      </c>
      <c r="C1375" s="154" t="s">
        <v>67</v>
      </c>
      <c r="D1375" s="275">
        <v>1066905.0000000005</v>
      </c>
      <c r="E1375" s="275">
        <v>952103.87000000034</v>
      </c>
      <c r="F1375" s="20">
        <v>0</v>
      </c>
      <c r="G1375" s="21">
        <f t="shared" si="21"/>
        <v>114801.13000000012</v>
      </c>
      <c r="H1375" s="20">
        <v>0</v>
      </c>
      <c r="I1375" s="20">
        <v>0</v>
      </c>
    </row>
    <row r="1376" spans="1:9" hidden="1" x14ac:dyDescent="0.25">
      <c r="A1376" s="277" t="s">
        <v>519</v>
      </c>
      <c r="B1376" s="90">
        <v>0</v>
      </c>
      <c r="C1376" s="154" t="s">
        <v>67</v>
      </c>
      <c r="D1376" s="275">
        <v>1069564.2199999997</v>
      </c>
      <c r="E1376" s="275">
        <v>903830.35999999975</v>
      </c>
      <c r="F1376" s="20">
        <v>0</v>
      </c>
      <c r="G1376" s="21">
        <f t="shared" si="21"/>
        <v>165733.85999999999</v>
      </c>
      <c r="H1376" s="20">
        <v>0</v>
      </c>
      <c r="I1376" s="20">
        <v>0</v>
      </c>
    </row>
    <row r="1377" spans="1:9" hidden="1" x14ac:dyDescent="0.25">
      <c r="A1377" s="276" t="s">
        <v>2026</v>
      </c>
      <c r="B1377" s="90">
        <v>0</v>
      </c>
      <c r="C1377" s="154" t="s">
        <v>67</v>
      </c>
      <c r="D1377" s="275">
        <v>2426226.6199999996</v>
      </c>
      <c r="E1377" s="275">
        <v>2016025.0900000005</v>
      </c>
      <c r="F1377" s="20">
        <v>0</v>
      </c>
      <c r="G1377" s="21">
        <f t="shared" si="21"/>
        <v>410201.5299999991</v>
      </c>
      <c r="H1377" s="20">
        <v>0</v>
      </c>
      <c r="I1377" s="20">
        <v>0</v>
      </c>
    </row>
    <row r="1378" spans="1:9" hidden="1" x14ac:dyDescent="0.25">
      <c r="A1378" s="276" t="s">
        <v>1506</v>
      </c>
      <c r="B1378" s="90">
        <v>0</v>
      </c>
      <c r="C1378" s="154" t="s">
        <v>67</v>
      </c>
      <c r="D1378" s="275">
        <v>240148.30000000002</v>
      </c>
      <c r="E1378" s="275">
        <v>174025.64000000004</v>
      </c>
      <c r="F1378" s="20">
        <v>0</v>
      </c>
      <c r="G1378" s="21">
        <f t="shared" si="21"/>
        <v>66122.659999999974</v>
      </c>
      <c r="H1378" s="20">
        <v>0</v>
      </c>
      <c r="I1378" s="20">
        <v>0</v>
      </c>
    </row>
    <row r="1379" spans="1:9" hidden="1" x14ac:dyDescent="0.25">
      <c r="A1379" s="276" t="s">
        <v>1507</v>
      </c>
      <c r="B1379" s="90">
        <v>0</v>
      </c>
      <c r="C1379" s="154" t="s">
        <v>67</v>
      </c>
      <c r="D1379" s="275">
        <v>250454.25</v>
      </c>
      <c r="E1379" s="275">
        <v>142511.64000000001</v>
      </c>
      <c r="F1379" s="20">
        <v>0</v>
      </c>
      <c r="G1379" s="21">
        <f t="shared" si="21"/>
        <v>107942.60999999999</v>
      </c>
      <c r="H1379" s="20">
        <v>0</v>
      </c>
      <c r="I1379" s="20">
        <v>0</v>
      </c>
    </row>
    <row r="1380" spans="1:9" hidden="1" x14ac:dyDescent="0.25">
      <c r="A1380" s="276" t="s">
        <v>1508</v>
      </c>
      <c r="B1380" s="90">
        <v>0</v>
      </c>
      <c r="C1380" s="154" t="s">
        <v>67</v>
      </c>
      <c r="D1380" s="275">
        <v>94793.300000000061</v>
      </c>
      <c r="E1380" s="275">
        <v>89876.899999999965</v>
      </c>
      <c r="F1380" s="20">
        <v>0</v>
      </c>
      <c r="G1380" s="21">
        <f t="shared" si="21"/>
        <v>4916.400000000096</v>
      </c>
      <c r="H1380" s="20">
        <v>0</v>
      </c>
      <c r="I1380" s="20">
        <v>0</v>
      </c>
    </row>
    <row r="1381" spans="1:9" hidden="1" x14ac:dyDescent="0.25">
      <c r="A1381" s="276" t="s">
        <v>1509</v>
      </c>
      <c r="B1381" s="90">
        <v>0</v>
      </c>
      <c r="C1381" s="154" t="s">
        <v>67</v>
      </c>
      <c r="D1381" s="275">
        <v>71963.5</v>
      </c>
      <c r="E1381" s="275">
        <v>26843.95</v>
      </c>
      <c r="F1381" s="20">
        <v>0</v>
      </c>
      <c r="G1381" s="21">
        <f t="shared" si="21"/>
        <v>45119.55</v>
      </c>
      <c r="H1381" s="20">
        <v>0</v>
      </c>
      <c r="I1381" s="20">
        <v>0</v>
      </c>
    </row>
    <row r="1382" spans="1:9" hidden="1" x14ac:dyDescent="0.25">
      <c r="A1382" s="276" t="s">
        <v>1510</v>
      </c>
      <c r="B1382" s="90">
        <v>0</v>
      </c>
      <c r="C1382" s="154" t="s">
        <v>67</v>
      </c>
      <c r="D1382" s="275">
        <v>87702.900000000038</v>
      </c>
      <c r="E1382" s="275">
        <v>42278.7</v>
      </c>
      <c r="F1382" s="20">
        <v>0</v>
      </c>
      <c r="G1382" s="21">
        <f t="shared" si="21"/>
        <v>45424.200000000041</v>
      </c>
      <c r="H1382" s="20">
        <v>0</v>
      </c>
      <c r="I1382" s="20">
        <v>0</v>
      </c>
    </row>
    <row r="1383" spans="1:9" hidden="1" x14ac:dyDescent="0.25">
      <c r="A1383" s="276" t="s">
        <v>1511</v>
      </c>
      <c r="B1383" s="90">
        <v>0</v>
      </c>
      <c r="C1383" s="154" t="s">
        <v>67</v>
      </c>
      <c r="D1383" s="275">
        <v>1208910.6399999994</v>
      </c>
      <c r="E1383" s="275">
        <v>1064318.5900000003</v>
      </c>
      <c r="F1383" s="20">
        <v>0</v>
      </c>
      <c r="G1383" s="21">
        <f t="shared" si="21"/>
        <v>144592.04999999912</v>
      </c>
      <c r="H1383" s="20">
        <v>0</v>
      </c>
      <c r="I1383" s="20">
        <v>0</v>
      </c>
    </row>
    <row r="1384" spans="1:9" hidden="1" x14ac:dyDescent="0.25">
      <c r="A1384" s="277" t="s">
        <v>1098</v>
      </c>
      <c r="B1384" s="90">
        <v>0</v>
      </c>
      <c r="C1384" s="154" t="s">
        <v>67</v>
      </c>
      <c r="D1384" s="275">
        <v>23211.599999999995</v>
      </c>
      <c r="E1384" s="275">
        <v>2301.15</v>
      </c>
      <c r="F1384" s="20">
        <v>0</v>
      </c>
      <c r="G1384" s="21">
        <f t="shared" si="21"/>
        <v>20910.449999999993</v>
      </c>
      <c r="H1384" s="20">
        <v>0</v>
      </c>
      <c r="I1384" s="20">
        <v>0</v>
      </c>
    </row>
    <row r="1385" spans="1:9" hidden="1" x14ac:dyDescent="0.25">
      <c r="A1385" s="277" t="s">
        <v>1099</v>
      </c>
      <c r="B1385" s="90">
        <v>0</v>
      </c>
      <c r="C1385" s="154" t="s">
        <v>67</v>
      </c>
      <c r="D1385" s="275">
        <v>77569.200000000041</v>
      </c>
      <c r="E1385" s="275">
        <v>0</v>
      </c>
      <c r="F1385" s="20">
        <v>0</v>
      </c>
      <c r="G1385" s="21">
        <f t="shared" si="21"/>
        <v>77569.200000000041</v>
      </c>
      <c r="H1385" s="20">
        <v>0</v>
      </c>
      <c r="I1385" s="20">
        <v>0</v>
      </c>
    </row>
    <row r="1386" spans="1:9" hidden="1" x14ac:dyDescent="0.25">
      <c r="A1386" s="277" t="s">
        <v>1100</v>
      </c>
      <c r="B1386" s="90">
        <v>0</v>
      </c>
      <c r="C1386" s="154" t="s">
        <v>67</v>
      </c>
      <c r="D1386" s="275">
        <v>29058</v>
      </c>
      <c r="E1386" s="275">
        <v>1070</v>
      </c>
      <c r="F1386" s="20">
        <v>0</v>
      </c>
      <c r="G1386" s="21">
        <f t="shared" si="21"/>
        <v>27988</v>
      </c>
      <c r="H1386" s="20">
        <v>0</v>
      </c>
      <c r="I1386" s="20">
        <v>0</v>
      </c>
    </row>
    <row r="1387" spans="1:9" hidden="1" x14ac:dyDescent="0.25">
      <c r="A1387" s="277" t="s">
        <v>520</v>
      </c>
      <c r="B1387" s="90">
        <v>0</v>
      </c>
      <c r="C1387" s="154" t="s">
        <v>67</v>
      </c>
      <c r="D1387" s="275">
        <v>38454</v>
      </c>
      <c r="E1387" s="275">
        <v>34569.65</v>
      </c>
      <c r="F1387" s="20">
        <v>0</v>
      </c>
      <c r="G1387" s="21">
        <f t="shared" si="21"/>
        <v>3884.3499999999985</v>
      </c>
      <c r="H1387" s="20">
        <v>0</v>
      </c>
      <c r="I1387" s="20">
        <v>0</v>
      </c>
    </row>
    <row r="1388" spans="1:9" hidden="1" x14ac:dyDescent="0.25">
      <c r="A1388" s="277" t="s">
        <v>521</v>
      </c>
      <c r="B1388" s="90">
        <v>0</v>
      </c>
      <c r="C1388" s="154" t="s">
        <v>67</v>
      </c>
      <c r="D1388" s="275">
        <v>394629.39999999997</v>
      </c>
      <c r="E1388" s="275">
        <v>88955.69</v>
      </c>
      <c r="F1388" s="20">
        <v>0</v>
      </c>
      <c r="G1388" s="21">
        <f t="shared" si="21"/>
        <v>305673.70999999996</v>
      </c>
      <c r="H1388" s="20">
        <v>0</v>
      </c>
      <c r="I1388" s="20">
        <v>0</v>
      </c>
    </row>
    <row r="1389" spans="1:9" hidden="1" x14ac:dyDescent="0.25">
      <c r="A1389" s="277" t="s">
        <v>522</v>
      </c>
      <c r="B1389" s="90">
        <v>0</v>
      </c>
      <c r="C1389" s="154" t="s">
        <v>67</v>
      </c>
      <c r="D1389" s="275">
        <v>49485.60000000002</v>
      </c>
      <c r="E1389" s="275">
        <v>6563.6</v>
      </c>
      <c r="F1389" s="20">
        <v>0</v>
      </c>
      <c r="G1389" s="21">
        <f t="shared" si="21"/>
        <v>42922.000000000022</v>
      </c>
      <c r="H1389" s="20">
        <v>0</v>
      </c>
      <c r="I1389" s="20">
        <v>0</v>
      </c>
    </row>
    <row r="1390" spans="1:9" hidden="1" x14ac:dyDescent="0.25">
      <c r="A1390" s="277" t="s">
        <v>523</v>
      </c>
      <c r="B1390" s="90">
        <v>0</v>
      </c>
      <c r="C1390" s="154" t="s">
        <v>67</v>
      </c>
      <c r="D1390" s="275">
        <v>106348.39999999998</v>
      </c>
      <c r="E1390" s="275">
        <v>77740.85000000002</v>
      </c>
      <c r="F1390" s="20">
        <v>0</v>
      </c>
      <c r="G1390" s="21">
        <f t="shared" si="21"/>
        <v>28607.549999999959</v>
      </c>
      <c r="H1390" s="20">
        <v>0</v>
      </c>
      <c r="I1390" s="20">
        <v>0</v>
      </c>
    </row>
    <row r="1391" spans="1:9" hidden="1" x14ac:dyDescent="0.25">
      <c r="A1391" s="277" t="s">
        <v>524</v>
      </c>
      <c r="B1391" s="90">
        <v>0</v>
      </c>
      <c r="C1391" s="154" t="s">
        <v>67</v>
      </c>
      <c r="D1391" s="275">
        <v>30238.850000000002</v>
      </c>
      <c r="E1391" s="275">
        <v>254.79999999999998</v>
      </c>
      <c r="F1391" s="20">
        <v>0</v>
      </c>
      <c r="G1391" s="21">
        <f t="shared" si="21"/>
        <v>29984.050000000003</v>
      </c>
      <c r="H1391" s="20">
        <v>0</v>
      </c>
      <c r="I1391" s="20">
        <v>0</v>
      </c>
    </row>
    <row r="1392" spans="1:9" hidden="1" x14ac:dyDescent="0.25">
      <c r="A1392" s="277" t="s">
        <v>525</v>
      </c>
      <c r="B1392" s="90">
        <v>0</v>
      </c>
      <c r="C1392" s="154" t="s">
        <v>67</v>
      </c>
      <c r="D1392" s="275">
        <v>175512.94999999995</v>
      </c>
      <c r="E1392" s="275">
        <v>27155.770000000004</v>
      </c>
      <c r="F1392" s="20">
        <v>0</v>
      </c>
      <c r="G1392" s="21">
        <f t="shared" si="21"/>
        <v>148357.17999999993</v>
      </c>
      <c r="H1392" s="20">
        <v>0</v>
      </c>
      <c r="I1392" s="20">
        <v>0</v>
      </c>
    </row>
    <row r="1393" spans="1:9" hidden="1" x14ac:dyDescent="0.25">
      <c r="A1393" s="277" t="s">
        <v>526</v>
      </c>
      <c r="B1393" s="90">
        <v>0</v>
      </c>
      <c r="C1393" s="154" t="s">
        <v>67</v>
      </c>
      <c r="D1393" s="275">
        <v>80790.550000000047</v>
      </c>
      <c r="E1393" s="275">
        <v>25679.5</v>
      </c>
      <c r="F1393" s="20">
        <v>0</v>
      </c>
      <c r="G1393" s="21">
        <f t="shared" si="21"/>
        <v>55111.050000000047</v>
      </c>
      <c r="H1393" s="20">
        <v>0</v>
      </c>
      <c r="I1393" s="20">
        <v>0</v>
      </c>
    </row>
    <row r="1394" spans="1:9" hidden="1" x14ac:dyDescent="0.25">
      <c r="A1394" s="277" t="s">
        <v>527</v>
      </c>
      <c r="B1394" s="90">
        <v>0</v>
      </c>
      <c r="C1394" s="154" t="s">
        <v>67</v>
      </c>
      <c r="D1394" s="275">
        <v>40507.19999999999</v>
      </c>
      <c r="E1394" s="275">
        <v>497.6</v>
      </c>
      <c r="F1394" s="20">
        <v>0</v>
      </c>
      <c r="G1394" s="21">
        <f t="shared" si="21"/>
        <v>40009.599999999991</v>
      </c>
      <c r="H1394" s="20">
        <v>0</v>
      </c>
      <c r="I1394" s="20">
        <v>0</v>
      </c>
    </row>
    <row r="1395" spans="1:9" hidden="1" x14ac:dyDescent="0.25">
      <c r="A1395" s="277" t="s">
        <v>528</v>
      </c>
      <c r="B1395" s="90">
        <v>0</v>
      </c>
      <c r="C1395" s="154" t="s">
        <v>67</v>
      </c>
      <c r="D1395" s="275">
        <v>120884.5</v>
      </c>
      <c r="E1395" s="275">
        <v>56074.099999999984</v>
      </c>
      <c r="F1395" s="20">
        <v>0</v>
      </c>
      <c r="G1395" s="21">
        <f t="shared" si="21"/>
        <v>64810.400000000016</v>
      </c>
      <c r="H1395" s="20">
        <v>0</v>
      </c>
      <c r="I1395" s="20">
        <v>0</v>
      </c>
    </row>
    <row r="1396" spans="1:9" hidden="1" x14ac:dyDescent="0.25">
      <c r="A1396" s="277" t="s">
        <v>529</v>
      </c>
      <c r="B1396" s="90">
        <v>0</v>
      </c>
      <c r="C1396" s="154" t="s">
        <v>67</v>
      </c>
      <c r="D1396" s="275">
        <v>1027142.9500000003</v>
      </c>
      <c r="E1396" s="275">
        <v>819411.74000000011</v>
      </c>
      <c r="F1396" s="20">
        <v>0</v>
      </c>
      <c r="G1396" s="21">
        <f t="shared" si="21"/>
        <v>207731.2100000002</v>
      </c>
      <c r="H1396" s="20">
        <v>0</v>
      </c>
      <c r="I1396" s="20">
        <v>0</v>
      </c>
    </row>
    <row r="1397" spans="1:9" hidden="1" x14ac:dyDescent="0.25">
      <c r="A1397" s="277" t="s">
        <v>530</v>
      </c>
      <c r="B1397" s="90">
        <v>0</v>
      </c>
      <c r="C1397" s="154" t="s">
        <v>67</v>
      </c>
      <c r="D1397" s="275">
        <v>838971.43999999971</v>
      </c>
      <c r="E1397" s="275">
        <v>40847.600000000006</v>
      </c>
      <c r="F1397" s="20">
        <v>0</v>
      </c>
      <c r="G1397" s="21">
        <f t="shared" si="21"/>
        <v>798123.83999999973</v>
      </c>
      <c r="H1397" s="20">
        <v>0</v>
      </c>
      <c r="I1397" s="20">
        <v>0</v>
      </c>
    </row>
    <row r="1398" spans="1:9" hidden="1" x14ac:dyDescent="0.25">
      <c r="A1398" s="276" t="s">
        <v>2028</v>
      </c>
      <c r="B1398" s="90">
        <v>0</v>
      </c>
      <c r="C1398" s="154" t="s">
        <v>67</v>
      </c>
      <c r="D1398" s="275">
        <v>137226.94999999995</v>
      </c>
      <c r="E1398" s="275">
        <v>54645.25</v>
      </c>
      <c r="F1398" s="20">
        <v>0</v>
      </c>
      <c r="G1398" s="21">
        <f t="shared" si="21"/>
        <v>82581.699999999953</v>
      </c>
      <c r="H1398" s="20">
        <v>0</v>
      </c>
      <c r="I1398" s="20">
        <v>0</v>
      </c>
    </row>
    <row r="1399" spans="1:9" hidden="1" x14ac:dyDescent="0.25">
      <c r="A1399" s="277" t="s">
        <v>1101</v>
      </c>
      <c r="B1399" s="90">
        <v>0</v>
      </c>
      <c r="C1399" s="154" t="s">
        <v>67</v>
      </c>
      <c r="D1399" s="275">
        <v>218754.24999999994</v>
      </c>
      <c r="E1399" s="275">
        <v>195695.1</v>
      </c>
      <c r="F1399" s="20">
        <v>0</v>
      </c>
      <c r="G1399" s="21">
        <f t="shared" si="21"/>
        <v>23059.149999999936</v>
      </c>
      <c r="H1399" s="20">
        <v>0</v>
      </c>
      <c r="I1399" s="20">
        <v>0</v>
      </c>
    </row>
    <row r="1400" spans="1:9" hidden="1" x14ac:dyDescent="0.25">
      <c r="A1400" s="277" t="s">
        <v>1102</v>
      </c>
      <c r="B1400" s="90">
        <v>0</v>
      </c>
      <c r="C1400" s="154" t="s">
        <v>67</v>
      </c>
      <c r="D1400" s="275">
        <v>193521.55000000008</v>
      </c>
      <c r="E1400" s="275">
        <v>169728.89999999997</v>
      </c>
      <c r="F1400" s="20">
        <v>0</v>
      </c>
      <c r="G1400" s="21">
        <f t="shared" si="21"/>
        <v>23792.650000000111</v>
      </c>
      <c r="H1400" s="20">
        <v>0</v>
      </c>
      <c r="I1400" s="20">
        <v>0</v>
      </c>
    </row>
    <row r="1401" spans="1:9" hidden="1" x14ac:dyDescent="0.25">
      <c r="A1401" s="277" t="s">
        <v>1103</v>
      </c>
      <c r="B1401" s="90">
        <v>0</v>
      </c>
      <c r="C1401" s="154" t="s">
        <v>67</v>
      </c>
      <c r="D1401" s="275">
        <v>215008.53000000006</v>
      </c>
      <c r="E1401" s="275">
        <v>180839.97999999995</v>
      </c>
      <c r="F1401" s="20">
        <v>0</v>
      </c>
      <c r="G1401" s="21">
        <f t="shared" si="21"/>
        <v>34168.550000000105</v>
      </c>
      <c r="H1401" s="20">
        <v>0</v>
      </c>
      <c r="I1401" s="20">
        <v>0</v>
      </c>
    </row>
    <row r="1402" spans="1:9" hidden="1" x14ac:dyDescent="0.25">
      <c r="A1402" s="277" t="s">
        <v>1104</v>
      </c>
      <c r="B1402" s="90">
        <v>0</v>
      </c>
      <c r="C1402" s="154" t="s">
        <v>67</v>
      </c>
      <c r="D1402" s="275">
        <v>217131.25</v>
      </c>
      <c r="E1402" s="275">
        <v>145083.65</v>
      </c>
      <c r="F1402" s="20">
        <v>0</v>
      </c>
      <c r="G1402" s="21">
        <f t="shared" si="21"/>
        <v>72047.600000000006</v>
      </c>
      <c r="H1402" s="20">
        <v>0</v>
      </c>
      <c r="I1402" s="20">
        <v>0</v>
      </c>
    </row>
    <row r="1403" spans="1:9" hidden="1" x14ac:dyDescent="0.25">
      <c r="A1403" s="277" t="s">
        <v>1105</v>
      </c>
      <c r="B1403" s="90">
        <v>0</v>
      </c>
      <c r="C1403" s="154" t="s">
        <v>67</v>
      </c>
      <c r="D1403" s="275">
        <v>198023.69999999995</v>
      </c>
      <c r="E1403" s="275">
        <v>172758.05000000002</v>
      </c>
      <c r="F1403" s="20">
        <v>0</v>
      </c>
      <c r="G1403" s="21">
        <f t="shared" si="21"/>
        <v>25265.649999999936</v>
      </c>
      <c r="H1403" s="20">
        <v>0</v>
      </c>
      <c r="I1403" s="20">
        <v>0</v>
      </c>
    </row>
    <row r="1404" spans="1:9" hidden="1" x14ac:dyDescent="0.25">
      <c r="A1404" s="277" t="s">
        <v>1106</v>
      </c>
      <c r="B1404" s="90">
        <v>0</v>
      </c>
      <c r="C1404" s="154" t="s">
        <v>67</v>
      </c>
      <c r="D1404" s="275">
        <v>226844.55000000002</v>
      </c>
      <c r="E1404" s="275">
        <v>153640.15</v>
      </c>
      <c r="F1404" s="20">
        <v>0</v>
      </c>
      <c r="G1404" s="21">
        <f t="shared" si="21"/>
        <v>73204.400000000023</v>
      </c>
      <c r="H1404" s="20">
        <v>0</v>
      </c>
      <c r="I1404" s="20">
        <v>0</v>
      </c>
    </row>
    <row r="1405" spans="1:9" hidden="1" x14ac:dyDescent="0.25">
      <c r="A1405" s="277" t="s">
        <v>1107</v>
      </c>
      <c r="B1405" s="90">
        <v>0</v>
      </c>
      <c r="C1405" s="154" t="s">
        <v>67</v>
      </c>
      <c r="D1405" s="275">
        <v>241733.55000000005</v>
      </c>
      <c r="E1405" s="275">
        <v>161377.54999999999</v>
      </c>
      <c r="F1405" s="20">
        <v>0</v>
      </c>
      <c r="G1405" s="21">
        <f t="shared" si="21"/>
        <v>80356.000000000058</v>
      </c>
      <c r="H1405" s="20">
        <v>0</v>
      </c>
      <c r="I1405" s="20">
        <v>0</v>
      </c>
    </row>
    <row r="1406" spans="1:9" hidden="1" x14ac:dyDescent="0.25">
      <c r="A1406" s="277" t="s">
        <v>1108</v>
      </c>
      <c r="B1406" s="90">
        <v>0</v>
      </c>
      <c r="C1406" s="154" t="s">
        <v>67</v>
      </c>
      <c r="D1406" s="275">
        <v>227128.14999999991</v>
      </c>
      <c r="E1406" s="275">
        <v>154786.50000000003</v>
      </c>
      <c r="F1406" s="20">
        <v>0</v>
      </c>
      <c r="G1406" s="21">
        <f t="shared" si="21"/>
        <v>72341.649999999878</v>
      </c>
      <c r="H1406" s="20">
        <v>0</v>
      </c>
      <c r="I1406" s="20">
        <v>0</v>
      </c>
    </row>
    <row r="1407" spans="1:9" hidden="1" x14ac:dyDescent="0.25">
      <c r="A1407" s="277" t="s">
        <v>1109</v>
      </c>
      <c r="B1407" s="90">
        <v>0</v>
      </c>
      <c r="C1407" s="154" t="s">
        <v>67</v>
      </c>
      <c r="D1407" s="275">
        <v>207595.19999999992</v>
      </c>
      <c r="E1407" s="275">
        <v>183553.2</v>
      </c>
      <c r="F1407" s="20">
        <v>0</v>
      </c>
      <c r="G1407" s="21">
        <f t="shared" si="21"/>
        <v>24041.999999999913</v>
      </c>
      <c r="H1407" s="20">
        <v>0</v>
      </c>
      <c r="I1407" s="20">
        <v>0</v>
      </c>
    </row>
    <row r="1408" spans="1:9" hidden="1" x14ac:dyDescent="0.25">
      <c r="A1408" s="277" t="s">
        <v>1110</v>
      </c>
      <c r="B1408" s="90">
        <v>0</v>
      </c>
      <c r="C1408" s="154" t="s">
        <v>67</v>
      </c>
      <c r="D1408" s="275">
        <v>222058.80000000008</v>
      </c>
      <c r="E1408" s="275">
        <v>185052.28000000003</v>
      </c>
      <c r="F1408" s="20">
        <v>0</v>
      </c>
      <c r="G1408" s="21">
        <f t="shared" si="21"/>
        <v>37006.520000000048</v>
      </c>
      <c r="H1408" s="20">
        <v>0</v>
      </c>
      <c r="I1408" s="20">
        <v>0</v>
      </c>
    </row>
    <row r="1409" spans="1:9" hidden="1" x14ac:dyDescent="0.25">
      <c r="A1409" s="277" t="s">
        <v>1111</v>
      </c>
      <c r="B1409" s="90">
        <v>0</v>
      </c>
      <c r="C1409" s="154" t="s">
        <v>67</v>
      </c>
      <c r="D1409" s="275">
        <v>213878.58999999988</v>
      </c>
      <c r="E1409" s="275">
        <v>175270.91000000003</v>
      </c>
      <c r="F1409" s="20">
        <v>0</v>
      </c>
      <c r="G1409" s="21">
        <f t="shared" si="21"/>
        <v>38607.679999999847</v>
      </c>
      <c r="H1409" s="20">
        <v>0</v>
      </c>
      <c r="I1409" s="20">
        <v>0</v>
      </c>
    </row>
    <row r="1410" spans="1:9" hidden="1" x14ac:dyDescent="0.25">
      <c r="A1410" s="277" t="s">
        <v>1112</v>
      </c>
      <c r="B1410" s="90">
        <v>0</v>
      </c>
      <c r="C1410" s="154" t="s">
        <v>67</v>
      </c>
      <c r="D1410" s="275">
        <v>215146.05000000002</v>
      </c>
      <c r="E1410" s="275">
        <v>184955.74999999997</v>
      </c>
      <c r="F1410" s="20">
        <v>0</v>
      </c>
      <c r="G1410" s="21">
        <f t="shared" si="21"/>
        <v>30190.300000000047</v>
      </c>
      <c r="H1410" s="20">
        <v>0</v>
      </c>
      <c r="I1410" s="20">
        <v>0</v>
      </c>
    </row>
    <row r="1411" spans="1:9" hidden="1" x14ac:dyDescent="0.25">
      <c r="A1411" s="277" t="s">
        <v>1113</v>
      </c>
      <c r="B1411" s="90">
        <v>0</v>
      </c>
      <c r="C1411" s="154" t="s">
        <v>67</v>
      </c>
      <c r="D1411" s="275">
        <v>209615.85000000009</v>
      </c>
      <c r="E1411" s="275">
        <v>170596.99999999994</v>
      </c>
      <c r="F1411" s="20">
        <v>0</v>
      </c>
      <c r="G1411" s="21">
        <f t="shared" si="21"/>
        <v>39018.850000000151</v>
      </c>
      <c r="H1411" s="20">
        <v>0</v>
      </c>
      <c r="I1411" s="20">
        <v>0</v>
      </c>
    </row>
    <row r="1412" spans="1:9" hidden="1" x14ac:dyDescent="0.25">
      <c r="A1412" s="277" t="s">
        <v>1114</v>
      </c>
      <c r="B1412" s="90">
        <v>0</v>
      </c>
      <c r="C1412" s="154" t="s">
        <v>67</v>
      </c>
      <c r="D1412" s="275">
        <v>185088.04999999993</v>
      </c>
      <c r="E1412" s="275">
        <v>194616.80000000002</v>
      </c>
      <c r="F1412" s="20">
        <v>0</v>
      </c>
      <c r="G1412" s="21">
        <f t="shared" si="21"/>
        <v>-9528.7500000000873</v>
      </c>
      <c r="H1412" s="20">
        <v>0</v>
      </c>
      <c r="I1412" s="20">
        <v>0</v>
      </c>
    </row>
    <row r="1413" spans="1:9" hidden="1" x14ac:dyDescent="0.25">
      <c r="A1413" s="277" t="s">
        <v>1115</v>
      </c>
      <c r="B1413" s="90">
        <v>0</v>
      </c>
      <c r="C1413" s="154" t="s">
        <v>67</v>
      </c>
      <c r="D1413" s="275">
        <v>241343.60000000009</v>
      </c>
      <c r="E1413" s="275">
        <v>222225.39</v>
      </c>
      <c r="F1413" s="20">
        <v>0</v>
      </c>
      <c r="G1413" s="21">
        <f t="shared" si="21"/>
        <v>19118.210000000079</v>
      </c>
      <c r="H1413" s="20">
        <v>0</v>
      </c>
      <c r="I1413" s="20">
        <v>0</v>
      </c>
    </row>
    <row r="1414" spans="1:9" hidden="1" x14ac:dyDescent="0.25">
      <c r="A1414" s="277" t="s">
        <v>1116</v>
      </c>
      <c r="B1414" s="90">
        <v>0</v>
      </c>
      <c r="C1414" s="154" t="s">
        <v>67</v>
      </c>
      <c r="D1414" s="275">
        <v>893623.59999999963</v>
      </c>
      <c r="E1414" s="275">
        <v>782470.63</v>
      </c>
      <c r="F1414" s="20">
        <v>0</v>
      </c>
      <c r="G1414" s="21">
        <f t="shared" ref="G1414:G1477" si="22">D1414-E1414</f>
        <v>111152.96999999962</v>
      </c>
      <c r="H1414" s="20">
        <v>0</v>
      </c>
      <c r="I1414" s="20">
        <v>0</v>
      </c>
    </row>
    <row r="1415" spans="1:9" hidden="1" x14ac:dyDescent="0.25">
      <c r="A1415" s="277" t="s">
        <v>1117</v>
      </c>
      <c r="B1415" s="90">
        <v>0</v>
      </c>
      <c r="C1415" s="154" t="s">
        <v>67</v>
      </c>
      <c r="D1415" s="275">
        <v>1805616.6100000006</v>
      </c>
      <c r="E1415" s="275">
        <v>1662424.3599999996</v>
      </c>
      <c r="F1415" s="20">
        <v>0</v>
      </c>
      <c r="G1415" s="21">
        <f t="shared" si="22"/>
        <v>143192.25000000093</v>
      </c>
      <c r="H1415" s="20">
        <v>0</v>
      </c>
      <c r="I1415" s="20">
        <v>0</v>
      </c>
    </row>
    <row r="1416" spans="1:9" hidden="1" x14ac:dyDescent="0.25">
      <c r="A1416" s="277" t="s">
        <v>1118</v>
      </c>
      <c r="B1416" s="90">
        <v>0</v>
      </c>
      <c r="C1416" s="154" t="s">
        <v>67</v>
      </c>
      <c r="D1416" s="275">
        <v>1447880.1799999997</v>
      </c>
      <c r="E1416" s="275">
        <v>1204693.3499999999</v>
      </c>
      <c r="F1416" s="20">
        <v>0</v>
      </c>
      <c r="G1416" s="21">
        <f t="shared" si="22"/>
        <v>243186.82999999984</v>
      </c>
      <c r="H1416" s="20">
        <v>0</v>
      </c>
      <c r="I1416" s="20">
        <v>0</v>
      </c>
    </row>
    <row r="1417" spans="1:9" hidden="1" x14ac:dyDescent="0.25">
      <c r="A1417" s="277" t="s">
        <v>1119</v>
      </c>
      <c r="B1417" s="90">
        <v>0</v>
      </c>
      <c r="C1417" s="154" t="s">
        <v>67</v>
      </c>
      <c r="D1417" s="275">
        <v>791895.40999999945</v>
      </c>
      <c r="E1417" s="275">
        <v>473799.16000000015</v>
      </c>
      <c r="F1417" s="20">
        <v>0</v>
      </c>
      <c r="G1417" s="21">
        <f t="shared" si="22"/>
        <v>318096.2499999993</v>
      </c>
      <c r="H1417" s="20">
        <v>0</v>
      </c>
      <c r="I1417" s="20">
        <v>0</v>
      </c>
    </row>
    <row r="1418" spans="1:9" hidden="1" x14ac:dyDescent="0.25">
      <c r="A1418" s="277" t="s">
        <v>3642</v>
      </c>
      <c r="B1418" s="90">
        <v>0</v>
      </c>
      <c r="C1418" s="154" t="s">
        <v>67</v>
      </c>
      <c r="D1418" s="275">
        <v>2454926.4200000023</v>
      </c>
      <c r="E1418" s="275">
        <v>1995366.9400000004</v>
      </c>
      <c r="F1418" s="20">
        <v>0</v>
      </c>
      <c r="G1418" s="21">
        <f t="shared" si="22"/>
        <v>459559.48000000184</v>
      </c>
      <c r="H1418" s="20">
        <v>0</v>
      </c>
      <c r="I1418" s="20">
        <v>0</v>
      </c>
    </row>
    <row r="1419" spans="1:9" hidden="1" x14ac:dyDescent="0.25">
      <c r="A1419" s="276" t="s">
        <v>2029</v>
      </c>
      <c r="B1419" s="90">
        <v>0</v>
      </c>
      <c r="C1419" s="154" t="s">
        <v>67</v>
      </c>
      <c r="D1419" s="275">
        <v>106350</v>
      </c>
      <c r="E1419" s="275">
        <v>16664.399999999998</v>
      </c>
      <c r="F1419" s="20">
        <v>0</v>
      </c>
      <c r="G1419" s="21">
        <f t="shared" si="22"/>
        <v>89685.6</v>
      </c>
      <c r="H1419" s="20">
        <v>0</v>
      </c>
      <c r="I1419" s="20">
        <v>0</v>
      </c>
    </row>
    <row r="1420" spans="1:9" hidden="1" x14ac:dyDescent="0.25">
      <c r="A1420" s="276" t="s">
        <v>2030</v>
      </c>
      <c r="B1420" s="90">
        <v>0</v>
      </c>
      <c r="C1420" s="154" t="s">
        <v>67</v>
      </c>
      <c r="D1420" s="275">
        <v>66220.599999999977</v>
      </c>
      <c r="E1420" s="275">
        <v>37794.339999999997</v>
      </c>
      <c r="F1420" s="20">
        <v>0</v>
      </c>
      <c r="G1420" s="21">
        <f t="shared" si="22"/>
        <v>28426.25999999998</v>
      </c>
      <c r="H1420" s="20">
        <v>0</v>
      </c>
      <c r="I1420" s="20">
        <v>0</v>
      </c>
    </row>
    <row r="1421" spans="1:9" hidden="1" x14ac:dyDescent="0.25">
      <c r="A1421" s="276" t="s">
        <v>2031</v>
      </c>
      <c r="B1421" s="90">
        <v>0</v>
      </c>
      <c r="C1421" s="154" t="s">
        <v>67</v>
      </c>
      <c r="D1421" s="275">
        <v>278571.89999999997</v>
      </c>
      <c r="E1421" s="275">
        <v>163838.76999999996</v>
      </c>
      <c r="F1421" s="20">
        <v>0</v>
      </c>
      <c r="G1421" s="21">
        <f t="shared" si="22"/>
        <v>114733.13</v>
      </c>
      <c r="H1421" s="20">
        <v>0</v>
      </c>
      <c r="I1421" s="20">
        <v>0</v>
      </c>
    </row>
    <row r="1422" spans="1:9" hidden="1" x14ac:dyDescent="0.25">
      <c r="A1422" s="276" t="s">
        <v>2032</v>
      </c>
      <c r="B1422" s="90">
        <v>0</v>
      </c>
      <c r="C1422" s="154" t="s">
        <v>67</v>
      </c>
      <c r="D1422" s="275">
        <v>301147.75</v>
      </c>
      <c r="E1422" s="275">
        <v>204574.45</v>
      </c>
      <c r="F1422" s="20">
        <v>0</v>
      </c>
      <c r="G1422" s="21">
        <f t="shared" si="22"/>
        <v>96573.299999999988</v>
      </c>
      <c r="H1422" s="20">
        <v>0</v>
      </c>
      <c r="I1422" s="20">
        <v>0</v>
      </c>
    </row>
    <row r="1423" spans="1:9" hidden="1" x14ac:dyDescent="0.25">
      <c r="A1423" s="276" t="s">
        <v>2033</v>
      </c>
      <c r="B1423" s="90">
        <v>0</v>
      </c>
      <c r="C1423" s="154" t="s">
        <v>67</v>
      </c>
      <c r="D1423" s="275">
        <v>301963.10000000003</v>
      </c>
      <c r="E1423" s="275">
        <v>247886.68</v>
      </c>
      <c r="F1423" s="20">
        <v>0</v>
      </c>
      <c r="G1423" s="21">
        <f t="shared" si="22"/>
        <v>54076.420000000042</v>
      </c>
      <c r="H1423" s="20">
        <v>0</v>
      </c>
      <c r="I1423" s="20">
        <v>0</v>
      </c>
    </row>
    <row r="1424" spans="1:9" hidden="1" x14ac:dyDescent="0.25">
      <c r="A1424" s="276" t="s">
        <v>1512</v>
      </c>
      <c r="B1424" s="90">
        <v>0</v>
      </c>
      <c r="C1424" s="154" t="s">
        <v>67</v>
      </c>
      <c r="D1424" s="275">
        <v>136392.43</v>
      </c>
      <c r="E1424" s="275">
        <v>91426.049999999988</v>
      </c>
      <c r="F1424" s="20">
        <v>0</v>
      </c>
      <c r="G1424" s="21">
        <f t="shared" si="22"/>
        <v>44966.380000000005</v>
      </c>
      <c r="H1424" s="20">
        <v>0</v>
      </c>
      <c r="I1424" s="20">
        <v>0</v>
      </c>
    </row>
    <row r="1425" spans="1:9" hidden="1" x14ac:dyDescent="0.25">
      <c r="A1425" s="276" t="s">
        <v>1513</v>
      </c>
      <c r="B1425" s="90">
        <v>0</v>
      </c>
      <c r="C1425" s="154" t="s">
        <v>67</v>
      </c>
      <c r="D1425" s="275">
        <v>90667.6</v>
      </c>
      <c r="E1425" s="275">
        <v>16818.749999999996</v>
      </c>
      <c r="F1425" s="20">
        <v>0</v>
      </c>
      <c r="G1425" s="21">
        <f t="shared" si="22"/>
        <v>73848.850000000006</v>
      </c>
      <c r="H1425" s="20">
        <v>0</v>
      </c>
      <c r="I1425" s="20">
        <v>0</v>
      </c>
    </row>
    <row r="1426" spans="1:9" hidden="1" x14ac:dyDescent="0.25">
      <c r="A1426" s="276" t="s">
        <v>1514</v>
      </c>
      <c r="B1426" s="90">
        <v>0</v>
      </c>
      <c r="C1426" s="154" t="s">
        <v>67</v>
      </c>
      <c r="D1426" s="275">
        <v>0</v>
      </c>
      <c r="E1426" s="275">
        <v>46988.55</v>
      </c>
      <c r="F1426" s="20">
        <v>0</v>
      </c>
      <c r="G1426" s="21">
        <f t="shared" si="22"/>
        <v>-46988.55</v>
      </c>
      <c r="H1426" s="20">
        <v>0</v>
      </c>
      <c r="I1426" s="20">
        <v>0</v>
      </c>
    </row>
    <row r="1427" spans="1:9" hidden="1" x14ac:dyDescent="0.25">
      <c r="A1427" s="276" t="s">
        <v>1515</v>
      </c>
      <c r="B1427" s="90">
        <v>0</v>
      </c>
      <c r="C1427" s="154" t="s">
        <v>67</v>
      </c>
      <c r="D1427" s="275">
        <v>29281.700000000012</v>
      </c>
      <c r="E1427" s="275">
        <v>10160.5</v>
      </c>
      <c r="F1427" s="20">
        <v>0</v>
      </c>
      <c r="G1427" s="21">
        <f t="shared" si="22"/>
        <v>19121.200000000012</v>
      </c>
      <c r="H1427" s="20">
        <v>0</v>
      </c>
      <c r="I1427" s="20">
        <v>0</v>
      </c>
    </row>
    <row r="1428" spans="1:9" hidden="1" x14ac:dyDescent="0.25">
      <c r="A1428" s="276" t="s">
        <v>1516</v>
      </c>
      <c r="B1428" s="90">
        <v>0</v>
      </c>
      <c r="C1428" s="154" t="s">
        <v>67</v>
      </c>
      <c r="D1428" s="275">
        <v>141603.45000000004</v>
      </c>
      <c r="E1428" s="275">
        <v>122274.64999999998</v>
      </c>
      <c r="F1428" s="20">
        <v>0</v>
      </c>
      <c r="G1428" s="21">
        <f t="shared" si="22"/>
        <v>19328.800000000061</v>
      </c>
      <c r="H1428" s="20">
        <v>0</v>
      </c>
      <c r="I1428" s="20">
        <v>0</v>
      </c>
    </row>
    <row r="1429" spans="1:9" hidden="1" x14ac:dyDescent="0.25">
      <c r="A1429" s="276" t="s">
        <v>1517</v>
      </c>
      <c r="B1429" s="90">
        <v>0</v>
      </c>
      <c r="C1429" s="154" t="s">
        <v>67</v>
      </c>
      <c r="D1429" s="275">
        <v>63987.25</v>
      </c>
      <c r="E1429" s="275">
        <v>24935.600000000002</v>
      </c>
      <c r="F1429" s="20">
        <v>0</v>
      </c>
      <c r="G1429" s="21">
        <f t="shared" si="22"/>
        <v>39051.649999999994</v>
      </c>
      <c r="H1429" s="20">
        <v>0</v>
      </c>
      <c r="I1429" s="20">
        <v>0</v>
      </c>
    </row>
    <row r="1430" spans="1:9" hidden="1" x14ac:dyDescent="0.25">
      <c r="A1430" s="276" t="s">
        <v>1518</v>
      </c>
      <c r="B1430" s="90">
        <v>0</v>
      </c>
      <c r="C1430" s="154" t="s">
        <v>67</v>
      </c>
      <c r="D1430" s="275">
        <v>134036.44999999995</v>
      </c>
      <c r="E1430" s="275">
        <v>42039.500000000007</v>
      </c>
      <c r="F1430" s="20">
        <v>0</v>
      </c>
      <c r="G1430" s="21">
        <f t="shared" si="22"/>
        <v>91996.949999999953</v>
      </c>
      <c r="H1430" s="20">
        <v>0</v>
      </c>
      <c r="I1430" s="20">
        <v>0</v>
      </c>
    </row>
    <row r="1431" spans="1:9" hidden="1" x14ac:dyDescent="0.25">
      <c r="A1431" s="276" t="s">
        <v>1519</v>
      </c>
      <c r="B1431" s="90">
        <v>0</v>
      </c>
      <c r="C1431" s="154" t="s">
        <v>67</v>
      </c>
      <c r="D1431" s="275">
        <v>214566.80000000002</v>
      </c>
      <c r="E1431" s="275">
        <v>81571.099999999991</v>
      </c>
      <c r="F1431" s="20">
        <v>0</v>
      </c>
      <c r="G1431" s="21">
        <f t="shared" si="22"/>
        <v>132995.70000000001</v>
      </c>
      <c r="H1431" s="20">
        <v>0</v>
      </c>
      <c r="I1431" s="20">
        <v>0</v>
      </c>
    </row>
    <row r="1432" spans="1:9" hidden="1" x14ac:dyDescent="0.25">
      <c r="A1432" s="276" t="s">
        <v>1520</v>
      </c>
      <c r="B1432" s="90">
        <v>0</v>
      </c>
      <c r="C1432" s="154" t="s">
        <v>67</v>
      </c>
      <c r="D1432" s="275">
        <v>172395.1999999999</v>
      </c>
      <c r="E1432" s="275">
        <v>41926.48000000001</v>
      </c>
      <c r="F1432" s="20">
        <v>0</v>
      </c>
      <c r="G1432" s="21">
        <f t="shared" si="22"/>
        <v>130468.71999999988</v>
      </c>
      <c r="H1432" s="20">
        <v>0</v>
      </c>
      <c r="I1432" s="20">
        <v>0</v>
      </c>
    </row>
    <row r="1433" spans="1:9" hidden="1" x14ac:dyDescent="0.25">
      <c r="A1433" s="276" t="s">
        <v>2034</v>
      </c>
      <c r="B1433" s="90">
        <v>0</v>
      </c>
      <c r="C1433" s="154" t="s">
        <v>67</v>
      </c>
      <c r="D1433" s="275">
        <v>9070.6000000000022</v>
      </c>
      <c r="E1433" s="275">
        <v>8870.4000000000015</v>
      </c>
      <c r="F1433" s="20">
        <v>0</v>
      </c>
      <c r="G1433" s="21">
        <f t="shared" si="22"/>
        <v>200.20000000000073</v>
      </c>
      <c r="H1433" s="20">
        <v>0</v>
      </c>
      <c r="I1433" s="20">
        <v>0</v>
      </c>
    </row>
    <row r="1434" spans="1:9" hidden="1" x14ac:dyDescent="0.25">
      <c r="A1434" s="276" t="s">
        <v>2035</v>
      </c>
      <c r="B1434" s="90">
        <v>0</v>
      </c>
      <c r="C1434" s="154" t="s">
        <v>67</v>
      </c>
      <c r="D1434" s="275">
        <v>43266.849999999984</v>
      </c>
      <c r="E1434" s="275">
        <v>24220.800000000007</v>
      </c>
      <c r="F1434" s="20">
        <v>0</v>
      </c>
      <c r="G1434" s="21">
        <f t="shared" si="22"/>
        <v>19046.049999999977</v>
      </c>
      <c r="H1434" s="20">
        <v>0</v>
      </c>
      <c r="I1434" s="20">
        <v>0</v>
      </c>
    </row>
    <row r="1435" spans="1:9" hidden="1" x14ac:dyDescent="0.25">
      <c r="A1435" s="276" t="s">
        <v>2036</v>
      </c>
      <c r="B1435" s="90">
        <v>0</v>
      </c>
      <c r="C1435" s="154" t="s">
        <v>67</v>
      </c>
      <c r="D1435" s="275">
        <v>100961.59999999998</v>
      </c>
      <c r="E1435" s="275">
        <v>4038.6499999999996</v>
      </c>
      <c r="F1435" s="20">
        <v>0</v>
      </c>
      <c r="G1435" s="21">
        <f t="shared" si="22"/>
        <v>96922.949999999983</v>
      </c>
      <c r="H1435" s="20">
        <v>0</v>
      </c>
      <c r="I1435" s="20">
        <v>0</v>
      </c>
    </row>
    <row r="1436" spans="1:9" hidden="1" x14ac:dyDescent="0.25">
      <c r="A1436" s="276" t="s">
        <v>2037</v>
      </c>
      <c r="B1436" s="90">
        <v>0</v>
      </c>
      <c r="C1436" s="154" t="s">
        <v>67</v>
      </c>
      <c r="D1436" s="275">
        <v>229903.65000000002</v>
      </c>
      <c r="E1436" s="275">
        <v>113607.60000000002</v>
      </c>
      <c r="F1436" s="20">
        <v>0</v>
      </c>
      <c r="G1436" s="21">
        <f t="shared" si="22"/>
        <v>116296.05</v>
      </c>
      <c r="H1436" s="20">
        <v>0</v>
      </c>
      <c r="I1436" s="20">
        <v>0</v>
      </c>
    </row>
    <row r="1437" spans="1:9" hidden="1" x14ac:dyDescent="0.25">
      <c r="A1437" s="276" t="s">
        <v>2038</v>
      </c>
      <c r="B1437" s="90">
        <v>0</v>
      </c>
      <c r="C1437" s="154" t="s">
        <v>67</v>
      </c>
      <c r="D1437" s="275">
        <v>288977.70000000007</v>
      </c>
      <c r="E1437" s="275">
        <v>152455.30000000002</v>
      </c>
      <c r="F1437" s="20">
        <v>0</v>
      </c>
      <c r="G1437" s="21">
        <f t="shared" si="22"/>
        <v>136522.40000000005</v>
      </c>
      <c r="H1437" s="20">
        <v>0</v>
      </c>
      <c r="I1437" s="20">
        <v>0</v>
      </c>
    </row>
    <row r="1438" spans="1:9" hidden="1" x14ac:dyDescent="0.25">
      <c r="A1438" s="276" t="s">
        <v>2039</v>
      </c>
      <c r="B1438" s="90">
        <v>0</v>
      </c>
      <c r="C1438" s="154" t="s">
        <v>67</v>
      </c>
      <c r="D1438" s="275">
        <v>177604.5</v>
      </c>
      <c r="E1438" s="275">
        <v>68779.350000000006</v>
      </c>
      <c r="F1438" s="20">
        <v>0</v>
      </c>
      <c r="G1438" s="21">
        <f t="shared" si="22"/>
        <v>108825.15</v>
      </c>
      <c r="H1438" s="20">
        <v>0</v>
      </c>
      <c r="I1438" s="20">
        <v>0</v>
      </c>
    </row>
    <row r="1439" spans="1:9" hidden="1" x14ac:dyDescent="0.25">
      <c r="A1439" s="276" t="s">
        <v>2040</v>
      </c>
      <c r="B1439" s="90">
        <v>0</v>
      </c>
      <c r="C1439" s="154" t="s">
        <v>67</v>
      </c>
      <c r="D1439" s="275">
        <v>31089.649999999994</v>
      </c>
      <c r="E1439" s="275">
        <v>334.8</v>
      </c>
      <c r="F1439" s="20">
        <v>0</v>
      </c>
      <c r="G1439" s="21">
        <f t="shared" si="22"/>
        <v>30754.849999999995</v>
      </c>
      <c r="H1439" s="20">
        <v>0</v>
      </c>
      <c r="I1439" s="20">
        <v>0</v>
      </c>
    </row>
    <row r="1440" spans="1:9" hidden="1" x14ac:dyDescent="0.25">
      <c r="A1440" s="277" t="s">
        <v>531</v>
      </c>
      <c r="B1440" s="90">
        <v>0</v>
      </c>
      <c r="C1440" s="154" t="s">
        <v>67</v>
      </c>
      <c r="D1440" s="275">
        <v>28111.850000000006</v>
      </c>
      <c r="E1440" s="275">
        <v>3594.8</v>
      </c>
      <c r="F1440" s="20">
        <v>0</v>
      </c>
      <c r="G1440" s="21">
        <f t="shared" si="22"/>
        <v>24517.050000000007</v>
      </c>
      <c r="H1440" s="20">
        <v>0</v>
      </c>
      <c r="I1440" s="20">
        <v>0</v>
      </c>
    </row>
    <row r="1441" spans="1:9" hidden="1" x14ac:dyDescent="0.25">
      <c r="A1441" s="277" t="s">
        <v>532</v>
      </c>
      <c r="B1441" s="90">
        <v>0</v>
      </c>
      <c r="C1441" s="154" t="s">
        <v>67</v>
      </c>
      <c r="D1441" s="275">
        <v>191149.98999999996</v>
      </c>
      <c r="E1441" s="275">
        <v>24470.679999999997</v>
      </c>
      <c r="F1441" s="20">
        <v>0</v>
      </c>
      <c r="G1441" s="21">
        <f t="shared" si="22"/>
        <v>166679.30999999997</v>
      </c>
      <c r="H1441" s="20">
        <v>0</v>
      </c>
      <c r="I1441" s="20">
        <v>0</v>
      </c>
    </row>
    <row r="1442" spans="1:9" hidden="1" x14ac:dyDescent="0.25">
      <c r="A1442" s="277" t="s">
        <v>533</v>
      </c>
      <c r="B1442" s="90">
        <v>0</v>
      </c>
      <c r="C1442" s="154" t="s">
        <v>67</v>
      </c>
      <c r="D1442" s="275">
        <v>58513.149999999987</v>
      </c>
      <c r="E1442" s="275">
        <v>0</v>
      </c>
      <c r="F1442" s="20">
        <v>0</v>
      </c>
      <c r="G1442" s="21">
        <f t="shared" si="22"/>
        <v>58513.149999999987</v>
      </c>
      <c r="H1442" s="20">
        <v>0</v>
      </c>
      <c r="I1442" s="20">
        <v>0</v>
      </c>
    </row>
    <row r="1443" spans="1:9" hidden="1" x14ac:dyDescent="0.25">
      <c r="A1443" s="277" t="s">
        <v>534</v>
      </c>
      <c r="B1443" s="90">
        <v>0</v>
      </c>
      <c r="C1443" s="154" t="s">
        <v>67</v>
      </c>
      <c r="D1443" s="275">
        <v>34599.200000000012</v>
      </c>
      <c r="E1443" s="275">
        <v>16815.5</v>
      </c>
      <c r="F1443" s="20">
        <v>0</v>
      </c>
      <c r="G1443" s="21">
        <f t="shared" si="22"/>
        <v>17783.700000000012</v>
      </c>
      <c r="H1443" s="20">
        <v>0</v>
      </c>
      <c r="I1443" s="20">
        <v>0</v>
      </c>
    </row>
    <row r="1444" spans="1:9" hidden="1" x14ac:dyDescent="0.25">
      <c r="A1444" s="276" t="s">
        <v>2041</v>
      </c>
      <c r="B1444" s="90">
        <v>0</v>
      </c>
      <c r="C1444" s="154" t="s">
        <v>67</v>
      </c>
      <c r="D1444" s="275">
        <v>97019.820000000022</v>
      </c>
      <c r="E1444" s="275">
        <v>5303.4500000000007</v>
      </c>
      <c r="F1444" s="20">
        <v>0</v>
      </c>
      <c r="G1444" s="21">
        <f t="shared" si="22"/>
        <v>91716.370000000024</v>
      </c>
      <c r="H1444" s="20">
        <v>0</v>
      </c>
      <c r="I1444" s="20">
        <v>0</v>
      </c>
    </row>
    <row r="1445" spans="1:9" hidden="1" x14ac:dyDescent="0.25">
      <c r="A1445" s="276" t="s">
        <v>2042</v>
      </c>
      <c r="B1445" s="90">
        <v>0</v>
      </c>
      <c r="C1445" s="154" t="s">
        <v>67</v>
      </c>
      <c r="D1445" s="275">
        <v>1359685.6000000008</v>
      </c>
      <c r="E1445" s="275">
        <v>15555.5</v>
      </c>
      <c r="F1445" s="20">
        <v>0</v>
      </c>
      <c r="G1445" s="21">
        <f t="shared" si="22"/>
        <v>1344130.1000000008</v>
      </c>
      <c r="H1445" s="20">
        <v>0</v>
      </c>
      <c r="I1445" s="20">
        <v>0</v>
      </c>
    </row>
    <row r="1446" spans="1:9" hidden="1" x14ac:dyDescent="0.25">
      <c r="A1446" s="276" t="s">
        <v>2043</v>
      </c>
      <c r="B1446" s="90">
        <v>0</v>
      </c>
      <c r="C1446" s="154" t="s">
        <v>67</v>
      </c>
      <c r="D1446" s="275">
        <v>1391576.7400000002</v>
      </c>
      <c r="E1446" s="275">
        <v>1140515.98</v>
      </c>
      <c r="F1446" s="20">
        <v>0</v>
      </c>
      <c r="G1446" s="21">
        <f t="shared" si="22"/>
        <v>251060.76000000024</v>
      </c>
      <c r="H1446" s="20">
        <v>0</v>
      </c>
      <c r="I1446" s="20">
        <v>0</v>
      </c>
    </row>
    <row r="1447" spans="1:9" hidden="1" x14ac:dyDescent="0.25">
      <c r="A1447" s="276" t="s">
        <v>2044</v>
      </c>
      <c r="B1447" s="90">
        <v>0</v>
      </c>
      <c r="C1447" s="154" t="s">
        <v>67</v>
      </c>
      <c r="D1447" s="275">
        <v>1385871.0200000007</v>
      </c>
      <c r="E1447" s="275">
        <v>4851.0999999998603</v>
      </c>
      <c r="F1447" s="20">
        <v>0</v>
      </c>
      <c r="G1447" s="21">
        <f t="shared" si="22"/>
        <v>1381019.9200000009</v>
      </c>
      <c r="H1447" s="20">
        <v>0</v>
      </c>
      <c r="I1447" s="20">
        <v>0</v>
      </c>
    </row>
    <row r="1448" spans="1:9" hidden="1" x14ac:dyDescent="0.25">
      <c r="A1448" s="276" t="s">
        <v>2045</v>
      </c>
      <c r="B1448" s="90">
        <v>0</v>
      </c>
      <c r="C1448" s="154" t="s">
        <v>67</v>
      </c>
      <c r="D1448" s="275">
        <v>513324.48000000004</v>
      </c>
      <c r="E1448" s="275">
        <v>366239.29999999993</v>
      </c>
      <c r="F1448" s="20">
        <v>0</v>
      </c>
      <c r="G1448" s="21">
        <f t="shared" si="22"/>
        <v>147085.18000000011</v>
      </c>
      <c r="H1448" s="20">
        <v>0</v>
      </c>
      <c r="I1448" s="20">
        <v>0</v>
      </c>
    </row>
    <row r="1449" spans="1:9" hidden="1" x14ac:dyDescent="0.25">
      <c r="A1449" s="276" t="s">
        <v>2046</v>
      </c>
      <c r="B1449" s="90">
        <v>0</v>
      </c>
      <c r="C1449" s="154" t="s">
        <v>67</v>
      </c>
      <c r="D1449" s="275">
        <v>325492.29999999993</v>
      </c>
      <c r="E1449" s="275">
        <v>231847.69999999998</v>
      </c>
      <c r="F1449" s="20">
        <v>0</v>
      </c>
      <c r="G1449" s="21">
        <f t="shared" si="22"/>
        <v>93644.599999999948</v>
      </c>
      <c r="H1449" s="20">
        <v>0</v>
      </c>
      <c r="I1449" s="20">
        <v>0</v>
      </c>
    </row>
    <row r="1450" spans="1:9" hidden="1" x14ac:dyDescent="0.25">
      <c r="A1450" s="276" t="s">
        <v>2047</v>
      </c>
      <c r="B1450" s="90">
        <v>0</v>
      </c>
      <c r="C1450" s="154" t="s">
        <v>67</v>
      </c>
      <c r="D1450" s="275">
        <v>243754.19999999995</v>
      </c>
      <c r="E1450" s="275">
        <v>217279.35000000003</v>
      </c>
      <c r="F1450" s="20">
        <v>0</v>
      </c>
      <c r="G1450" s="21">
        <f t="shared" si="22"/>
        <v>26474.849999999919</v>
      </c>
      <c r="H1450" s="20">
        <v>0</v>
      </c>
      <c r="I1450" s="20">
        <v>0</v>
      </c>
    </row>
    <row r="1451" spans="1:9" hidden="1" x14ac:dyDescent="0.25">
      <c r="A1451" s="276" t="s">
        <v>2048</v>
      </c>
      <c r="B1451" s="90">
        <v>0</v>
      </c>
      <c r="C1451" s="154" t="s">
        <v>67</v>
      </c>
      <c r="D1451" s="275">
        <v>854859.34999999986</v>
      </c>
      <c r="E1451" s="275">
        <v>718786.80999999971</v>
      </c>
      <c r="F1451" s="20">
        <v>0</v>
      </c>
      <c r="G1451" s="21">
        <f t="shared" si="22"/>
        <v>136072.54000000015</v>
      </c>
      <c r="H1451" s="20">
        <v>0</v>
      </c>
      <c r="I1451" s="20">
        <v>0</v>
      </c>
    </row>
    <row r="1452" spans="1:9" hidden="1" x14ac:dyDescent="0.25">
      <c r="A1452" s="276" t="s">
        <v>2049</v>
      </c>
      <c r="B1452" s="90">
        <v>0</v>
      </c>
      <c r="C1452" s="154" t="s">
        <v>67</v>
      </c>
      <c r="D1452" s="275">
        <v>723487.12999999977</v>
      </c>
      <c r="E1452" s="275">
        <v>611153.48</v>
      </c>
      <c r="F1452" s="20">
        <v>0</v>
      </c>
      <c r="G1452" s="21">
        <f t="shared" si="22"/>
        <v>112333.64999999979</v>
      </c>
      <c r="H1452" s="20">
        <v>0</v>
      </c>
      <c r="I1452" s="20">
        <v>0</v>
      </c>
    </row>
    <row r="1453" spans="1:9" hidden="1" x14ac:dyDescent="0.25">
      <c r="A1453" s="276" t="s">
        <v>2050</v>
      </c>
      <c r="B1453" s="90">
        <v>0</v>
      </c>
      <c r="C1453" s="154" t="s">
        <v>67</v>
      </c>
      <c r="D1453" s="275">
        <v>98387.999999999971</v>
      </c>
      <c r="E1453" s="275">
        <v>94531.65</v>
      </c>
      <c r="F1453" s="20">
        <v>0</v>
      </c>
      <c r="G1453" s="21">
        <f t="shared" si="22"/>
        <v>3856.3499999999767</v>
      </c>
      <c r="H1453" s="20">
        <v>0</v>
      </c>
      <c r="I1453" s="20">
        <v>0</v>
      </c>
    </row>
    <row r="1454" spans="1:9" hidden="1" x14ac:dyDescent="0.25">
      <c r="A1454" s="276" t="s">
        <v>2051</v>
      </c>
      <c r="B1454" s="90">
        <v>0</v>
      </c>
      <c r="C1454" s="154" t="s">
        <v>67</v>
      </c>
      <c r="D1454" s="275">
        <v>596617.35</v>
      </c>
      <c r="E1454" s="275">
        <v>420948.02</v>
      </c>
      <c r="F1454" s="20">
        <v>0</v>
      </c>
      <c r="G1454" s="21">
        <f t="shared" si="22"/>
        <v>175669.32999999996</v>
      </c>
      <c r="H1454" s="20">
        <v>0</v>
      </c>
      <c r="I1454" s="20">
        <v>0</v>
      </c>
    </row>
    <row r="1455" spans="1:9" hidden="1" x14ac:dyDescent="0.25">
      <c r="A1455" s="276" t="s">
        <v>2052</v>
      </c>
      <c r="B1455" s="90">
        <v>0</v>
      </c>
      <c r="C1455" s="154" t="s">
        <v>67</v>
      </c>
      <c r="D1455" s="275">
        <v>859737.56000000041</v>
      </c>
      <c r="E1455" s="275">
        <v>29808.7</v>
      </c>
      <c r="F1455" s="20">
        <v>0</v>
      </c>
      <c r="G1455" s="21">
        <f t="shared" si="22"/>
        <v>829928.86000000045</v>
      </c>
      <c r="H1455" s="20">
        <v>0</v>
      </c>
      <c r="I1455" s="20">
        <v>0</v>
      </c>
    </row>
    <row r="1456" spans="1:9" hidden="1" x14ac:dyDescent="0.25">
      <c r="A1456" s="276" t="s">
        <v>2053</v>
      </c>
      <c r="B1456" s="90">
        <v>0</v>
      </c>
      <c r="C1456" s="154" t="s">
        <v>67</v>
      </c>
      <c r="D1456" s="275">
        <v>1077750.6399999997</v>
      </c>
      <c r="E1456" s="275">
        <v>806223.58999999985</v>
      </c>
      <c r="F1456" s="20">
        <v>0</v>
      </c>
      <c r="G1456" s="21">
        <f t="shared" si="22"/>
        <v>271527.04999999981</v>
      </c>
      <c r="H1456" s="20">
        <v>0</v>
      </c>
      <c r="I1456" s="20">
        <v>0</v>
      </c>
    </row>
    <row r="1457" spans="1:9" hidden="1" x14ac:dyDescent="0.25">
      <c r="A1457" s="276" t="s">
        <v>2054</v>
      </c>
      <c r="B1457" s="90">
        <v>0</v>
      </c>
      <c r="C1457" s="154" t="s">
        <v>67</v>
      </c>
      <c r="D1457" s="275">
        <v>116026.10000000006</v>
      </c>
      <c r="E1457" s="275">
        <v>96075.78</v>
      </c>
      <c r="F1457" s="20">
        <v>0</v>
      </c>
      <c r="G1457" s="21">
        <f t="shared" si="22"/>
        <v>19950.320000000065</v>
      </c>
      <c r="H1457" s="20">
        <v>0</v>
      </c>
      <c r="I1457" s="20">
        <v>0</v>
      </c>
    </row>
    <row r="1458" spans="1:9" hidden="1" x14ac:dyDescent="0.25">
      <c r="A1458" s="276" t="s">
        <v>2055</v>
      </c>
      <c r="B1458" s="90">
        <v>0</v>
      </c>
      <c r="C1458" s="154" t="s">
        <v>67</v>
      </c>
      <c r="D1458" s="275">
        <v>81021.050000000047</v>
      </c>
      <c r="E1458" s="275">
        <v>68111.200000000012</v>
      </c>
      <c r="F1458" s="20">
        <v>0</v>
      </c>
      <c r="G1458" s="21">
        <f t="shared" si="22"/>
        <v>12909.850000000035</v>
      </c>
      <c r="H1458" s="20">
        <v>0</v>
      </c>
      <c r="I1458" s="20">
        <v>0</v>
      </c>
    </row>
    <row r="1459" spans="1:9" hidden="1" x14ac:dyDescent="0.25">
      <c r="A1459" s="276" t="s">
        <v>2056</v>
      </c>
      <c r="B1459" s="90">
        <v>0</v>
      </c>
      <c r="C1459" s="154" t="s">
        <v>67</v>
      </c>
      <c r="D1459" s="275">
        <v>120240.84999999996</v>
      </c>
      <c r="E1459" s="275">
        <v>98708.700000000012</v>
      </c>
      <c r="F1459" s="20">
        <v>0</v>
      </c>
      <c r="G1459" s="21">
        <f t="shared" si="22"/>
        <v>21532.149999999951</v>
      </c>
      <c r="H1459" s="20">
        <v>0</v>
      </c>
      <c r="I1459" s="20">
        <v>0</v>
      </c>
    </row>
    <row r="1460" spans="1:9" hidden="1" x14ac:dyDescent="0.25">
      <c r="A1460" s="277" t="s">
        <v>1120</v>
      </c>
      <c r="B1460" s="90">
        <v>0</v>
      </c>
      <c r="C1460" s="154" t="s">
        <v>67</v>
      </c>
      <c r="D1460" s="275">
        <v>220046</v>
      </c>
      <c r="E1460" s="275">
        <v>75123.85000000002</v>
      </c>
      <c r="F1460" s="20">
        <v>0</v>
      </c>
      <c r="G1460" s="21">
        <f t="shared" si="22"/>
        <v>144922.14999999997</v>
      </c>
      <c r="H1460" s="20">
        <v>0</v>
      </c>
      <c r="I1460" s="20">
        <v>0</v>
      </c>
    </row>
    <row r="1461" spans="1:9" hidden="1" x14ac:dyDescent="0.25">
      <c r="A1461" s="277" t="s">
        <v>1121</v>
      </c>
      <c r="B1461" s="90">
        <v>0</v>
      </c>
      <c r="C1461" s="154" t="s">
        <v>67</v>
      </c>
      <c r="D1461" s="275">
        <v>1218799.7499999995</v>
      </c>
      <c r="E1461" s="275">
        <v>980088.35999999975</v>
      </c>
      <c r="F1461" s="20">
        <v>0</v>
      </c>
      <c r="G1461" s="21">
        <f t="shared" si="22"/>
        <v>238711.38999999978</v>
      </c>
      <c r="H1461" s="20">
        <v>0</v>
      </c>
      <c r="I1461" s="20">
        <v>0</v>
      </c>
    </row>
    <row r="1462" spans="1:9" hidden="1" x14ac:dyDescent="0.25">
      <c r="A1462" s="277" t="s">
        <v>1122</v>
      </c>
      <c r="B1462" s="90">
        <v>0</v>
      </c>
      <c r="C1462" s="154" t="s">
        <v>67</v>
      </c>
      <c r="D1462" s="275">
        <v>892047.51000000013</v>
      </c>
      <c r="E1462" s="275">
        <v>646976.99</v>
      </c>
      <c r="F1462" s="20">
        <v>0</v>
      </c>
      <c r="G1462" s="21">
        <f t="shared" si="22"/>
        <v>245070.52000000014</v>
      </c>
      <c r="H1462" s="20">
        <v>0</v>
      </c>
      <c r="I1462" s="20">
        <v>0</v>
      </c>
    </row>
    <row r="1463" spans="1:9" hidden="1" x14ac:dyDescent="0.25">
      <c r="A1463" s="277" t="s">
        <v>1123</v>
      </c>
      <c r="B1463" s="90">
        <v>0</v>
      </c>
      <c r="C1463" s="154" t="s">
        <v>67</v>
      </c>
      <c r="D1463" s="275">
        <v>865212.62999999954</v>
      </c>
      <c r="E1463" s="275">
        <v>688389</v>
      </c>
      <c r="F1463" s="20">
        <v>0</v>
      </c>
      <c r="G1463" s="21">
        <f t="shared" si="22"/>
        <v>176823.62999999954</v>
      </c>
      <c r="H1463" s="20">
        <v>0</v>
      </c>
      <c r="I1463" s="20">
        <v>0</v>
      </c>
    </row>
    <row r="1464" spans="1:9" hidden="1" x14ac:dyDescent="0.25">
      <c r="A1464" s="277" t="s">
        <v>1124</v>
      </c>
      <c r="B1464" s="90">
        <v>0</v>
      </c>
      <c r="C1464" s="154" t="s">
        <v>67</v>
      </c>
      <c r="D1464" s="275">
        <v>948300.15000000014</v>
      </c>
      <c r="E1464" s="275">
        <v>564317.51</v>
      </c>
      <c r="F1464" s="20">
        <v>0</v>
      </c>
      <c r="G1464" s="21">
        <f t="shared" si="22"/>
        <v>383982.64000000013</v>
      </c>
      <c r="H1464" s="20">
        <v>0</v>
      </c>
      <c r="I1464" s="20">
        <v>0</v>
      </c>
    </row>
    <row r="1465" spans="1:9" hidden="1" x14ac:dyDescent="0.25">
      <c r="A1465" s="277" t="s">
        <v>1125</v>
      </c>
      <c r="B1465" s="90">
        <v>0</v>
      </c>
      <c r="C1465" s="154" t="s">
        <v>67</v>
      </c>
      <c r="D1465" s="275">
        <v>312434.40000000014</v>
      </c>
      <c r="E1465" s="275">
        <v>236607.69999999998</v>
      </c>
      <c r="F1465" s="20">
        <v>0</v>
      </c>
      <c r="G1465" s="21">
        <f t="shared" si="22"/>
        <v>75826.700000000157</v>
      </c>
      <c r="H1465" s="20">
        <v>0</v>
      </c>
      <c r="I1465" s="20">
        <v>0</v>
      </c>
    </row>
    <row r="1466" spans="1:9" hidden="1" x14ac:dyDescent="0.25">
      <c r="A1466" s="277" t="s">
        <v>1126</v>
      </c>
      <c r="B1466" s="90">
        <v>0</v>
      </c>
      <c r="C1466" s="154" t="s">
        <v>67</v>
      </c>
      <c r="D1466" s="275">
        <v>588781.19999999995</v>
      </c>
      <c r="E1466" s="275">
        <v>518632.49999999994</v>
      </c>
      <c r="F1466" s="20">
        <v>0</v>
      </c>
      <c r="G1466" s="21">
        <f t="shared" si="22"/>
        <v>70148.700000000012</v>
      </c>
      <c r="H1466" s="20">
        <v>0</v>
      </c>
      <c r="I1466" s="20">
        <v>0</v>
      </c>
    </row>
    <row r="1467" spans="1:9" hidden="1" x14ac:dyDescent="0.25">
      <c r="A1467" s="277" t="s">
        <v>1127</v>
      </c>
      <c r="B1467" s="90">
        <v>0</v>
      </c>
      <c r="C1467" s="154" t="s">
        <v>67</v>
      </c>
      <c r="D1467" s="275">
        <v>737219.53999999969</v>
      </c>
      <c r="E1467" s="275">
        <v>546087.54</v>
      </c>
      <c r="F1467" s="20">
        <v>0</v>
      </c>
      <c r="G1467" s="21">
        <f t="shared" si="22"/>
        <v>191131.99999999965</v>
      </c>
      <c r="H1467" s="20">
        <v>0</v>
      </c>
      <c r="I1467" s="20">
        <v>0</v>
      </c>
    </row>
    <row r="1468" spans="1:9" hidden="1" x14ac:dyDescent="0.25">
      <c r="A1468" s="277" t="s">
        <v>1128</v>
      </c>
      <c r="B1468" s="90">
        <v>0</v>
      </c>
      <c r="C1468" s="154" t="s">
        <v>67</v>
      </c>
      <c r="D1468" s="275">
        <v>1001716.8</v>
      </c>
      <c r="E1468" s="275">
        <v>847298.74999999988</v>
      </c>
      <c r="F1468" s="20">
        <v>0</v>
      </c>
      <c r="G1468" s="21">
        <f t="shared" si="22"/>
        <v>154418.05000000016</v>
      </c>
      <c r="H1468" s="20">
        <v>0</v>
      </c>
      <c r="I1468" s="20">
        <v>0</v>
      </c>
    </row>
    <row r="1469" spans="1:9" hidden="1" x14ac:dyDescent="0.25">
      <c r="A1469" s="277" t="s">
        <v>1129</v>
      </c>
      <c r="B1469" s="90">
        <v>0</v>
      </c>
      <c r="C1469" s="154" t="s">
        <v>67</v>
      </c>
      <c r="D1469" s="275">
        <v>1327937.6500000006</v>
      </c>
      <c r="E1469" s="275">
        <v>1083437.5</v>
      </c>
      <c r="F1469" s="20">
        <v>0</v>
      </c>
      <c r="G1469" s="21">
        <f t="shared" si="22"/>
        <v>244500.15000000061</v>
      </c>
      <c r="H1469" s="20">
        <v>0</v>
      </c>
      <c r="I1469" s="20">
        <v>0</v>
      </c>
    </row>
    <row r="1470" spans="1:9" hidden="1" x14ac:dyDescent="0.25">
      <c r="A1470" s="277" t="s">
        <v>1130</v>
      </c>
      <c r="B1470" s="90">
        <v>0</v>
      </c>
      <c r="C1470" s="154" t="s">
        <v>67</v>
      </c>
      <c r="D1470" s="275">
        <v>1458143.3900000008</v>
      </c>
      <c r="E1470" s="275">
        <v>1160963.2099999997</v>
      </c>
      <c r="F1470" s="20">
        <v>0</v>
      </c>
      <c r="G1470" s="21">
        <f t="shared" si="22"/>
        <v>297180.1800000011</v>
      </c>
      <c r="H1470" s="20">
        <v>0</v>
      </c>
      <c r="I1470" s="20">
        <v>0</v>
      </c>
    </row>
    <row r="1471" spans="1:9" hidden="1" x14ac:dyDescent="0.25">
      <c r="A1471" s="277" t="s">
        <v>3643</v>
      </c>
      <c r="B1471" s="90">
        <v>0</v>
      </c>
      <c r="C1471" s="154" t="s">
        <v>67</v>
      </c>
      <c r="D1471" s="275">
        <v>875879.74</v>
      </c>
      <c r="E1471" s="275">
        <v>651103.71000000008</v>
      </c>
      <c r="F1471" s="20">
        <v>0</v>
      </c>
      <c r="G1471" s="21">
        <f t="shared" si="22"/>
        <v>224776.02999999991</v>
      </c>
      <c r="H1471" s="20">
        <v>0</v>
      </c>
      <c r="I1471" s="20">
        <v>0</v>
      </c>
    </row>
    <row r="1472" spans="1:9" hidden="1" x14ac:dyDescent="0.25">
      <c r="A1472" s="277" t="s">
        <v>1131</v>
      </c>
      <c r="B1472" s="90">
        <v>0</v>
      </c>
      <c r="C1472" s="154" t="s">
        <v>67</v>
      </c>
      <c r="D1472" s="275">
        <v>564518.10000000009</v>
      </c>
      <c r="E1472" s="275">
        <v>441030.25000000006</v>
      </c>
      <c r="F1472" s="20">
        <v>0</v>
      </c>
      <c r="G1472" s="21">
        <f t="shared" si="22"/>
        <v>123487.85000000003</v>
      </c>
      <c r="H1472" s="20">
        <v>0</v>
      </c>
      <c r="I1472" s="20">
        <v>0</v>
      </c>
    </row>
    <row r="1473" spans="1:9" hidden="1" x14ac:dyDescent="0.25">
      <c r="A1473" s="277" t="s">
        <v>1132</v>
      </c>
      <c r="B1473" s="90">
        <v>0</v>
      </c>
      <c r="C1473" s="154" t="s">
        <v>67</v>
      </c>
      <c r="D1473" s="275">
        <v>1152878.3500000003</v>
      </c>
      <c r="E1473" s="275">
        <v>972624.65000000014</v>
      </c>
      <c r="F1473" s="20">
        <v>0</v>
      </c>
      <c r="G1473" s="21">
        <f t="shared" si="22"/>
        <v>180253.70000000019</v>
      </c>
      <c r="H1473" s="20">
        <v>0</v>
      </c>
      <c r="I1473" s="20">
        <v>0</v>
      </c>
    </row>
    <row r="1474" spans="1:9" hidden="1" x14ac:dyDescent="0.25">
      <c r="A1474" s="277" t="s">
        <v>1133</v>
      </c>
      <c r="B1474" s="90">
        <v>0</v>
      </c>
      <c r="C1474" s="154" t="s">
        <v>67</v>
      </c>
      <c r="D1474" s="275">
        <v>630750</v>
      </c>
      <c r="E1474" s="275">
        <v>557917.04999999993</v>
      </c>
      <c r="F1474" s="20">
        <v>0</v>
      </c>
      <c r="G1474" s="21">
        <f t="shared" si="22"/>
        <v>72832.95000000007</v>
      </c>
      <c r="H1474" s="20">
        <v>0</v>
      </c>
      <c r="I1474" s="20">
        <v>0</v>
      </c>
    </row>
    <row r="1475" spans="1:9" hidden="1" x14ac:dyDescent="0.25">
      <c r="A1475" s="277" t="s">
        <v>1134</v>
      </c>
      <c r="B1475" s="90">
        <v>0</v>
      </c>
      <c r="C1475" s="154" t="s">
        <v>67</v>
      </c>
      <c r="D1475" s="275">
        <v>1300144.0900000003</v>
      </c>
      <c r="E1475" s="275">
        <v>818862.80999999982</v>
      </c>
      <c r="F1475" s="20">
        <v>0</v>
      </c>
      <c r="G1475" s="21">
        <f t="shared" si="22"/>
        <v>481281.28000000049</v>
      </c>
      <c r="H1475" s="20">
        <v>0</v>
      </c>
      <c r="I1475" s="20">
        <v>0</v>
      </c>
    </row>
    <row r="1476" spans="1:9" hidden="1" x14ac:dyDescent="0.25">
      <c r="A1476" s="277" t="s">
        <v>1135</v>
      </c>
      <c r="B1476" s="90">
        <v>0</v>
      </c>
      <c r="C1476" s="154" t="s">
        <v>67</v>
      </c>
      <c r="D1476" s="275">
        <v>2234584.9999999981</v>
      </c>
      <c r="E1476" s="275">
        <v>1784791.5799999998</v>
      </c>
      <c r="F1476" s="20">
        <v>0</v>
      </c>
      <c r="G1476" s="21">
        <f t="shared" si="22"/>
        <v>449793.4199999983</v>
      </c>
      <c r="H1476" s="20">
        <v>0</v>
      </c>
      <c r="I1476" s="20">
        <v>0</v>
      </c>
    </row>
    <row r="1477" spans="1:9" hidden="1" x14ac:dyDescent="0.25">
      <c r="A1477" s="277" t="s">
        <v>1136</v>
      </c>
      <c r="B1477" s="90">
        <v>0</v>
      </c>
      <c r="C1477" s="154" t="s">
        <v>67</v>
      </c>
      <c r="D1477" s="275">
        <v>2450358.5999999996</v>
      </c>
      <c r="E1477" s="275">
        <v>2084261.3799999997</v>
      </c>
      <c r="F1477" s="20">
        <v>0</v>
      </c>
      <c r="G1477" s="21">
        <f t="shared" si="22"/>
        <v>366097.22</v>
      </c>
      <c r="H1477" s="20">
        <v>0</v>
      </c>
      <c r="I1477" s="20">
        <v>0</v>
      </c>
    </row>
    <row r="1478" spans="1:9" hidden="1" x14ac:dyDescent="0.25">
      <c r="A1478" s="277" t="s">
        <v>1137</v>
      </c>
      <c r="B1478" s="90">
        <v>0</v>
      </c>
      <c r="C1478" s="154" t="s">
        <v>67</v>
      </c>
      <c r="D1478" s="275">
        <v>2719561.9999999981</v>
      </c>
      <c r="E1478" s="275">
        <v>2302002.2999999998</v>
      </c>
      <c r="F1478" s="20">
        <v>0</v>
      </c>
      <c r="G1478" s="21">
        <f t="shared" ref="G1478:G1541" si="23">D1478-E1478</f>
        <v>417559.69999999832</v>
      </c>
      <c r="H1478" s="20">
        <v>0</v>
      </c>
      <c r="I1478" s="20">
        <v>0</v>
      </c>
    </row>
    <row r="1479" spans="1:9" hidden="1" x14ac:dyDescent="0.25">
      <c r="A1479" s="277" t="s">
        <v>1138</v>
      </c>
      <c r="B1479" s="90">
        <v>0</v>
      </c>
      <c r="C1479" s="154" t="s">
        <v>67</v>
      </c>
      <c r="D1479" s="275">
        <v>3072483.4200000032</v>
      </c>
      <c r="E1479" s="275">
        <v>2746858.8200000026</v>
      </c>
      <c r="F1479" s="20">
        <v>0</v>
      </c>
      <c r="G1479" s="21">
        <f t="shared" si="23"/>
        <v>325624.60000000056</v>
      </c>
      <c r="H1479" s="20">
        <v>0</v>
      </c>
      <c r="I1479" s="20">
        <v>0</v>
      </c>
    </row>
    <row r="1480" spans="1:9" hidden="1" x14ac:dyDescent="0.25">
      <c r="A1480" s="277" t="s">
        <v>1139</v>
      </c>
      <c r="B1480" s="90">
        <v>0</v>
      </c>
      <c r="C1480" s="154" t="s">
        <v>67</v>
      </c>
      <c r="D1480" s="275">
        <v>2124502.5000000005</v>
      </c>
      <c r="E1480" s="275">
        <v>1905947.5299999996</v>
      </c>
      <c r="F1480" s="20">
        <v>0</v>
      </c>
      <c r="G1480" s="21">
        <f t="shared" si="23"/>
        <v>218554.9700000009</v>
      </c>
      <c r="H1480" s="20">
        <v>0</v>
      </c>
      <c r="I1480" s="20">
        <v>0</v>
      </c>
    </row>
    <row r="1481" spans="1:9" hidden="1" x14ac:dyDescent="0.25">
      <c r="A1481" s="277" t="s">
        <v>1140</v>
      </c>
      <c r="B1481" s="90">
        <v>0</v>
      </c>
      <c r="C1481" s="154" t="s">
        <v>67</v>
      </c>
      <c r="D1481" s="275">
        <v>2254878.7899999991</v>
      </c>
      <c r="E1481" s="275">
        <v>1988413.15</v>
      </c>
      <c r="F1481" s="20">
        <v>0</v>
      </c>
      <c r="G1481" s="21">
        <f t="shared" si="23"/>
        <v>266465.6399999992</v>
      </c>
      <c r="H1481" s="20">
        <v>0</v>
      </c>
      <c r="I1481" s="20">
        <v>0</v>
      </c>
    </row>
    <row r="1482" spans="1:9" hidden="1" x14ac:dyDescent="0.25">
      <c r="A1482" s="277" t="s">
        <v>3644</v>
      </c>
      <c r="B1482" s="90">
        <v>0</v>
      </c>
      <c r="C1482" s="154" t="s">
        <v>67</v>
      </c>
      <c r="D1482" s="275">
        <v>1207075.5000000002</v>
      </c>
      <c r="E1482" s="275">
        <v>1021329.0600000003</v>
      </c>
      <c r="F1482" s="20">
        <v>0</v>
      </c>
      <c r="G1482" s="21">
        <f t="shared" si="23"/>
        <v>185746.43999999994</v>
      </c>
      <c r="H1482" s="20">
        <v>0</v>
      </c>
      <c r="I1482" s="20">
        <v>0</v>
      </c>
    </row>
    <row r="1483" spans="1:9" hidden="1" x14ac:dyDescent="0.25">
      <c r="A1483" s="277" t="s">
        <v>1141</v>
      </c>
      <c r="B1483" s="90">
        <v>0</v>
      </c>
      <c r="C1483" s="154" t="s">
        <v>67</v>
      </c>
      <c r="D1483" s="275">
        <v>868190.39999999979</v>
      </c>
      <c r="E1483" s="275">
        <v>748731.94999999984</v>
      </c>
      <c r="F1483" s="20">
        <v>0</v>
      </c>
      <c r="G1483" s="21">
        <f t="shared" si="23"/>
        <v>119458.44999999995</v>
      </c>
      <c r="H1483" s="20">
        <v>0</v>
      </c>
      <c r="I1483" s="20">
        <v>0</v>
      </c>
    </row>
    <row r="1484" spans="1:9" hidden="1" x14ac:dyDescent="0.25">
      <c r="A1484" s="277" t="s">
        <v>1142</v>
      </c>
      <c r="B1484" s="90">
        <v>0</v>
      </c>
      <c r="C1484" s="154" t="s">
        <v>67</v>
      </c>
      <c r="D1484" s="275">
        <v>889082.39999999956</v>
      </c>
      <c r="E1484" s="275">
        <v>747509.60000000009</v>
      </c>
      <c r="F1484" s="20">
        <v>0</v>
      </c>
      <c r="G1484" s="21">
        <f t="shared" si="23"/>
        <v>141572.79999999946</v>
      </c>
      <c r="H1484" s="20">
        <v>0</v>
      </c>
      <c r="I1484" s="20">
        <v>0</v>
      </c>
    </row>
    <row r="1485" spans="1:9" hidden="1" x14ac:dyDescent="0.25">
      <c r="A1485" s="277" t="s">
        <v>1143</v>
      </c>
      <c r="B1485" s="90">
        <v>0</v>
      </c>
      <c r="C1485" s="154" t="s">
        <v>67</v>
      </c>
      <c r="D1485" s="275">
        <v>4362756.9600000018</v>
      </c>
      <c r="E1485" s="275">
        <v>3625345.3200000026</v>
      </c>
      <c r="F1485" s="20">
        <v>0</v>
      </c>
      <c r="G1485" s="21">
        <f t="shared" si="23"/>
        <v>737411.6399999992</v>
      </c>
      <c r="H1485" s="20">
        <v>0</v>
      </c>
      <c r="I1485" s="20">
        <v>0</v>
      </c>
    </row>
    <row r="1486" spans="1:9" hidden="1" x14ac:dyDescent="0.25">
      <c r="A1486" s="277" t="s">
        <v>1144</v>
      </c>
      <c r="B1486" s="90">
        <v>0</v>
      </c>
      <c r="C1486" s="154" t="s">
        <v>67</v>
      </c>
      <c r="D1486" s="275">
        <v>2296551.2000000002</v>
      </c>
      <c r="E1486" s="275">
        <v>1931584.6399999997</v>
      </c>
      <c r="F1486" s="20">
        <v>0</v>
      </c>
      <c r="G1486" s="21">
        <f t="shared" si="23"/>
        <v>364966.56000000052</v>
      </c>
      <c r="H1486" s="20">
        <v>0</v>
      </c>
      <c r="I1486" s="20">
        <v>0</v>
      </c>
    </row>
    <row r="1487" spans="1:9" hidden="1" x14ac:dyDescent="0.25">
      <c r="A1487" s="277" t="s">
        <v>1145</v>
      </c>
      <c r="B1487" s="90">
        <v>0</v>
      </c>
      <c r="C1487" s="154" t="s">
        <v>67</v>
      </c>
      <c r="D1487" s="275">
        <v>1159001.2</v>
      </c>
      <c r="E1487" s="275">
        <v>925713.33</v>
      </c>
      <c r="F1487" s="20">
        <v>0</v>
      </c>
      <c r="G1487" s="21">
        <f t="shared" si="23"/>
        <v>233287.87</v>
      </c>
      <c r="H1487" s="20">
        <v>0</v>
      </c>
      <c r="I1487" s="20">
        <v>0</v>
      </c>
    </row>
    <row r="1488" spans="1:9" hidden="1" x14ac:dyDescent="0.25">
      <c r="A1488" s="277" t="s">
        <v>1146</v>
      </c>
      <c r="B1488" s="90">
        <v>0</v>
      </c>
      <c r="C1488" s="154" t="s">
        <v>67</v>
      </c>
      <c r="D1488" s="275">
        <v>2151555.3399999989</v>
      </c>
      <c r="E1488" s="275">
        <v>1875709.33</v>
      </c>
      <c r="F1488" s="20">
        <v>0</v>
      </c>
      <c r="G1488" s="21">
        <f t="shared" si="23"/>
        <v>275846.00999999885</v>
      </c>
      <c r="H1488" s="20">
        <v>0</v>
      </c>
      <c r="I1488" s="20">
        <v>0</v>
      </c>
    </row>
    <row r="1489" spans="1:9" hidden="1" x14ac:dyDescent="0.25">
      <c r="A1489" s="277" t="s">
        <v>1147</v>
      </c>
      <c r="B1489" s="90">
        <v>0</v>
      </c>
      <c r="C1489" s="154" t="s">
        <v>67</v>
      </c>
      <c r="D1489" s="275">
        <v>1725356.1599999995</v>
      </c>
      <c r="E1489" s="275">
        <v>1423546.4699999997</v>
      </c>
      <c r="F1489" s="20">
        <v>0</v>
      </c>
      <c r="G1489" s="21">
        <f t="shared" si="23"/>
        <v>301809.68999999971</v>
      </c>
      <c r="H1489" s="20">
        <v>0</v>
      </c>
      <c r="I1489" s="20">
        <v>0</v>
      </c>
    </row>
    <row r="1490" spans="1:9" hidden="1" x14ac:dyDescent="0.25">
      <c r="A1490" s="277" t="s">
        <v>1148</v>
      </c>
      <c r="B1490" s="90">
        <v>0</v>
      </c>
      <c r="C1490" s="154" t="s">
        <v>67</v>
      </c>
      <c r="D1490" s="275">
        <v>3637975.5500000035</v>
      </c>
      <c r="E1490" s="275">
        <v>3064211.2000000007</v>
      </c>
      <c r="F1490" s="20">
        <v>0</v>
      </c>
      <c r="G1490" s="21">
        <f t="shared" si="23"/>
        <v>573764.35000000289</v>
      </c>
      <c r="H1490" s="20">
        <v>0</v>
      </c>
      <c r="I1490" s="20">
        <v>0</v>
      </c>
    </row>
    <row r="1491" spans="1:9" hidden="1" x14ac:dyDescent="0.25">
      <c r="A1491" s="277" t="s">
        <v>1149</v>
      </c>
      <c r="B1491" s="90">
        <v>0</v>
      </c>
      <c r="C1491" s="154" t="s">
        <v>67</v>
      </c>
      <c r="D1491" s="275">
        <v>2952716.7599999984</v>
      </c>
      <c r="E1491" s="275">
        <v>2509293.5199999991</v>
      </c>
      <c r="F1491" s="20">
        <v>0</v>
      </c>
      <c r="G1491" s="21">
        <f t="shared" si="23"/>
        <v>443423.23999999929</v>
      </c>
      <c r="H1491" s="20">
        <v>0</v>
      </c>
      <c r="I1491" s="20">
        <v>0</v>
      </c>
    </row>
    <row r="1492" spans="1:9" hidden="1" x14ac:dyDescent="0.25">
      <c r="A1492" s="277" t="s">
        <v>1150</v>
      </c>
      <c r="B1492" s="90">
        <v>0</v>
      </c>
      <c r="C1492" s="154" t="s">
        <v>67</v>
      </c>
      <c r="D1492" s="275">
        <v>4422850.6100000013</v>
      </c>
      <c r="E1492" s="275">
        <v>3903873.1900000004</v>
      </c>
      <c r="F1492" s="20">
        <v>0</v>
      </c>
      <c r="G1492" s="21">
        <f t="shared" si="23"/>
        <v>518977.42000000086</v>
      </c>
      <c r="H1492" s="20">
        <v>0</v>
      </c>
      <c r="I1492" s="20">
        <v>0</v>
      </c>
    </row>
    <row r="1493" spans="1:9" hidden="1" x14ac:dyDescent="0.25">
      <c r="A1493" s="277" t="s">
        <v>1151</v>
      </c>
      <c r="B1493" s="90">
        <v>0</v>
      </c>
      <c r="C1493" s="154" t="s">
        <v>67</v>
      </c>
      <c r="D1493" s="275">
        <v>346175.03000000014</v>
      </c>
      <c r="E1493" s="275">
        <v>139067.94000000003</v>
      </c>
      <c r="F1493" s="20">
        <v>0</v>
      </c>
      <c r="G1493" s="21">
        <f t="shared" si="23"/>
        <v>207107.09000000011</v>
      </c>
      <c r="H1493" s="20">
        <v>0</v>
      </c>
      <c r="I1493" s="20">
        <v>0</v>
      </c>
    </row>
    <row r="1494" spans="1:9" hidden="1" x14ac:dyDescent="0.25">
      <c r="A1494" s="277" t="s">
        <v>1152</v>
      </c>
      <c r="B1494" s="90">
        <v>0</v>
      </c>
      <c r="C1494" s="154" t="s">
        <v>67</v>
      </c>
      <c r="D1494" s="275">
        <v>478140.29999999993</v>
      </c>
      <c r="E1494" s="275">
        <v>377126.04999999993</v>
      </c>
      <c r="F1494" s="20">
        <v>0</v>
      </c>
      <c r="G1494" s="21">
        <f t="shared" si="23"/>
        <v>101014.25</v>
      </c>
      <c r="H1494" s="20">
        <v>0</v>
      </c>
      <c r="I1494" s="20">
        <v>0</v>
      </c>
    </row>
    <row r="1495" spans="1:9" hidden="1" x14ac:dyDescent="0.25">
      <c r="A1495" s="277" t="s">
        <v>1153</v>
      </c>
      <c r="B1495" s="90">
        <v>0</v>
      </c>
      <c r="C1495" s="154" t="s">
        <v>67</v>
      </c>
      <c r="D1495" s="275">
        <v>141740.40000000005</v>
      </c>
      <c r="E1495" s="275">
        <v>103109.90000000002</v>
      </c>
      <c r="F1495" s="20">
        <v>0</v>
      </c>
      <c r="G1495" s="21">
        <f t="shared" si="23"/>
        <v>38630.500000000029</v>
      </c>
      <c r="H1495" s="20">
        <v>0</v>
      </c>
      <c r="I1495" s="20">
        <v>0</v>
      </c>
    </row>
    <row r="1496" spans="1:9" hidden="1" x14ac:dyDescent="0.25">
      <c r="A1496" s="277" t="s">
        <v>1154</v>
      </c>
      <c r="B1496" s="90">
        <v>0</v>
      </c>
      <c r="C1496" s="154" t="s">
        <v>67</v>
      </c>
      <c r="D1496" s="275">
        <v>51884.500000000015</v>
      </c>
      <c r="E1496" s="275">
        <v>22087.250000000004</v>
      </c>
      <c r="F1496" s="20">
        <v>0</v>
      </c>
      <c r="G1496" s="21">
        <f t="shared" si="23"/>
        <v>29797.250000000011</v>
      </c>
      <c r="H1496" s="20">
        <v>0</v>
      </c>
      <c r="I1496" s="20">
        <v>0</v>
      </c>
    </row>
    <row r="1497" spans="1:9" hidden="1" x14ac:dyDescent="0.25">
      <c r="A1497" s="277" t="s">
        <v>1155</v>
      </c>
      <c r="B1497" s="90">
        <v>0</v>
      </c>
      <c r="C1497" s="154" t="s">
        <v>67</v>
      </c>
      <c r="D1497" s="275">
        <v>169336.79999999996</v>
      </c>
      <c r="E1497" s="275">
        <v>138694.29999999999</v>
      </c>
      <c r="F1497" s="20">
        <v>0</v>
      </c>
      <c r="G1497" s="21">
        <f t="shared" si="23"/>
        <v>30642.499999999971</v>
      </c>
      <c r="H1497" s="20">
        <v>0</v>
      </c>
      <c r="I1497" s="20">
        <v>0</v>
      </c>
    </row>
    <row r="1498" spans="1:9" hidden="1" x14ac:dyDescent="0.25">
      <c r="A1498" s="277" t="s">
        <v>1156</v>
      </c>
      <c r="B1498" s="90">
        <v>0</v>
      </c>
      <c r="C1498" s="154" t="s">
        <v>67</v>
      </c>
      <c r="D1498" s="275">
        <v>179053.69999999998</v>
      </c>
      <c r="E1498" s="275">
        <v>99782.95</v>
      </c>
      <c r="F1498" s="20">
        <v>0</v>
      </c>
      <c r="G1498" s="21">
        <f t="shared" si="23"/>
        <v>79270.749999999985</v>
      </c>
      <c r="H1498" s="20">
        <v>0</v>
      </c>
      <c r="I1498" s="20">
        <v>0</v>
      </c>
    </row>
    <row r="1499" spans="1:9" hidden="1" x14ac:dyDescent="0.25">
      <c r="A1499" s="277" t="s">
        <v>1157</v>
      </c>
      <c r="B1499" s="90">
        <v>0</v>
      </c>
      <c r="C1499" s="154" t="s">
        <v>67</v>
      </c>
      <c r="D1499" s="275">
        <v>193662</v>
      </c>
      <c r="E1499" s="275">
        <v>161131.04999999996</v>
      </c>
      <c r="F1499" s="20">
        <v>0</v>
      </c>
      <c r="G1499" s="21">
        <f t="shared" si="23"/>
        <v>32530.950000000041</v>
      </c>
      <c r="H1499" s="20">
        <v>0</v>
      </c>
      <c r="I1499" s="20">
        <v>0</v>
      </c>
    </row>
    <row r="1500" spans="1:9" hidden="1" x14ac:dyDescent="0.25">
      <c r="A1500" s="277" t="s">
        <v>1158</v>
      </c>
      <c r="B1500" s="90">
        <v>0</v>
      </c>
      <c r="C1500" s="154" t="s">
        <v>67</v>
      </c>
      <c r="D1500" s="275">
        <v>220562.40000000008</v>
      </c>
      <c r="E1500" s="275">
        <v>115943.35</v>
      </c>
      <c r="F1500" s="20">
        <v>0</v>
      </c>
      <c r="G1500" s="21">
        <f t="shared" si="23"/>
        <v>104619.05000000008</v>
      </c>
      <c r="H1500" s="20">
        <v>0</v>
      </c>
      <c r="I1500" s="20">
        <v>0</v>
      </c>
    </row>
    <row r="1501" spans="1:9" hidden="1" x14ac:dyDescent="0.25">
      <c r="A1501" s="277" t="s">
        <v>1159</v>
      </c>
      <c r="B1501" s="90">
        <v>0</v>
      </c>
      <c r="C1501" s="154" t="s">
        <v>67</v>
      </c>
      <c r="D1501" s="275">
        <v>200616.11000000002</v>
      </c>
      <c r="E1501" s="275">
        <v>121995.9</v>
      </c>
      <c r="F1501" s="20">
        <v>0</v>
      </c>
      <c r="G1501" s="21">
        <f t="shared" si="23"/>
        <v>78620.210000000021</v>
      </c>
      <c r="H1501" s="20">
        <v>0</v>
      </c>
      <c r="I1501" s="20">
        <v>0</v>
      </c>
    </row>
    <row r="1502" spans="1:9" hidden="1" x14ac:dyDescent="0.25">
      <c r="A1502" s="277" t="s">
        <v>1160</v>
      </c>
      <c r="B1502" s="90">
        <v>0</v>
      </c>
      <c r="C1502" s="154" t="s">
        <v>67</v>
      </c>
      <c r="D1502" s="275">
        <v>1296555.6000000003</v>
      </c>
      <c r="E1502" s="275">
        <v>1215819.2499999998</v>
      </c>
      <c r="F1502" s="20">
        <v>0</v>
      </c>
      <c r="G1502" s="21">
        <f t="shared" si="23"/>
        <v>80736.350000000559</v>
      </c>
      <c r="H1502" s="20">
        <v>0</v>
      </c>
      <c r="I1502" s="20">
        <v>0</v>
      </c>
    </row>
    <row r="1503" spans="1:9" hidden="1" x14ac:dyDescent="0.25">
      <c r="A1503" s="277" t="s">
        <v>1161</v>
      </c>
      <c r="B1503" s="90">
        <v>0</v>
      </c>
      <c r="C1503" s="154" t="s">
        <v>67</v>
      </c>
      <c r="D1503" s="275">
        <v>325367.16000000009</v>
      </c>
      <c r="E1503" s="275">
        <v>301714.75999999989</v>
      </c>
      <c r="F1503" s="20">
        <v>0</v>
      </c>
      <c r="G1503" s="21">
        <f t="shared" si="23"/>
        <v>23652.400000000198</v>
      </c>
      <c r="H1503" s="20">
        <v>0</v>
      </c>
      <c r="I1503" s="20">
        <v>0</v>
      </c>
    </row>
    <row r="1504" spans="1:9" hidden="1" x14ac:dyDescent="0.25">
      <c r="A1504" s="277" t="s">
        <v>1162</v>
      </c>
      <c r="B1504" s="90">
        <v>0</v>
      </c>
      <c r="C1504" s="154" t="s">
        <v>67</v>
      </c>
      <c r="D1504" s="275">
        <v>275133.80000000005</v>
      </c>
      <c r="E1504" s="275">
        <v>139550.36000000002</v>
      </c>
      <c r="F1504" s="20">
        <v>0</v>
      </c>
      <c r="G1504" s="21">
        <f t="shared" si="23"/>
        <v>135583.44000000003</v>
      </c>
      <c r="H1504" s="20">
        <v>0</v>
      </c>
      <c r="I1504" s="20">
        <v>0</v>
      </c>
    </row>
    <row r="1505" spans="1:9" hidden="1" x14ac:dyDescent="0.25">
      <c r="A1505" s="277" t="s">
        <v>1163</v>
      </c>
      <c r="B1505" s="90">
        <v>0</v>
      </c>
      <c r="C1505" s="154" t="s">
        <v>67</v>
      </c>
      <c r="D1505" s="275">
        <v>879126.94000000029</v>
      </c>
      <c r="E1505" s="275">
        <v>760657.97000000009</v>
      </c>
      <c r="F1505" s="20">
        <v>0</v>
      </c>
      <c r="G1505" s="21">
        <f t="shared" si="23"/>
        <v>118468.9700000002</v>
      </c>
      <c r="H1505" s="20">
        <v>0</v>
      </c>
      <c r="I1505" s="20">
        <v>0</v>
      </c>
    </row>
    <row r="1506" spans="1:9" hidden="1" x14ac:dyDescent="0.25">
      <c r="A1506" s="277" t="s">
        <v>1164</v>
      </c>
      <c r="B1506" s="90">
        <v>0</v>
      </c>
      <c r="C1506" s="154" t="s">
        <v>67</v>
      </c>
      <c r="D1506" s="275">
        <v>339265.19999999978</v>
      </c>
      <c r="E1506" s="275">
        <v>292396.62999999995</v>
      </c>
      <c r="F1506" s="20">
        <v>0</v>
      </c>
      <c r="G1506" s="21">
        <f t="shared" si="23"/>
        <v>46868.569999999832</v>
      </c>
      <c r="H1506" s="20">
        <v>0</v>
      </c>
      <c r="I1506" s="20">
        <v>0</v>
      </c>
    </row>
    <row r="1507" spans="1:9" hidden="1" x14ac:dyDescent="0.25">
      <c r="A1507" s="277" t="s">
        <v>1165</v>
      </c>
      <c r="B1507" s="90">
        <v>0</v>
      </c>
      <c r="C1507" s="154" t="s">
        <v>67</v>
      </c>
      <c r="D1507" s="275">
        <v>459916.80000000016</v>
      </c>
      <c r="E1507" s="275">
        <v>356381.25000000012</v>
      </c>
      <c r="F1507" s="20">
        <v>0</v>
      </c>
      <c r="G1507" s="21">
        <f t="shared" si="23"/>
        <v>103535.55000000005</v>
      </c>
      <c r="H1507" s="20">
        <v>0</v>
      </c>
      <c r="I1507" s="20">
        <v>0</v>
      </c>
    </row>
    <row r="1508" spans="1:9" hidden="1" x14ac:dyDescent="0.25">
      <c r="A1508" s="277" t="s">
        <v>1166</v>
      </c>
      <c r="B1508" s="90">
        <v>0</v>
      </c>
      <c r="C1508" s="154" t="s">
        <v>67</v>
      </c>
      <c r="D1508" s="275">
        <v>223833.59999999989</v>
      </c>
      <c r="E1508" s="275">
        <v>184410.1</v>
      </c>
      <c r="F1508" s="20">
        <v>0</v>
      </c>
      <c r="G1508" s="21">
        <f t="shared" si="23"/>
        <v>39423.499999999884</v>
      </c>
      <c r="H1508" s="20">
        <v>0</v>
      </c>
      <c r="I1508" s="20">
        <v>0</v>
      </c>
    </row>
    <row r="1509" spans="1:9" hidden="1" x14ac:dyDescent="0.25">
      <c r="A1509" s="277" t="s">
        <v>1167</v>
      </c>
      <c r="B1509" s="90">
        <v>0</v>
      </c>
      <c r="C1509" s="154" t="s">
        <v>67</v>
      </c>
      <c r="D1509" s="275">
        <v>499101.6</v>
      </c>
      <c r="E1509" s="275">
        <v>385108.14999999997</v>
      </c>
      <c r="F1509" s="20">
        <v>0</v>
      </c>
      <c r="G1509" s="21">
        <f t="shared" si="23"/>
        <v>113993.45000000001</v>
      </c>
      <c r="H1509" s="20">
        <v>0</v>
      </c>
      <c r="I1509" s="20">
        <v>0</v>
      </c>
    </row>
    <row r="1510" spans="1:9" hidden="1" x14ac:dyDescent="0.25">
      <c r="A1510" s="277" t="s">
        <v>1168</v>
      </c>
      <c r="B1510" s="90">
        <v>0</v>
      </c>
      <c r="C1510" s="154" t="s">
        <v>67</v>
      </c>
      <c r="D1510" s="275">
        <v>1009740.53</v>
      </c>
      <c r="E1510" s="275">
        <v>761907.14999999991</v>
      </c>
      <c r="F1510" s="20">
        <v>0</v>
      </c>
      <c r="G1510" s="21">
        <f t="shared" si="23"/>
        <v>247833.38000000012</v>
      </c>
      <c r="H1510" s="20">
        <v>0</v>
      </c>
      <c r="I1510" s="20">
        <v>0</v>
      </c>
    </row>
    <row r="1511" spans="1:9" hidden="1" x14ac:dyDescent="0.25">
      <c r="A1511" s="277" t="s">
        <v>1169</v>
      </c>
      <c r="B1511" s="90">
        <v>0</v>
      </c>
      <c r="C1511" s="154" t="s">
        <v>67</v>
      </c>
      <c r="D1511" s="275">
        <v>377336.40000000014</v>
      </c>
      <c r="E1511" s="275">
        <v>344732.10000000003</v>
      </c>
      <c r="F1511" s="20">
        <v>0</v>
      </c>
      <c r="G1511" s="21">
        <f t="shared" si="23"/>
        <v>32604.300000000105</v>
      </c>
      <c r="H1511" s="20">
        <v>0</v>
      </c>
      <c r="I1511" s="20">
        <v>0</v>
      </c>
    </row>
    <row r="1512" spans="1:9" hidden="1" x14ac:dyDescent="0.25">
      <c r="A1512" s="277" t="s">
        <v>1170</v>
      </c>
      <c r="B1512" s="90">
        <v>0</v>
      </c>
      <c r="C1512" s="154" t="s">
        <v>67</v>
      </c>
      <c r="D1512" s="275">
        <v>334080</v>
      </c>
      <c r="E1512" s="275">
        <v>309680.09999999998</v>
      </c>
      <c r="F1512" s="20">
        <v>0</v>
      </c>
      <c r="G1512" s="21">
        <f t="shared" si="23"/>
        <v>24399.900000000023</v>
      </c>
      <c r="H1512" s="20">
        <v>0</v>
      </c>
      <c r="I1512" s="20">
        <v>0</v>
      </c>
    </row>
    <row r="1513" spans="1:9" hidden="1" x14ac:dyDescent="0.25">
      <c r="A1513" s="277" t="s">
        <v>1171</v>
      </c>
      <c r="B1513" s="90">
        <v>0</v>
      </c>
      <c r="C1513" s="154" t="s">
        <v>67</v>
      </c>
      <c r="D1513" s="275">
        <v>1096375.6000000003</v>
      </c>
      <c r="E1513" s="275">
        <v>907319.57999999984</v>
      </c>
      <c r="F1513" s="20">
        <v>0</v>
      </c>
      <c r="G1513" s="21">
        <f t="shared" si="23"/>
        <v>189056.02000000048</v>
      </c>
      <c r="H1513" s="20">
        <v>0</v>
      </c>
      <c r="I1513" s="20">
        <v>0</v>
      </c>
    </row>
    <row r="1514" spans="1:9" hidden="1" x14ac:dyDescent="0.25">
      <c r="A1514" s="277" t="s">
        <v>1172</v>
      </c>
      <c r="B1514" s="90">
        <v>0</v>
      </c>
      <c r="C1514" s="154" t="s">
        <v>67</v>
      </c>
      <c r="D1514" s="275">
        <v>1056600.6200000001</v>
      </c>
      <c r="E1514" s="275">
        <v>932851.67</v>
      </c>
      <c r="F1514" s="20">
        <v>0</v>
      </c>
      <c r="G1514" s="21">
        <f t="shared" si="23"/>
        <v>123748.95000000007</v>
      </c>
      <c r="H1514" s="20">
        <v>0</v>
      </c>
      <c r="I1514" s="20">
        <v>0</v>
      </c>
    </row>
    <row r="1515" spans="1:9" hidden="1" x14ac:dyDescent="0.25">
      <c r="A1515" s="277" t="s">
        <v>1173</v>
      </c>
      <c r="B1515" s="90">
        <v>0</v>
      </c>
      <c r="C1515" s="154" t="s">
        <v>67</v>
      </c>
      <c r="D1515" s="275">
        <v>609601.34999999986</v>
      </c>
      <c r="E1515" s="275">
        <v>411853.05000000005</v>
      </c>
      <c r="F1515" s="20">
        <v>0</v>
      </c>
      <c r="G1515" s="21">
        <f t="shared" si="23"/>
        <v>197748.29999999981</v>
      </c>
      <c r="H1515" s="20">
        <v>0</v>
      </c>
      <c r="I1515" s="20">
        <v>0</v>
      </c>
    </row>
    <row r="1516" spans="1:9" hidden="1" x14ac:dyDescent="0.25">
      <c r="A1516" s="277" t="s">
        <v>1174</v>
      </c>
      <c r="B1516" s="90">
        <v>0</v>
      </c>
      <c r="C1516" s="154" t="s">
        <v>67</v>
      </c>
      <c r="D1516" s="275">
        <v>1074569.6000000003</v>
      </c>
      <c r="E1516" s="275">
        <v>913553.74999999977</v>
      </c>
      <c r="F1516" s="20">
        <v>0</v>
      </c>
      <c r="G1516" s="21">
        <f t="shared" si="23"/>
        <v>161015.85000000056</v>
      </c>
      <c r="H1516" s="20">
        <v>0</v>
      </c>
      <c r="I1516" s="20">
        <v>0</v>
      </c>
    </row>
    <row r="1517" spans="1:9" hidden="1" x14ac:dyDescent="0.25">
      <c r="A1517" s="277" t="s">
        <v>1175</v>
      </c>
      <c r="B1517" s="90">
        <v>0</v>
      </c>
      <c r="C1517" s="154" t="s">
        <v>67</v>
      </c>
      <c r="D1517" s="275">
        <v>1094564.3999999994</v>
      </c>
      <c r="E1517" s="275">
        <v>919562.45000000019</v>
      </c>
      <c r="F1517" s="20">
        <v>0</v>
      </c>
      <c r="G1517" s="21">
        <f t="shared" si="23"/>
        <v>175001.94999999925</v>
      </c>
      <c r="H1517" s="20">
        <v>0</v>
      </c>
      <c r="I1517" s="20">
        <v>0</v>
      </c>
    </row>
    <row r="1518" spans="1:9" hidden="1" x14ac:dyDescent="0.25">
      <c r="A1518" s="277" t="s">
        <v>1176</v>
      </c>
      <c r="B1518" s="90">
        <v>0</v>
      </c>
      <c r="C1518" s="154" t="s">
        <v>67</v>
      </c>
      <c r="D1518" s="275">
        <v>309406.80000000022</v>
      </c>
      <c r="E1518" s="275">
        <v>134452.49999999997</v>
      </c>
      <c r="F1518" s="20">
        <v>0</v>
      </c>
      <c r="G1518" s="21">
        <f t="shared" si="23"/>
        <v>174954.30000000025</v>
      </c>
      <c r="H1518" s="20">
        <v>0</v>
      </c>
      <c r="I1518" s="20">
        <v>0</v>
      </c>
    </row>
    <row r="1519" spans="1:9" hidden="1" x14ac:dyDescent="0.25">
      <c r="A1519" s="277" t="s">
        <v>1177</v>
      </c>
      <c r="B1519" s="90">
        <v>0</v>
      </c>
      <c r="C1519" s="154" t="s">
        <v>67</v>
      </c>
      <c r="D1519" s="275">
        <v>899126.00000000012</v>
      </c>
      <c r="E1519" s="275">
        <v>723453.74999999988</v>
      </c>
      <c r="F1519" s="20">
        <v>0</v>
      </c>
      <c r="G1519" s="21">
        <f t="shared" si="23"/>
        <v>175672.25000000023</v>
      </c>
      <c r="H1519" s="20">
        <v>0</v>
      </c>
      <c r="I1519" s="20">
        <v>0</v>
      </c>
    </row>
    <row r="1520" spans="1:9" hidden="1" x14ac:dyDescent="0.25">
      <c r="A1520" s="277" t="s">
        <v>1178</v>
      </c>
      <c r="B1520" s="90">
        <v>0</v>
      </c>
      <c r="C1520" s="154" t="s">
        <v>67</v>
      </c>
      <c r="D1520" s="275">
        <v>868990.80000000028</v>
      </c>
      <c r="E1520" s="275">
        <v>770640.5199999999</v>
      </c>
      <c r="F1520" s="20">
        <v>0</v>
      </c>
      <c r="G1520" s="21">
        <f t="shared" si="23"/>
        <v>98350.280000000377</v>
      </c>
      <c r="H1520" s="20">
        <v>0</v>
      </c>
      <c r="I1520" s="20">
        <v>0</v>
      </c>
    </row>
    <row r="1521" spans="1:9" hidden="1" x14ac:dyDescent="0.25">
      <c r="A1521" s="277" t="s">
        <v>1179</v>
      </c>
      <c r="B1521" s="90">
        <v>0</v>
      </c>
      <c r="C1521" s="154" t="s">
        <v>67</v>
      </c>
      <c r="D1521" s="275">
        <v>1864441.3500000003</v>
      </c>
      <c r="E1521" s="275">
        <v>1672627.3000000005</v>
      </c>
      <c r="F1521" s="20">
        <v>0</v>
      </c>
      <c r="G1521" s="21">
        <f t="shared" si="23"/>
        <v>191814.04999999981</v>
      </c>
      <c r="H1521" s="20">
        <v>0</v>
      </c>
      <c r="I1521" s="20">
        <v>0</v>
      </c>
    </row>
    <row r="1522" spans="1:9" hidden="1" x14ac:dyDescent="0.25">
      <c r="A1522" s="277" t="s">
        <v>1180</v>
      </c>
      <c r="B1522" s="90">
        <v>0</v>
      </c>
      <c r="C1522" s="154" t="s">
        <v>67</v>
      </c>
      <c r="D1522" s="275">
        <v>1295743.2000000009</v>
      </c>
      <c r="E1522" s="275">
        <v>1122208.6799999997</v>
      </c>
      <c r="F1522" s="20">
        <v>0</v>
      </c>
      <c r="G1522" s="21">
        <f t="shared" si="23"/>
        <v>173534.52000000118</v>
      </c>
      <c r="H1522" s="20">
        <v>0</v>
      </c>
      <c r="I1522" s="20">
        <v>0</v>
      </c>
    </row>
    <row r="1523" spans="1:9" hidden="1" x14ac:dyDescent="0.25">
      <c r="A1523" s="277" t="s">
        <v>1181</v>
      </c>
      <c r="B1523" s="90">
        <v>0</v>
      </c>
      <c r="C1523" s="154" t="s">
        <v>67</v>
      </c>
      <c r="D1523" s="275">
        <v>1068288.5300000003</v>
      </c>
      <c r="E1523" s="275">
        <v>940875.4600000002</v>
      </c>
      <c r="F1523" s="20">
        <v>0</v>
      </c>
      <c r="G1523" s="21">
        <f t="shared" si="23"/>
        <v>127413.07000000007</v>
      </c>
      <c r="H1523" s="20">
        <v>0</v>
      </c>
      <c r="I1523" s="20">
        <v>0</v>
      </c>
    </row>
    <row r="1524" spans="1:9" hidden="1" x14ac:dyDescent="0.25">
      <c r="A1524" s="277" t="s">
        <v>1182</v>
      </c>
      <c r="B1524" s="90">
        <v>0</v>
      </c>
      <c r="C1524" s="154" t="s">
        <v>67</v>
      </c>
      <c r="D1524" s="275">
        <v>1104897.0200000003</v>
      </c>
      <c r="E1524" s="275">
        <v>913875.66999999993</v>
      </c>
      <c r="F1524" s="20">
        <v>0</v>
      </c>
      <c r="G1524" s="21">
        <f t="shared" si="23"/>
        <v>191021.35000000033</v>
      </c>
      <c r="H1524" s="20">
        <v>0</v>
      </c>
      <c r="I1524" s="20">
        <v>0</v>
      </c>
    </row>
    <row r="1525" spans="1:9" hidden="1" x14ac:dyDescent="0.25">
      <c r="A1525" s="277" t="s">
        <v>1183</v>
      </c>
      <c r="B1525" s="90">
        <v>0</v>
      </c>
      <c r="C1525" s="154" t="s">
        <v>67</v>
      </c>
      <c r="D1525" s="275">
        <v>1120705.0000000005</v>
      </c>
      <c r="E1525" s="275">
        <v>918117.92000000016</v>
      </c>
      <c r="F1525" s="20">
        <v>0</v>
      </c>
      <c r="G1525" s="21">
        <f t="shared" si="23"/>
        <v>202587.08000000031</v>
      </c>
      <c r="H1525" s="20">
        <v>0</v>
      </c>
      <c r="I1525" s="20">
        <v>0</v>
      </c>
    </row>
    <row r="1526" spans="1:9" hidden="1" x14ac:dyDescent="0.25">
      <c r="A1526" s="277" t="s">
        <v>1184</v>
      </c>
      <c r="B1526" s="90">
        <v>0</v>
      </c>
      <c r="C1526" s="154" t="s">
        <v>67</v>
      </c>
      <c r="D1526" s="275">
        <v>1105175.7500000002</v>
      </c>
      <c r="E1526" s="275">
        <v>953293.32000000041</v>
      </c>
      <c r="F1526" s="20">
        <v>0</v>
      </c>
      <c r="G1526" s="21">
        <f t="shared" si="23"/>
        <v>151882.42999999982</v>
      </c>
      <c r="H1526" s="20">
        <v>0</v>
      </c>
      <c r="I1526" s="20">
        <v>0</v>
      </c>
    </row>
    <row r="1527" spans="1:9" hidden="1" x14ac:dyDescent="0.25">
      <c r="A1527" s="277" t="s">
        <v>1185</v>
      </c>
      <c r="B1527" s="90">
        <v>0</v>
      </c>
      <c r="C1527" s="154" t="s">
        <v>67</v>
      </c>
      <c r="D1527" s="275">
        <v>837428.4</v>
      </c>
      <c r="E1527" s="275">
        <v>729967.25999999989</v>
      </c>
      <c r="F1527" s="20">
        <v>0</v>
      </c>
      <c r="G1527" s="21">
        <f t="shared" si="23"/>
        <v>107461.14000000013</v>
      </c>
      <c r="H1527" s="20">
        <v>0</v>
      </c>
      <c r="I1527" s="20">
        <v>0</v>
      </c>
    </row>
    <row r="1528" spans="1:9" hidden="1" x14ac:dyDescent="0.25">
      <c r="A1528" s="277" t="s">
        <v>1186</v>
      </c>
      <c r="B1528" s="90">
        <v>0</v>
      </c>
      <c r="C1528" s="154" t="s">
        <v>67</v>
      </c>
      <c r="D1528" s="275">
        <v>1116500.3</v>
      </c>
      <c r="E1528" s="275">
        <v>880455.96000000008</v>
      </c>
      <c r="F1528" s="20">
        <v>0</v>
      </c>
      <c r="G1528" s="21">
        <f t="shared" si="23"/>
        <v>236044.33999999997</v>
      </c>
      <c r="H1528" s="20">
        <v>0</v>
      </c>
      <c r="I1528" s="20">
        <v>0</v>
      </c>
    </row>
    <row r="1529" spans="1:9" hidden="1" x14ac:dyDescent="0.25">
      <c r="A1529" s="277" t="s">
        <v>1187</v>
      </c>
      <c r="B1529" s="90">
        <v>0</v>
      </c>
      <c r="C1529" s="154" t="s">
        <v>67</v>
      </c>
      <c r="D1529" s="275">
        <v>1107863.5899999996</v>
      </c>
      <c r="E1529" s="275">
        <v>828098.98</v>
      </c>
      <c r="F1529" s="20">
        <v>0</v>
      </c>
      <c r="G1529" s="21">
        <f t="shared" si="23"/>
        <v>279764.60999999964</v>
      </c>
      <c r="H1529" s="20">
        <v>0</v>
      </c>
      <c r="I1529" s="20">
        <v>0</v>
      </c>
    </row>
    <row r="1530" spans="1:9" hidden="1" x14ac:dyDescent="0.25">
      <c r="A1530" s="277" t="s">
        <v>1188</v>
      </c>
      <c r="B1530" s="90">
        <v>0</v>
      </c>
      <c r="C1530" s="154" t="s">
        <v>67</v>
      </c>
      <c r="D1530" s="275">
        <v>1095051.6000000003</v>
      </c>
      <c r="E1530" s="275">
        <v>886719.58</v>
      </c>
      <c r="F1530" s="20">
        <v>0</v>
      </c>
      <c r="G1530" s="21">
        <f t="shared" si="23"/>
        <v>208332.02000000037</v>
      </c>
      <c r="H1530" s="20">
        <v>0</v>
      </c>
      <c r="I1530" s="20">
        <v>0</v>
      </c>
    </row>
    <row r="1531" spans="1:9" hidden="1" x14ac:dyDescent="0.25">
      <c r="A1531" s="277" t="s">
        <v>535</v>
      </c>
      <c r="B1531" s="90">
        <v>0</v>
      </c>
      <c r="C1531" s="154" t="s">
        <v>67</v>
      </c>
      <c r="D1531" s="275">
        <v>102698.65000000002</v>
      </c>
      <c r="E1531" s="275">
        <v>87532.919999999984</v>
      </c>
      <c r="F1531" s="20">
        <v>0</v>
      </c>
      <c r="G1531" s="21">
        <f t="shared" si="23"/>
        <v>15165.73000000004</v>
      </c>
      <c r="H1531" s="20">
        <v>0</v>
      </c>
      <c r="I1531" s="20">
        <v>0</v>
      </c>
    </row>
    <row r="1532" spans="1:9" hidden="1" x14ac:dyDescent="0.25">
      <c r="A1532" s="276" t="s">
        <v>2057</v>
      </c>
      <c r="B1532" s="90">
        <v>0</v>
      </c>
      <c r="C1532" s="154" t="s">
        <v>67</v>
      </c>
      <c r="D1532" s="275">
        <v>101635.15000000002</v>
      </c>
      <c r="E1532" s="275">
        <v>53643.199999999997</v>
      </c>
      <c r="F1532" s="20">
        <v>0</v>
      </c>
      <c r="G1532" s="21">
        <f t="shared" si="23"/>
        <v>47991.950000000026</v>
      </c>
      <c r="H1532" s="20">
        <v>0</v>
      </c>
      <c r="I1532" s="20">
        <v>0</v>
      </c>
    </row>
    <row r="1533" spans="1:9" hidden="1" x14ac:dyDescent="0.25">
      <c r="A1533" s="276" t="s">
        <v>2058</v>
      </c>
      <c r="B1533" s="90">
        <v>0</v>
      </c>
      <c r="C1533" s="154" t="s">
        <v>67</v>
      </c>
      <c r="D1533" s="275">
        <v>118190.30000000006</v>
      </c>
      <c r="E1533" s="275">
        <v>26988.999999999996</v>
      </c>
      <c r="F1533" s="20">
        <v>0</v>
      </c>
      <c r="G1533" s="21">
        <f t="shared" si="23"/>
        <v>91201.300000000061</v>
      </c>
      <c r="H1533" s="20">
        <v>0</v>
      </c>
      <c r="I1533" s="20">
        <v>0</v>
      </c>
    </row>
    <row r="1534" spans="1:9" hidden="1" x14ac:dyDescent="0.25">
      <c r="A1534" s="276" t="s">
        <v>2059</v>
      </c>
      <c r="B1534" s="90">
        <v>0</v>
      </c>
      <c r="C1534" s="155" t="s">
        <v>67</v>
      </c>
      <c r="D1534" s="275">
        <v>87277.900000000023</v>
      </c>
      <c r="E1534" s="275">
        <v>25960.33</v>
      </c>
      <c r="F1534" s="20">
        <v>0</v>
      </c>
      <c r="G1534" s="21">
        <f t="shared" si="23"/>
        <v>61317.570000000022</v>
      </c>
      <c r="H1534" s="20">
        <v>0</v>
      </c>
      <c r="I1534" s="20">
        <v>0</v>
      </c>
    </row>
    <row r="1535" spans="1:9" hidden="1" x14ac:dyDescent="0.25">
      <c r="A1535" s="276" t="s">
        <v>2060</v>
      </c>
      <c r="B1535" s="90">
        <v>0</v>
      </c>
      <c r="C1535" s="155" t="s">
        <v>67</v>
      </c>
      <c r="D1535" s="275">
        <v>117708.75000000003</v>
      </c>
      <c r="E1535" s="275">
        <v>53693.950000000004</v>
      </c>
      <c r="F1535" s="20">
        <v>0</v>
      </c>
      <c r="G1535" s="21">
        <f t="shared" si="23"/>
        <v>64014.800000000025</v>
      </c>
      <c r="H1535" s="20">
        <v>0</v>
      </c>
      <c r="I1535" s="20">
        <v>0</v>
      </c>
    </row>
    <row r="1536" spans="1:9" hidden="1" x14ac:dyDescent="0.25">
      <c r="A1536" s="276" t="s">
        <v>2061</v>
      </c>
      <c r="B1536" s="90">
        <v>0</v>
      </c>
      <c r="C1536" s="155" t="s">
        <v>67</v>
      </c>
      <c r="D1536" s="275">
        <v>99401.800000000061</v>
      </c>
      <c r="E1536" s="275">
        <v>43098.8</v>
      </c>
      <c r="F1536" s="20">
        <v>0</v>
      </c>
      <c r="G1536" s="21">
        <f t="shared" si="23"/>
        <v>56303.000000000058</v>
      </c>
      <c r="H1536" s="20">
        <v>0</v>
      </c>
      <c r="I1536" s="20">
        <v>0</v>
      </c>
    </row>
    <row r="1537" spans="1:9" hidden="1" x14ac:dyDescent="0.25">
      <c r="A1537" s="276" t="s">
        <v>2062</v>
      </c>
      <c r="B1537" s="90">
        <v>0</v>
      </c>
      <c r="C1537" s="155" t="s">
        <v>67</v>
      </c>
      <c r="D1537" s="275">
        <v>104825.65000000002</v>
      </c>
      <c r="E1537" s="275">
        <v>8567.2199999999993</v>
      </c>
      <c r="F1537" s="20">
        <v>0</v>
      </c>
      <c r="G1537" s="21">
        <f t="shared" si="23"/>
        <v>96258.430000000022</v>
      </c>
      <c r="H1537" s="20">
        <v>0</v>
      </c>
      <c r="I1537" s="20">
        <v>0</v>
      </c>
    </row>
    <row r="1538" spans="1:9" hidden="1" x14ac:dyDescent="0.25">
      <c r="A1538" s="276" t="s">
        <v>2063</v>
      </c>
      <c r="B1538" s="90">
        <v>0</v>
      </c>
      <c r="C1538" s="155" t="s">
        <v>67</v>
      </c>
      <c r="D1538" s="275">
        <v>111632.05000000005</v>
      </c>
      <c r="E1538" s="275">
        <v>37202.500000000007</v>
      </c>
      <c r="F1538" s="20">
        <v>0</v>
      </c>
      <c r="G1538" s="21">
        <f t="shared" si="23"/>
        <v>74429.550000000047</v>
      </c>
      <c r="H1538" s="20">
        <v>0</v>
      </c>
      <c r="I1538" s="20">
        <v>0</v>
      </c>
    </row>
    <row r="1539" spans="1:9" hidden="1" x14ac:dyDescent="0.25">
      <c r="A1539" s="276" t="s">
        <v>1521</v>
      </c>
      <c r="B1539" s="90">
        <v>0</v>
      </c>
      <c r="C1539" s="155" t="s">
        <v>67</v>
      </c>
      <c r="D1539" s="275">
        <v>887290.32999999949</v>
      </c>
      <c r="E1539" s="275">
        <v>433542.25999999995</v>
      </c>
      <c r="F1539" s="20">
        <v>0</v>
      </c>
      <c r="G1539" s="21">
        <f t="shared" si="23"/>
        <v>453748.06999999954</v>
      </c>
      <c r="H1539" s="20">
        <v>0</v>
      </c>
      <c r="I1539" s="20">
        <v>0</v>
      </c>
    </row>
    <row r="1540" spans="1:9" hidden="1" x14ac:dyDescent="0.25">
      <c r="A1540" s="276" t="s">
        <v>3645</v>
      </c>
      <c r="B1540" s="90">
        <v>0</v>
      </c>
      <c r="C1540" s="155" t="s">
        <v>67</v>
      </c>
      <c r="D1540" s="275">
        <v>1125728.6400000001</v>
      </c>
      <c r="E1540" s="275">
        <v>421664.23</v>
      </c>
      <c r="F1540" s="20">
        <v>0</v>
      </c>
      <c r="G1540" s="21">
        <f t="shared" si="23"/>
        <v>704064.41000000015</v>
      </c>
      <c r="H1540" s="20">
        <v>0</v>
      </c>
      <c r="I1540" s="20">
        <v>0</v>
      </c>
    </row>
    <row r="1541" spans="1:9" hidden="1" x14ac:dyDescent="0.25">
      <c r="A1541" s="277" t="s">
        <v>536</v>
      </c>
      <c r="B1541" s="90">
        <v>0</v>
      </c>
      <c r="C1541" s="155" t="s">
        <v>67</v>
      </c>
      <c r="D1541" s="275">
        <v>65937</v>
      </c>
      <c r="E1541" s="275">
        <v>0</v>
      </c>
      <c r="F1541" s="20">
        <v>0</v>
      </c>
      <c r="G1541" s="21">
        <f t="shared" si="23"/>
        <v>65937</v>
      </c>
      <c r="H1541" s="20">
        <v>0</v>
      </c>
      <c r="I1541" s="20">
        <v>0</v>
      </c>
    </row>
    <row r="1542" spans="1:9" hidden="1" x14ac:dyDescent="0.25">
      <c r="A1542" s="277" t="s">
        <v>537</v>
      </c>
      <c r="B1542" s="90">
        <v>0</v>
      </c>
      <c r="C1542" s="155" t="s">
        <v>67</v>
      </c>
      <c r="D1542" s="275">
        <v>175725.64999999988</v>
      </c>
      <c r="E1542" s="275">
        <v>82774.160000000033</v>
      </c>
      <c r="F1542" s="20">
        <v>0</v>
      </c>
      <c r="G1542" s="21">
        <f t="shared" ref="G1542:G1605" si="24">D1542-E1542</f>
        <v>92951.489999999845</v>
      </c>
      <c r="H1542" s="20">
        <v>0</v>
      </c>
      <c r="I1542" s="20">
        <v>0</v>
      </c>
    </row>
    <row r="1543" spans="1:9" hidden="1" x14ac:dyDescent="0.25">
      <c r="A1543" s="276" t="s">
        <v>2064</v>
      </c>
      <c r="B1543" s="90">
        <v>0</v>
      </c>
      <c r="C1543" s="155" t="s">
        <v>67</v>
      </c>
      <c r="D1543" s="275">
        <v>59095.900000000016</v>
      </c>
      <c r="E1543" s="275">
        <v>28388.35</v>
      </c>
      <c r="F1543" s="20">
        <v>0</v>
      </c>
      <c r="G1543" s="21">
        <f t="shared" si="24"/>
        <v>30707.550000000017</v>
      </c>
      <c r="H1543" s="20">
        <v>0</v>
      </c>
      <c r="I1543" s="20">
        <v>0</v>
      </c>
    </row>
    <row r="1544" spans="1:9" hidden="1" x14ac:dyDescent="0.25">
      <c r="A1544" s="167" t="s">
        <v>2065</v>
      </c>
      <c r="B1544" s="90">
        <v>0</v>
      </c>
      <c r="C1544" s="155" t="s">
        <v>67</v>
      </c>
      <c r="D1544" s="275">
        <v>175545.64000000004</v>
      </c>
      <c r="E1544" s="275">
        <v>41833.169999999991</v>
      </c>
      <c r="F1544" s="20">
        <v>0</v>
      </c>
      <c r="G1544" s="21">
        <f t="shared" si="24"/>
        <v>133712.47000000006</v>
      </c>
      <c r="H1544" s="20">
        <v>0</v>
      </c>
      <c r="I1544" s="20">
        <v>0</v>
      </c>
    </row>
    <row r="1545" spans="1:9" hidden="1" x14ac:dyDescent="0.25">
      <c r="A1545" s="167" t="s">
        <v>2066</v>
      </c>
      <c r="B1545" s="90">
        <v>0</v>
      </c>
      <c r="C1545" s="155" t="s">
        <v>67</v>
      </c>
      <c r="D1545" s="275">
        <v>723611.72</v>
      </c>
      <c r="E1545" s="275">
        <v>58458.060000000005</v>
      </c>
      <c r="F1545" s="20">
        <v>0</v>
      </c>
      <c r="G1545" s="21">
        <f t="shared" si="24"/>
        <v>665153.65999999992</v>
      </c>
      <c r="H1545" s="20">
        <v>0</v>
      </c>
      <c r="I1545" s="20">
        <v>0</v>
      </c>
    </row>
    <row r="1546" spans="1:9" hidden="1" x14ac:dyDescent="0.25">
      <c r="A1546" s="167" t="s">
        <v>1522</v>
      </c>
      <c r="B1546" s="90">
        <v>0</v>
      </c>
      <c r="C1546" s="155" t="s">
        <v>67</v>
      </c>
      <c r="D1546" s="275">
        <v>234679</v>
      </c>
      <c r="E1546" s="275">
        <v>176897.15000000005</v>
      </c>
      <c r="F1546" s="20">
        <v>0</v>
      </c>
      <c r="G1546" s="21">
        <f t="shared" si="24"/>
        <v>57781.849999999948</v>
      </c>
      <c r="H1546" s="20">
        <v>0</v>
      </c>
      <c r="I1546" s="20">
        <v>0</v>
      </c>
    </row>
    <row r="1547" spans="1:9" hidden="1" x14ac:dyDescent="0.25">
      <c r="A1547" s="276" t="s">
        <v>1523</v>
      </c>
      <c r="B1547" s="90">
        <v>0</v>
      </c>
      <c r="C1547" s="155" t="s">
        <v>67</v>
      </c>
      <c r="D1547" s="275">
        <v>227659.89999999988</v>
      </c>
      <c r="E1547" s="275">
        <v>192861.66</v>
      </c>
      <c r="F1547" s="20">
        <v>0</v>
      </c>
      <c r="G1547" s="21">
        <f t="shared" si="24"/>
        <v>34798.239999999874</v>
      </c>
      <c r="H1547" s="20">
        <v>0</v>
      </c>
      <c r="I1547" s="20">
        <v>0</v>
      </c>
    </row>
    <row r="1548" spans="1:9" hidden="1" x14ac:dyDescent="0.25">
      <c r="A1548" s="276" t="s">
        <v>1524</v>
      </c>
      <c r="B1548" s="90">
        <v>0</v>
      </c>
      <c r="C1548" s="155" t="s">
        <v>67</v>
      </c>
      <c r="D1548" s="275">
        <v>229077.89999999991</v>
      </c>
      <c r="E1548" s="275">
        <v>176836.40000000002</v>
      </c>
      <c r="F1548" s="20">
        <v>0</v>
      </c>
      <c r="G1548" s="21">
        <f t="shared" si="24"/>
        <v>52241.499999999884</v>
      </c>
      <c r="H1548" s="20">
        <v>0</v>
      </c>
      <c r="I1548" s="20">
        <v>0</v>
      </c>
    </row>
    <row r="1549" spans="1:9" hidden="1" x14ac:dyDescent="0.25">
      <c r="A1549" s="276" t="s">
        <v>1525</v>
      </c>
      <c r="B1549" s="90">
        <v>0</v>
      </c>
      <c r="C1549" s="155" t="s">
        <v>67</v>
      </c>
      <c r="D1549" s="275">
        <v>177538.84000000005</v>
      </c>
      <c r="E1549" s="275">
        <v>142662.85</v>
      </c>
      <c r="F1549" s="20">
        <v>0</v>
      </c>
      <c r="G1549" s="21">
        <f t="shared" si="24"/>
        <v>34875.990000000049</v>
      </c>
      <c r="H1549" s="20">
        <v>0</v>
      </c>
      <c r="I1549" s="20">
        <v>0</v>
      </c>
    </row>
    <row r="1550" spans="1:9" hidden="1" x14ac:dyDescent="0.25">
      <c r="A1550" s="276" t="s">
        <v>1526</v>
      </c>
      <c r="B1550" s="90">
        <v>0</v>
      </c>
      <c r="C1550" s="155" t="s">
        <v>67</v>
      </c>
      <c r="D1550" s="275">
        <v>184543.64999999994</v>
      </c>
      <c r="E1550" s="275">
        <v>148625</v>
      </c>
      <c r="F1550" s="20">
        <v>0</v>
      </c>
      <c r="G1550" s="21">
        <f t="shared" si="24"/>
        <v>35918.649999999936</v>
      </c>
      <c r="H1550" s="20">
        <v>0</v>
      </c>
      <c r="I1550" s="20">
        <v>0</v>
      </c>
    </row>
    <row r="1551" spans="1:9" hidden="1" x14ac:dyDescent="0.25">
      <c r="A1551" s="276" t="s">
        <v>1527</v>
      </c>
      <c r="B1551" s="90">
        <v>0</v>
      </c>
      <c r="C1551" s="155" t="s">
        <v>67</v>
      </c>
      <c r="D1551" s="275">
        <v>209722.19999999995</v>
      </c>
      <c r="E1551" s="275">
        <v>165033.56999999998</v>
      </c>
      <c r="F1551" s="20">
        <v>0</v>
      </c>
      <c r="G1551" s="21">
        <f t="shared" si="24"/>
        <v>44688.629999999976</v>
      </c>
      <c r="H1551" s="20">
        <v>0</v>
      </c>
      <c r="I1551" s="20">
        <v>0</v>
      </c>
    </row>
    <row r="1552" spans="1:9" hidden="1" x14ac:dyDescent="0.25">
      <c r="A1552" s="276" t="s">
        <v>1528</v>
      </c>
      <c r="B1552" s="90">
        <v>0</v>
      </c>
      <c r="C1552" s="155" t="s">
        <v>67</v>
      </c>
      <c r="D1552" s="275">
        <v>424868.25</v>
      </c>
      <c r="E1552" s="275">
        <v>355606.80999999994</v>
      </c>
      <c r="F1552" s="20">
        <v>0</v>
      </c>
      <c r="G1552" s="21">
        <f t="shared" si="24"/>
        <v>69261.440000000061</v>
      </c>
      <c r="H1552" s="20">
        <v>0</v>
      </c>
      <c r="I1552" s="20">
        <v>0</v>
      </c>
    </row>
    <row r="1553" spans="1:9" hidden="1" x14ac:dyDescent="0.25">
      <c r="A1553" s="276" t="s">
        <v>1529</v>
      </c>
      <c r="B1553" s="90">
        <v>0</v>
      </c>
      <c r="C1553" s="155" t="s">
        <v>67</v>
      </c>
      <c r="D1553" s="275">
        <v>212132.80000000008</v>
      </c>
      <c r="E1553" s="275">
        <v>167376.27999999997</v>
      </c>
      <c r="F1553" s="20">
        <v>0</v>
      </c>
      <c r="G1553" s="21">
        <f t="shared" si="24"/>
        <v>44756.520000000106</v>
      </c>
      <c r="H1553" s="20">
        <v>0</v>
      </c>
      <c r="I1553" s="20">
        <v>0</v>
      </c>
    </row>
    <row r="1554" spans="1:9" hidden="1" x14ac:dyDescent="0.25">
      <c r="A1554" s="276" t="s">
        <v>1530</v>
      </c>
      <c r="B1554" s="90">
        <v>0</v>
      </c>
      <c r="C1554" s="155" t="s">
        <v>67</v>
      </c>
      <c r="D1554" s="275">
        <v>187467.59999999992</v>
      </c>
      <c r="E1554" s="275">
        <v>155865.35999999999</v>
      </c>
      <c r="F1554" s="20">
        <v>0</v>
      </c>
      <c r="G1554" s="21">
        <f t="shared" si="24"/>
        <v>31602.239999999932</v>
      </c>
      <c r="H1554" s="20">
        <v>0</v>
      </c>
      <c r="I1554" s="20">
        <v>0</v>
      </c>
    </row>
    <row r="1555" spans="1:9" hidden="1" x14ac:dyDescent="0.25">
      <c r="A1555" s="276" t="s">
        <v>1531</v>
      </c>
      <c r="B1555" s="90">
        <v>0</v>
      </c>
      <c r="C1555" s="155" t="s">
        <v>67</v>
      </c>
      <c r="D1555" s="275">
        <v>319844.05000000016</v>
      </c>
      <c r="E1555" s="275">
        <v>182447.39999999994</v>
      </c>
      <c r="F1555" s="20">
        <v>0</v>
      </c>
      <c r="G1555" s="21">
        <f t="shared" si="24"/>
        <v>137396.65000000023</v>
      </c>
      <c r="H1555" s="20">
        <v>0</v>
      </c>
      <c r="I1555" s="20">
        <v>0</v>
      </c>
    </row>
    <row r="1556" spans="1:9" hidden="1" x14ac:dyDescent="0.25">
      <c r="A1556" s="276" t="s">
        <v>1532</v>
      </c>
      <c r="B1556" s="90">
        <v>0</v>
      </c>
      <c r="C1556" s="155" t="s">
        <v>67</v>
      </c>
      <c r="D1556" s="275">
        <v>334399.85000000015</v>
      </c>
      <c r="E1556" s="275">
        <v>270958.60999999993</v>
      </c>
      <c r="F1556" s="20">
        <v>0</v>
      </c>
      <c r="G1556" s="21">
        <f t="shared" si="24"/>
        <v>63441.240000000224</v>
      </c>
      <c r="H1556" s="20">
        <v>0</v>
      </c>
      <c r="I1556" s="20">
        <v>0</v>
      </c>
    </row>
    <row r="1557" spans="1:9" hidden="1" x14ac:dyDescent="0.25">
      <c r="A1557" s="276" t="s">
        <v>1533</v>
      </c>
      <c r="B1557" s="90">
        <v>0</v>
      </c>
      <c r="C1557" s="155" t="s">
        <v>67</v>
      </c>
      <c r="D1557" s="275">
        <v>883414</v>
      </c>
      <c r="E1557" s="275">
        <v>743078.29999999981</v>
      </c>
      <c r="F1557" s="20">
        <v>0</v>
      </c>
      <c r="G1557" s="21">
        <f t="shared" si="24"/>
        <v>140335.70000000019</v>
      </c>
      <c r="H1557" s="20">
        <v>0</v>
      </c>
      <c r="I1557" s="20">
        <v>0</v>
      </c>
    </row>
    <row r="1558" spans="1:9" hidden="1" x14ac:dyDescent="0.25">
      <c r="A1558" s="276" t="s">
        <v>1534</v>
      </c>
      <c r="B1558" s="90">
        <v>0</v>
      </c>
      <c r="C1558" s="155" t="s">
        <v>67</v>
      </c>
      <c r="D1558" s="275">
        <v>1361074.600000001</v>
      </c>
      <c r="E1558" s="275">
        <v>1153874.6000000001</v>
      </c>
      <c r="F1558" s="20">
        <v>0</v>
      </c>
      <c r="G1558" s="21">
        <f t="shared" si="24"/>
        <v>207200.00000000093</v>
      </c>
      <c r="H1558" s="20">
        <v>0</v>
      </c>
      <c r="I1558" s="20">
        <v>0</v>
      </c>
    </row>
    <row r="1559" spans="1:9" hidden="1" x14ac:dyDescent="0.25">
      <c r="A1559" s="276" t="s">
        <v>1535</v>
      </c>
      <c r="B1559" s="90">
        <v>0</v>
      </c>
      <c r="C1559" s="155" t="s">
        <v>67</v>
      </c>
      <c r="D1559" s="275">
        <v>39562.200000000012</v>
      </c>
      <c r="E1559" s="275">
        <v>15184.800000000003</v>
      </c>
      <c r="F1559" s="20">
        <v>0</v>
      </c>
      <c r="G1559" s="21">
        <f t="shared" si="24"/>
        <v>24377.400000000009</v>
      </c>
      <c r="H1559" s="20">
        <v>0</v>
      </c>
      <c r="I1559" s="20">
        <v>0</v>
      </c>
    </row>
    <row r="1560" spans="1:9" hidden="1" x14ac:dyDescent="0.25">
      <c r="A1560" s="276" t="s">
        <v>1536</v>
      </c>
      <c r="B1560" s="90">
        <v>0</v>
      </c>
      <c r="C1560" s="155" t="s">
        <v>67</v>
      </c>
      <c r="D1560" s="275">
        <v>955278.25000000023</v>
      </c>
      <c r="E1560" s="275">
        <v>59599.39</v>
      </c>
      <c r="F1560" s="20">
        <v>0</v>
      </c>
      <c r="G1560" s="21">
        <f t="shared" si="24"/>
        <v>895678.86000000022</v>
      </c>
      <c r="H1560" s="20">
        <v>0</v>
      </c>
      <c r="I1560" s="20">
        <v>0</v>
      </c>
    </row>
    <row r="1561" spans="1:9" hidden="1" x14ac:dyDescent="0.25">
      <c r="A1561" s="276" t="s">
        <v>1537</v>
      </c>
      <c r="B1561" s="90">
        <v>0</v>
      </c>
      <c r="C1561" s="155" t="s">
        <v>67</v>
      </c>
      <c r="D1561" s="275">
        <v>226944.88999999998</v>
      </c>
      <c r="E1561" s="275">
        <v>130619.22999999997</v>
      </c>
      <c r="F1561" s="20">
        <v>0</v>
      </c>
      <c r="G1561" s="21">
        <f t="shared" si="24"/>
        <v>96325.660000000018</v>
      </c>
      <c r="H1561" s="20">
        <v>0</v>
      </c>
      <c r="I1561" s="20">
        <v>0</v>
      </c>
    </row>
    <row r="1562" spans="1:9" hidden="1" x14ac:dyDescent="0.25">
      <c r="A1562" s="276" t="s">
        <v>1538</v>
      </c>
      <c r="B1562" s="90">
        <v>0</v>
      </c>
      <c r="C1562" s="155" t="s">
        <v>67</v>
      </c>
      <c r="D1562" s="275">
        <v>500518.54999999987</v>
      </c>
      <c r="E1562" s="275">
        <v>412021.79</v>
      </c>
      <c r="F1562" s="20">
        <v>0</v>
      </c>
      <c r="G1562" s="21">
        <f t="shared" si="24"/>
        <v>88496.759999999893</v>
      </c>
      <c r="H1562" s="20">
        <v>0</v>
      </c>
      <c r="I1562" s="20">
        <v>0</v>
      </c>
    </row>
    <row r="1563" spans="1:9" hidden="1" x14ac:dyDescent="0.25">
      <c r="A1563" s="277" t="s">
        <v>538</v>
      </c>
      <c r="B1563" s="90">
        <v>0</v>
      </c>
      <c r="C1563" s="155" t="s">
        <v>67</v>
      </c>
      <c r="D1563" s="275">
        <v>59697.799999999988</v>
      </c>
      <c r="E1563" s="275">
        <v>974.04</v>
      </c>
      <c r="F1563" s="20">
        <v>0</v>
      </c>
      <c r="G1563" s="21">
        <f t="shared" si="24"/>
        <v>58723.759999999987</v>
      </c>
      <c r="H1563" s="20">
        <v>0</v>
      </c>
      <c r="I1563" s="20">
        <v>0</v>
      </c>
    </row>
    <row r="1564" spans="1:9" hidden="1" x14ac:dyDescent="0.25">
      <c r="A1564" s="277" t="s">
        <v>539</v>
      </c>
      <c r="B1564" s="90">
        <v>0</v>
      </c>
      <c r="C1564" s="155" t="s">
        <v>67</v>
      </c>
      <c r="D1564" s="275">
        <v>36336.25</v>
      </c>
      <c r="E1564" s="275">
        <v>0</v>
      </c>
      <c r="F1564" s="20">
        <v>0</v>
      </c>
      <c r="G1564" s="21">
        <f t="shared" si="24"/>
        <v>36336.25</v>
      </c>
      <c r="H1564" s="20">
        <v>0</v>
      </c>
      <c r="I1564" s="20">
        <v>0</v>
      </c>
    </row>
    <row r="1565" spans="1:9" hidden="1" x14ac:dyDescent="0.25">
      <c r="A1565" s="277" t="s">
        <v>540</v>
      </c>
      <c r="B1565" s="90">
        <v>0</v>
      </c>
      <c r="C1565" s="155" t="s">
        <v>67</v>
      </c>
      <c r="D1565" s="275">
        <v>123160.25</v>
      </c>
      <c r="E1565" s="275">
        <v>2346.15</v>
      </c>
      <c r="F1565" s="20">
        <v>0</v>
      </c>
      <c r="G1565" s="21">
        <f t="shared" si="24"/>
        <v>120814.1</v>
      </c>
      <c r="H1565" s="20">
        <v>0</v>
      </c>
      <c r="I1565" s="20">
        <v>0</v>
      </c>
    </row>
    <row r="1566" spans="1:9" hidden="1" x14ac:dyDescent="0.25">
      <c r="A1566" s="277" t="s">
        <v>541</v>
      </c>
      <c r="B1566" s="90">
        <v>0</v>
      </c>
      <c r="C1566" s="155" t="s">
        <v>67</v>
      </c>
      <c r="D1566" s="275">
        <v>53440.1</v>
      </c>
      <c r="E1566" s="275">
        <v>8960.7000000000007</v>
      </c>
      <c r="F1566" s="20">
        <v>0</v>
      </c>
      <c r="G1566" s="21">
        <f t="shared" si="24"/>
        <v>44479.399999999994</v>
      </c>
      <c r="H1566" s="20">
        <v>0</v>
      </c>
      <c r="I1566" s="20">
        <v>0</v>
      </c>
    </row>
    <row r="1567" spans="1:9" hidden="1" x14ac:dyDescent="0.25">
      <c r="A1567" s="276" t="s">
        <v>2067</v>
      </c>
      <c r="B1567" s="90">
        <v>0</v>
      </c>
      <c r="C1567" s="155" t="s">
        <v>67</v>
      </c>
      <c r="D1567" s="275">
        <v>247622.60000000003</v>
      </c>
      <c r="E1567" s="275">
        <v>124873.7</v>
      </c>
      <c r="F1567" s="20">
        <v>0</v>
      </c>
      <c r="G1567" s="21">
        <f t="shared" si="24"/>
        <v>122748.90000000004</v>
      </c>
      <c r="H1567" s="20">
        <v>0</v>
      </c>
      <c r="I1567" s="20">
        <v>0</v>
      </c>
    </row>
    <row r="1568" spans="1:9" hidden="1" x14ac:dyDescent="0.25">
      <c r="A1568" s="276" t="s">
        <v>2068</v>
      </c>
      <c r="B1568" s="90">
        <v>0</v>
      </c>
      <c r="C1568" s="155" t="s">
        <v>67</v>
      </c>
      <c r="D1568" s="275">
        <v>16448.800000000003</v>
      </c>
      <c r="E1568" s="275">
        <v>1856</v>
      </c>
      <c r="F1568" s="20">
        <v>0</v>
      </c>
      <c r="G1568" s="21">
        <f t="shared" si="24"/>
        <v>14592.800000000003</v>
      </c>
      <c r="H1568" s="20">
        <v>0</v>
      </c>
      <c r="I1568" s="20">
        <v>0</v>
      </c>
    </row>
    <row r="1569" spans="1:9" hidden="1" x14ac:dyDescent="0.25">
      <c r="A1569" s="277" t="s">
        <v>542</v>
      </c>
      <c r="B1569" s="90">
        <v>0</v>
      </c>
      <c r="C1569" s="155" t="s">
        <v>67</v>
      </c>
      <c r="D1569" s="275">
        <v>124897.20000000004</v>
      </c>
      <c r="E1569" s="275">
        <v>39032.750000000007</v>
      </c>
      <c r="F1569" s="20">
        <v>0</v>
      </c>
      <c r="G1569" s="21">
        <f t="shared" si="24"/>
        <v>85864.450000000041</v>
      </c>
      <c r="H1569" s="20">
        <v>0</v>
      </c>
      <c r="I1569" s="20">
        <v>0</v>
      </c>
    </row>
    <row r="1570" spans="1:9" hidden="1" x14ac:dyDescent="0.25">
      <c r="A1570" s="277" t="s">
        <v>543</v>
      </c>
      <c r="B1570" s="90">
        <v>0</v>
      </c>
      <c r="C1570" s="155" t="s">
        <v>67</v>
      </c>
      <c r="D1570" s="275">
        <v>140701.05000000005</v>
      </c>
      <c r="E1570" s="275">
        <v>101879.67000000004</v>
      </c>
      <c r="F1570" s="20">
        <v>0</v>
      </c>
      <c r="G1570" s="21">
        <f t="shared" si="24"/>
        <v>38821.380000000005</v>
      </c>
      <c r="H1570" s="20">
        <v>0</v>
      </c>
      <c r="I1570" s="20">
        <v>0</v>
      </c>
    </row>
    <row r="1571" spans="1:9" hidden="1" x14ac:dyDescent="0.25">
      <c r="A1571" s="277" t="s">
        <v>544</v>
      </c>
      <c r="B1571" s="90">
        <v>0</v>
      </c>
      <c r="C1571" s="155" t="s">
        <v>67</v>
      </c>
      <c r="D1571" s="275">
        <v>68159.3</v>
      </c>
      <c r="E1571" s="275">
        <v>11580.299999999994</v>
      </c>
      <c r="F1571" s="20">
        <v>0</v>
      </c>
      <c r="G1571" s="21">
        <f t="shared" si="24"/>
        <v>56579.000000000007</v>
      </c>
      <c r="H1571" s="20">
        <v>0</v>
      </c>
      <c r="I1571" s="20">
        <v>0</v>
      </c>
    </row>
    <row r="1572" spans="1:9" hidden="1" x14ac:dyDescent="0.25">
      <c r="A1572" s="277" t="s">
        <v>545</v>
      </c>
      <c r="B1572" s="90">
        <v>0</v>
      </c>
      <c r="C1572" s="155" t="s">
        <v>67</v>
      </c>
      <c r="D1572" s="275">
        <v>86852.5</v>
      </c>
      <c r="E1572" s="275">
        <v>1503.5</v>
      </c>
      <c r="F1572" s="20">
        <v>0</v>
      </c>
      <c r="G1572" s="21">
        <f t="shared" si="24"/>
        <v>85349</v>
      </c>
      <c r="H1572" s="20">
        <v>0</v>
      </c>
      <c r="I1572" s="20">
        <v>0</v>
      </c>
    </row>
    <row r="1573" spans="1:9" hidden="1" x14ac:dyDescent="0.25">
      <c r="A1573" s="277" t="s">
        <v>546</v>
      </c>
      <c r="B1573" s="90">
        <v>0</v>
      </c>
      <c r="C1573" s="155" t="s">
        <v>67</v>
      </c>
      <c r="D1573" s="275">
        <v>70403.699999999983</v>
      </c>
      <c r="E1573" s="275">
        <v>0</v>
      </c>
      <c r="F1573" s="20">
        <v>0</v>
      </c>
      <c r="G1573" s="21">
        <f t="shared" si="24"/>
        <v>70403.699999999983</v>
      </c>
      <c r="H1573" s="20">
        <v>0</v>
      </c>
      <c r="I1573" s="20">
        <v>0</v>
      </c>
    </row>
    <row r="1574" spans="1:9" hidden="1" x14ac:dyDescent="0.25">
      <c r="A1574" s="277" t="s">
        <v>547</v>
      </c>
      <c r="B1574" s="90">
        <v>0</v>
      </c>
      <c r="C1574" s="155" t="s">
        <v>67</v>
      </c>
      <c r="D1574" s="275">
        <v>3032228.0000000009</v>
      </c>
      <c r="E1574" s="275">
        <v>2396523.6999999993</v>
      </c>
      <c r="F1574" s="20">
        <v>0</v>
      </c>
      <c r="G1574" s="21">
        <f t="shared" si="24"/>
        <v>635704.30000000168</v>
      </c>
      <c r="H1574" s="20">
        <v>0</v>
      </c>
      <c r="I1574" s="20">
        <v>0</v>
      </c>
    </row>
    <row r="1575" spans="1:9" hidden="1" x14ac:dyDescent="0.25">
      <c r="A1575" s="277" t="s">
        <v>548</v>
      </c>
      <c r="B1575" s="90">
        <v>0</v>
      </c>
      <c r="C1575" s="155" t="s">
        <v>67</v>
      </c>
      <c r="D1575" s="275">
        <v>1351765.2200000004</v>
      </c>
      <c r="E1575" s="275">
        <v>1054078.45</v>
      </c>
      <c r="F1575" s="20">
        <v>0</v>
      </c>
      <c r="G1575" s="21">
        <f t="shared" si="24"/>
        <v>297686.77000000048</v>
      </c>
      <c r="H1575" s="20">
        <v>0</v>
      </c>
      <c r="I1575" s="20">
        <v>0</v>
      </c>
    </row>
    <row r="1576" spans="1:9" hidden="1" x14ac:dyDescent="0.25">
      <c r="A1576" s="277" t="s">
        <v>549</v>
      </c>
      <c r="B1576" s="90">
        <v>0</v>
      </c>
      <c r="C1576" s="155" t="s">
        <v>67</v>
      </c>
      <c r="D1576" s="275">
        <v>700833.50000000035</v>
      </c>
      <c r="E1576" s="275">
        <v>537491.63</v>
      </c>
      <c r="F1576" s="20">
        <v>0</v>
      </c>
      <c r="G1576" s="21">
        <f t="shared" si="24"/>
        <v>163341.87000000034</v>
      </c>
      <c r="H1576" s="20">
        <v>0</v>
      </c>
      <c r="I1576" s="20">
        <v>0</v>
      </c>
    </row>
    <row r="1577" spans="1:9" hidden="1" x14ac:dyDescent="0.25">
      <c r="A1577" s="277" t="s">
        <v>550</v>
      </c>
      <c r="B1577" s="90">
        <v>0</v>
      </c>
      <c r="C1577" s="155" t="s">
        <v>67</v>
      </c>
      <c r="D1577" s="275">
        <v>947046.75000000035</v>
      </c>
      <c r="E1577" s="275">
        <v>744973.36999999988</v>
      </c>
      <c r="F1577" s="20">
        <v>0</v>
      </c>
      <c r="G1577" s="21">
        <f t="shared" si="24"/>
        <v>202073.38000000047</v>
      </c>
      <c r="H1577" s="20">
        <v>0</v>
      </c>
      <c r="I1577" s="20">
        <v>0</v>
      </c>
    </row>
    <row r="1578" spans="1:9" hidden="1" x14ac:dyDescent="0.25">
      <c r="A1578" s="277" t="s">
        <v>551</v>
      </c>
      <c r="B1578" s="90">
        <v>0</v>
      </c>
      <c r="C1578" s="155" t="s">
        <v>67</v>
      </c>
      <c r="D1578" s="275">
        <v>1202783.0500000007</v>
      </c>
      <c r="E1578" s="275">
        <v>841548.40999999992</v>
      </c>
      <c r="F1578" s="20">
        <v>0</v>
      </c>
      <c r="G1578" s="21">
        <f t="shared" si="24"/>
        <v>361234.64000000083</v>
      </c>
      <c r="H1578" s="20">
        <v>0</v>
      </c>
      <c r="I1578" s="20">
        <v>0</v>
      </c>
    </row>
    <row r="1579" spans="1:9" hidden="1" x14ac:dyDescent="0.25">
      <c r="A1579" s="277" t="s">
        <v>552</v>
      </c>
      <c r="B1579" s="90">
        <v>0</v>
      </c>
      <c r="C1579" s="155" t="s">
        <v>67</v>
      </c>
      <c r="D1579" s="275">
        <v>3019838.5000000023</v>
      </c>
      <c r="E1579" s="275">
        <v>2648209.2700000009</v>
      </c>
      <c r="F1579" s="20">
        <v>0</v>
      </c>
      <c r="G1579" s="21">
        <f t="shared" si="24"/>
        <v>371629.23000000138</v>
      </c>
      <c r="H1579" s="20">
        <v>0</v>
      </c>
      <c r="I1579" s="20">
        <v>0</v>
      </c>
    </row>
    <row r="1580" spans="1:9" hidden="1" x14ac:dyDescent="0.25">
      <c r="A1580" s="277" t="s">
        <v>1189</v>
      </c>
      <c r="B1580" s="90">
        <v>0</v>
      </c>
      <c r="C1580" s="155" t="s">
        <v>67</v>
      </c>
      <c r="D1580" s="275">
        <v>362231.7300000001</v>
      </c>
      <c r="E1580" s="275">
        <v>267280.80999999988</v>
      </c>
      <c r="F1580" s="20">
        <v>0</v>
      </c>
      <c r="G1580" s="21">
        <f t="shared" si="24"/>
        <v>94950.920000000217</v>
      </c>
      <c r="H1580" s="20">
        <v>0</v>
      </c>
      <c r="I1580" s="20">
        <v>0</v>
      </c>
    </row>
    <row r="1581" spans="1:9" hidden="1" x14ac:dyDescent="0.25">
      <c r="A1581" s="277" t="s">
        <v>1190</v>
      </c>
      <c r="B1581" s="90">
        <v>0</v>
      </c>
      <c r="C1581" s="155" t="s">
        <v>67</v>
      </c>
      <c r="D1581" s="275">
        <v>337149.05</v>
      </c>
      <c r="E1581" s="275">
        <v>235544.85</v>
      </c>
      <c r="F1581" s="20">
        <v>0</v>
      </c>
      <c r="G1581" s="21">
        <f t="shared" si="24"/>
        <v>101604.19999999998</v>
      </c>
      <c r="H1581" s="20">
        <v>0</v>
      </c>
      <c r="I1581" s="20">
        <v>0</v>
      </c>
    </row>
    <row r="1582" spans="1:9" hidden="1" x14ac:dyDescent="0.25">
      <c r="A1582" s="277" t="s">
        <v>1191</v>
      </c>
      <c r="B1582" s="90">
        <v>0</v>
      </c>
      <c r="C1582" s="155" t="s">
        <v>67</v>
      </c>
      <c r="D1582" s="275">
        <v>739430.34999999963</v>
      </c>
      <c r="E1582" s="275">
        <v>600987.9</v>
      </c>
      <c r="F1582" s="20">
        <v>0</v>
      </c>
      <c r="G1582" s="21">
        <f t="shared" si="24"/>
        <v>138442.4499999996</v>
      </c>
      <c r="H1582" s="20">
        <v>0</v>
      </c>
      <c r="I1582" s="20">
        <v>0</v>
      </c>
    </row>
    <row r="1583" spans="1:9" hidden="1" x14ac:dyDescent="0.25">
      <c r="A1583" s="277" t="s">
        <v>1192</v>
      </c>
      <c r="B1583" s="90">
        <v>0</v>
      </c>
      <c r="C1583" s="155" t="s">
        <v>67</v>
      </c>
      <c r="D1583" s="275">
        <v>693506.5500000004</v>
      </c>
      <c r="E1583" s="275">
        <v>576357.14999999991</v>
      </c>
      <c r="F1583" s="20">
        <v>0</v>
      </c>
      <c r="G1583" s="21">
        <f t="shared" si="24"/>
        <v>117149.40000000049</v>
      </c>
      <c r="H1583" s="20">
        <v>0</v>
      </c>
      <c r="I1583" s="20">
        <v>0</v>
      </c>
    </row>
    <row r="1584" spans="1:9" hidden="1" x14ac:dyDescent="0.25">
      <c r="A1584" s="276" t="s">
        <v>1539</v>
      </c>
      <c r="B1584" s="90">
        <v>0</v>
      </c>
      <c r="C1584" s="155" t="s">
        <v>67</v>
      </c>
      <c r="D1584" s="275">
        <v>409827.81999999983</v>
      </c>
      <c r="E1584" s="275">
        <v>251901.41999999998</v>
      </c>
      <c r="F1584" s="20">
        <v>0</v>
      </c>
      <c r="G1584" s="21">
        <f t="shared" si="24"/>
        <v>157926.39999999985</v>
      </c>
      <c r="H1584" s="20">
        <v>0</v>
      </c>
      <c r="I1584" s="20">
        <v>0</v>
      </c>
    </row>
    <row r="1585" spans="1:9" hidden="1" x14ac:dyDescent="0.25">
      <c r="A1585" s="276" t="s">
        <v>1540</v>
      </c>
      <c r="B1585" s="90">
        <v>0</v>
      </c>
      <c r="C1585" s="155" t="s">
        <v>67</v>
      </c>
      <c r="D1585" s="275">
        <v>399797.05</v>
      </c>
      <c r="E1585" s="275">
        <v>31781.399999999998</v>
      </c>
      <c r="F1585" s="20">
        <v>0</v>
      </c>
      <c r="G1585" s="21">
        <f t="shared" si="24"/>
        <v>368015.64999999997</v>
      </c>
      <c r="H1585" s="20">
        <v>0</v>
      </c>
      <c r="I1585" s="20">
        <v>0</v>
      </c>
    </row>
    <row r="1586" spans="1:9" hidden="1" x14ac:dyDescent="0.25">
      <c r="A1586" s="277" t="s">
        <v>1193</v>
      </c>
      <c r="B1586" s="90">
        <v>0</v>
      </c>
      <c r="C1586" s="155" t="s">
        <v>67</v>
      </c>
      <c r="D1586" s="275">
        <v>607350.08999999973</v>
      </c>
      <c r="E1586" s="275">
        <v>480637.87999999995</v>
      </c>
      <c r="F1586" s="20">
        <v>0</v>
      </c>
      <c r="G1586" s="21">
        <f t="shared" si="24"/>
        <v>126712.20999999979</v>
      </c>
      <c r="H1586" s="20">
        <v>0</v>
      </c>
      <c r="I1586" s="20">
        <v>0</v>
      </c>
    </row>
    <row r="1587" spans="1:9" hidden="1" x14ac:dyDescent="0.25">
      <c r="A1587" s="277" t="s">
        <v>1194</v>
      </c>
      <c r="B1587" s="90">
        <v>0</v>
      </c>
      <c r="C1587" s="155" t="s">
        <v>67</v>
      </c>
      <c r="D1587" s="275">
        <v>97183.679999999949</v>
      </c>
      <c r="E1587" s="275">
        <v>85773.829999999987</v>
      </c>
      <c r="F1587" s="20">
        <v>0</v>
      </c>
      <c r="G1587" s="21">
        <f t="shared" si="24"/>
        <v>11409.849999999962</v>
      </c>
      <c r="H1587" s="20">
        <v>0</v>
      </c>
      <c r="I1587" s="20">
        <v>0</v>
      </c>
    </row>
    <row r="1588" spans="1:9" hidden="1" x14ac:dyDescent="0.25">
      <c r="A1588" s="276" t="s">
        <v>2069</v>
      </c>
      <c r="B1588" s="90">
        <v>0</v>
      </c>
      <c r="C1588" s="155" t="s">
        <v>67</v>
      </c>
      <c r="D1588" s="275">
        <v>1332129.9500000009</v>
      </c>
      <c r="E1588" s="275">
        <v>1104768.6100000001</v>
      </c>
      <c r="F1588" s="20">
        <v>0</v>
      </c>
      <c r="G1588" s="21">
        <f t="shared" si="24"/>
        <v>227361.34000000078</v>
      </c>
      <c r="H1588" s="20">
        <v>0</v>
      </c>
      <c r="I1588" s="20">
        <v>0</v>
      </c>
    </row>
    <row r="1589" spans="1:9" hidden="1" x14ac:dyDescent="0.25">
      <c r="A1589" s="276" t="s">
        <v>2070</v>
      </c>
      <c r="B1589" s="90">
        <v>0</v>
      </c>
      <c r="C1589" s="155" t="s">
        <v>67</v>
      </c>
      <c r="D1589" s="275">
        <v>238472.14999999988</v>
      </c>
      <c r="E1589" s="275">
        <v>172560.25000000003</v>
      </c>
      <c r="F1589" s="20">
        <v>0</v>
      </c>
      <c r="G1589" s="21">
        <f t="shared" si="24"/>
        <v>65911.899999999849</v>
      </c>
      <c r="H1589" s="20">
        <v>0</v>
      </c>
      <c r="I1589" s="20">
        <v>0</v>
      </c>
    </row>
    <row r="1590" spans="1:9" hidden="1" x14ac:dyDescent="0.25">
      <c r="A1590" s="276" t="s">
        <v>2071</v>
      </c>
      <c r="B1590" s="90">
        <v>0</v>
      </c>
      <c r="C1590" s="155" t="s">
        <v>67</v>
      </c>
      <c r="D1590" s="275">
        <v>117931.93999999994</v>
      </c>
      <c r="E1590" s="275">
        <v>96450.29</v>
      </c>
      <c r="F1590" s="20">
        <v>0</v>
      </c>
      <c r="G1590" s="21">
        <f t="shared" si="24"/>
        <v>21481.649999999951</v>
      </c>
      <c r="H1590" s="20">
        <v>0</v>
      </c>
      <c r="I1590" s="20">
        <v>0</v>
      </c>
    </row>
    <row r="1591" spans="1:9" hidden="1" x14ac:dyDescent="0.25">
      <c r="A1591" s="276" t="s">
        <v>2072</v>
      </c>
      <c r="B1591" s="90">
        <v>0</v>
      </c>
      <c r="C1591" s="155" t="s">
        <v>67</v>
      </c>
      <c r="D1591" s="275">
        <v>114490.00000000001</v>
      </c>
      <c r="E1591" s="275">
        <v>73325.5</v>
      </c>
      <c r="F1591" s="20">
        <v>0</v>
      </c>
      <c r="G1591" s="21">
        <f t="shared" si="24"/>
        <v>41164.500000000015</v>
      </c>
      <c r="H1591" s="20">
        <v>0</v>
      </c>
      <c r="I1591" s="20">
        <v>0</v>
      </c>
    </row>
    <row r="1592" spans="1:9" hidden="1" x14ac:dyDescent="0.25">
      <c r="A1592" s="276" t="s">
        <v>2073</v>
      </c>
      <c r="B1592" s="90">
        <v>0</v>
      </c>
      <c r="C1592" s="155" t="s">
        <v>67</v>
      </c>
      <c r="D1592" s="275">
        <v>137773.20000000004</v>
      </c>
      <c r="E1592" s="275">
        <v>82585.009999999995</v>
      </c>
      <c r="F1592" s="20">
        <v>0</v>
      </c>
      <c r="G1592" s="21">
        <f t="shared" si="24"/>
        <v>55188.190000000046</v>
      </c>
      <c r="H1592" s="20">
        <v>0</v>
      </c>
      <c r="I1592" s="20">
        <v>0</v>
      </c>
    </row>
    <row r="1593" spans="1:9" hidden="1" x14ac:dyDescent="0.25">
      <c r="A1593" s="276" t="s">
        <v>1541</v>
      </c>
      <c r="B1593" s="90">
        <v>0</v>
      </c>
      <c r="C1593" s="155" t="s">
        <v>67</v>
      </c>
      <c r="D1593" s="275">
        <v>166260.49999999997</v>
      </c>
      <c r="E1593" s="275">
        <v>73556.460000000006</v>
      </c>
      <c r="F1593" s="20">
        <v>0</v>
      </c>
      <c r="G1593" s="21">
        <f t="shared" si="24"/>
        <v>92704.039999999964</v>
      </c>
      <c r="H1593" s="20">
        <v>0</v>
      </c>
      <c r="I1593" s="20">
        <v>0</v>
      </c>
    </row>
    <row r="1594" spans="1:9" hidden="1" x14ac:dyDescent="0.25">
      <c r="A1594" s="276" t="s">
        <v>1542</v>
      </c>
      <c r="B1594" s="90">
        <v>0</v>
      </c>
      <c r="C1594" s="155" t="s">
        <v>67</v>
      </c>
      <c r="D1594" s="275">
        <v>54585.910000000018</v>
      </c>
      <c r="E1594" s="275">
        <v>9800.4499999999971</v>
      </c>
      <c r="F1594" s="20">
        <v>0</v>
      </c>
      <c r="G1594" s="21">
        <f t="shared" si="24"/>
        <v>44785.460000000021</v>
      </c>
      <c r="H1594" s="20">
        <v>0</v>
      </c>
      <c r="I1594" s="20">
        <v>0</v>
      </c>
    </row>
    <row r="1595" spans="1:9" hidden="1" x14ac:dyDescent="0.25">
      <c r="A1595" s="276" t="s">
        <v>1543</v>
      </c>
      <c r="B1595" s="90">
        <v>0</v>
      </c>
      <c r="C1595" s="155" t="s">
        <v>67</v>
      </c>
      <c r="D1595" s="275">
        <v>2114335.2499999995</v>
      </c>
      <c r="E1595" s="275">
        <v>1348964.2199999997</v>
      </c>
      <c r="F1595" s="20">
        <v>0</v>
      </c>
      <c r="G1595" s="21">
        <f t="shared" si="24"/>
        <v>765371.0299999998</v>
      </c>
      <c r="H1595" s="20">
        <v>0</v>
      </c>
      <c r="I1595" s="20">
        <v>0</v>
      </c>
    </row>
    <row r="1596" spans="1:9" hidden="1" x14ac:dyDescent="0.25">
      <c r="A1596" s="276" t="s">
        <v>1544</v>
      </c>
      <c r="B1596" s="90">
        <v>0</v>
      </c>
      <c r="C1596" s="155" t="s">
        <v>67</v>
      </c>
      <c r="D1596" s="275">
        <v>1021698.2699999996</v>
      </c>
      <c r="E1596" s="275">
        <v>739771.74000000011</v>
      </c>
      <c r="F1596" s="20">
        <v>0</v>
      </c>
      <c r="G1596" s="21">
        <f t="shared" si="24"/>
        <v>281926.52999999945</v>
      </c>
      <c r="H1596" s="20">
        <v>0</v>
      </c>
      <c r="I1596" s="20">
        <v>0</v>
      </c>
    </row>
    <row r="1597" spans="1:9" hidden="1" x14ac:dyDescent="0.25">
      <c r="A1597" s="276" t="s">
        <v>1545</v>
      </c>
      <c r="B1597" s="90">
        <v>0</v>
      </c>
      <c r="C1597" s="155" t="s">
        <v>67</v>
      </c>
      <c r="D1597" s="275">
        <v>1485376.870000001</v>
      </c>
      <c r="E1597" s="275">
        <v>1066781.2199999997</v>
      </c>
      <c r="F1597" s="20">
        <v>0</v>
      </c>
      <c r="G1597" s="21">
        <f t="shared" si="24"/>
        <v>418595.6500000013</v>
      </c>
      <c r="H1597" s="20">
        <v>0</v>
      </c>
      <c r="I1597" s="20">
        <v>0</v>
      </c>
    </row>
    <row r="1598" spans="1:9" hidden="1" x14ac:dyDescent="0.25">
      <c r="A1598" s="277" t="s">
        <v>553</v>
      </c>
      <c r="B1598" s="90">
        <v>0</v>
      </c>
      <c r="C1598" s="155" t="s">
        <v>67</v>
      </c>
      <c r="D1598" s="275">
        <v>223689.5</v>
      </c>
      <c r="E1598" s="275">
        <v>0</v>
      </c>
      <c r="F1598" s="20">
        <v>0</v>
      </c>
      <c r="G1598" s="21">
        <f t="shared" si="24"/>
        <v>223689.5</v>
      </c>
      <c r="H1598" s="20">
        <v>0</v>
      </c>
      <c r="I1598" s="20">
        <v>0</v>
      </c>
    </row>
    <row r="1599" spans="1:9" hidden="1" x14ac:dyDescent="0.25">
      <c r="A1599" s="277" t="s">
        <v>554</v>
      </c>
      <c r="B1599" s="90">
        <v>0</v>
      </c>
      <c r="C1599" s="155" t="s">
        <v>67</v>
      </c>
      <c r="D1599" s="275">
        <v>23077.950000000012</v>
      </c>
      <c r="E1599" s="275">
        <v>2231.5300000000002</v>
      </c>
      <c r="F1599" s="20">
        <v>0</v>
      </c>
      <c r="G1599" s="21">
        <f t="shared" si="24"/>
        <v>20846.420000000013</v>
      </c>
      <c r="H1599" s="20">
        <v>0</v>
      </c>
      <c r="I1599" s="20">
        <v>0</v>
      </c>
    </row>
    <row r="1600" spans="1:9" hidden="1" x14ac:dyDescent="0.25">
      <c r="A1600" s="277" t="s">
        <v>555</v>
      </c>
      <c r="B1600" s="90">
        <v>0</v>
      </c>
      <c r="C1600" s="155" t="s">
        <v>67</v>
      </c>
      <c r="D1600" s="275">
        <v>198046.79999999996</v>
      </c>
      <c r="E1600" s="275">
        <v>80867.649999999994</v>
      </c>
      <c r="F1600" s="20">
        <v>0</v>
      </c>
      <c r="G1600" s="21">
        <f t="shared" si="24"/>
        <v>117179.14999999997</v>
      </c>
      <c r="H1600" s="20">
        <v>0</v>
      </c>
      <c r="I1600" s="20">
        <v>0</v>
      </c>
    </row>
    <row r="1601" spans="1:9" hidden="1" x14ac:dyDescent="0.25">
      <c r="A1601" s="277" t="s">
        <v>556</v>
      </c>
      <c r="B1601" s="90">
        <v>0</v>
      </c>
      <c r="C1601" s="155" t="s">
        <v>67</v>
      </c>
      <c r="D1601" s="275">
        <v>31160.549999999988</v>
      </c>
      <c r="E1601" s="275">
        <v>27555.749999999993</v>
      </c>
      <c r="F1601" s="20">
        <v>0</v>
      </c>
      <c r="G1601" s="21">
        <f t="shared" si="24"/>
        <v>3604.7999999999956</v>
      </c>
      <c r="H1601" s="20">
        <v>0</v>
      </c>
      <c r="I1601" s="20">
        <v>0</v>
      </c>
    </row>
    <row r="1602" spans="1:9" hidden="1" x14ac:dyDescent="0.25">
      <c r="A1602" s="277" t="s">
        <v>557</v>
      </c>
      <c r="B1602" s="90">
        <v>0</v>
      </c>
      <c r="C1602" s="155" t="s">
        <v>67</v>
      </c>
      <c r="D1602" s="275">
        <v>62431.759999999973</v>
      </c>
      <c r="E1602" s="275">
        <v>14870.260000000002</v>
      </c>
      <c r="F1602" s="20">
        <v>0</v>
      </c>
      <c r="G1602" s="21">
        <f t="shared" si="24"/>
        <v>47561.499999999971</v>
      </c>
      <c r="H1602" s="20">
        <v>0</v>
      </c>
      <c r="I1602" s="20">
        <v>0</v>
      </c>
    </row>
    <row r="1603" spans="1:9" hidden="1" x14ac:dyDescent="0.25">
      <c r="A1603" s="277" t="s">
        <v>558</v>
      </c>
      <c r="B1603" s="90">
        <v>0</v>
      </c>
      <c r="C1603" s="155" t="s">
        <v>67</v>
      </c>
      <c r="D1603" s="275">
        <v>83023.900000000038</v>
      </c>
      <c r="E1603" s="275">
        <v>794.25</v>
      </c>
      <c r="F1603" s="20">
        <v>0</v>
      </c>
      <c r="G1603" s="21">
        <f t="shared" si="24"/>
        <v>82229.650000000038</v>
      </c>
      <c r="H1603" s="20">
        <v>0</v>
      </c>
      <c r="I1603" s="20">
        <v>0</v>
      </c>
    </row>
    <row r="1604" spans="1:9" hidden="1" x14ac:dyDescent="0.25">
      <c r="A1604" s="277" t="s">
        <v>559</v>
      </c>
      <c r="B1604" s="90">
        <v>0</v>
      </c>
      <c r="C1604" s="155" t="s">
        <v>67</v>
      </c>
      <c r="D1604" s="275">
        <v>278310.95000000007</v>
      </c>
      <c r="E1604" s="275">
        <v>205252.22999999998</v>
      </c>
      <c r="F1604" s="20">
        <v>0</v>
      </c>
      <c r="G1604" s="21">
        <f t="shared" si="24"/>
        <v>73058.720000000088</v>
      </c>
      <c r="H1604" s="20">
        <v>0</v>
      </c>
      <c r="I1604" s="20">
        <v>0</v>
      </c>
    </row>
    <row r="1605" spans="1:9" hidden="1" x14ac:dyDescent="0.25">
      <c r="A1605" s="277" t="s">
        <v>560</v>
      </c>
      <c r="B1605" s="90">
        <v>0</v>
      </c>
      <c r="C1605" s="155" t="s">
        <v>67</v>
      </c>
      <c r="D1605" s="275">
        <v>591306</v>
      </c>
      <c r="E1605" s="275">
        <v>471005.80000000005</v>
      </c>
      <c r="F1605" s="20">
        <v>0</v>
      </c>
      <c r="G1605" s="21">
        <f t="shared" si="24"/>
        <v>120300.19999999995</v>
      </c>
      <c r="H1605" s="20">
        <v>0</v>
      </c>
      <c r="I1605" s="20">
        <v>0</v>
      </c>
    </row>
    <row r="1606" spans="1:9" hidden="1" x14ac:dyDescent="0.25">
      <c r="A1606" s="277" t="s">
        <v>561</v>
      </c>
      <c r="B1606" s="90">
        <v>0</v>
      </c>
      <c r="C1606" s="155" t="s">
        <v>67</v>
      </c>
      <c r="D1606" s="275">
        <v>164771.60000000012</v>
      </c>
      <c r="E1606" s="275">
        <v>85279.199999999983</v>
      </c>
      <c r="F1606" s="20">
        <v>0</v>
      </c>
      <c r="G1606" s="21">
        <f t="shared" ref="G1606:G1669" si="25">D1606-E1606</f>
        <v>79492.40000000014</v>
      </c>
      <c r="H1606" s="20">
        <v>0</v>
      </c>
      <c r="I1606" s="20">
        <v>0</v>
      </c>
    </row>
    <row r="1607" spans="1:9" hidden="1" x14ac:dyDescent="0.25">
      <c r="A1607" s="277" t="s">
        <v>562</v>
      </c>
      <c r="B1607" s="90">
        <v>0</v>
      </c>
      <c r="C1607" s="155" t="s">
        <v>67</v>
      </c>
      <c r="D1607" s="275">
        <v>94656</v>
      </c>
      <c r="E1607" s="275">
        <v>0</v>
      </c>
      <c r="F1607" s="20">
        <v>0</v>
      </c>
      <c r="G1607" s="21">
        <f t="shared" si="25"/>
        <v>94656</v>
      </c>
      <c r="H1607" s="20">
        <v>0</v>
      </c>
      <c r="I1607" s="20">
        <v>0</v>
      </c>
    </row>
    <row r="1608" spans="1:9" hidden="1" x14ac:dyDescent="0.25">
      <c r="A1608" s="277" t="s">
        <v>563</v>
      </c>
      <c r="B1608" s="90">
        <v>0</v>
      </c>
      <c r="C1608" s="155" t="s">
        <v>67</v>
      </c>
      <c r="D1608" s="275">
        <v>195211.33999999994</v>
      </c>
      <c r="E1608" s="275">
        <v>31648.199999999997</v>
      </c>
      <c r="F1608" s="20">
        <v>0</v>
      </c>
      <c r="G1608" s="21">
        <f t="shared" si="25"/>
        <v>163563.13999999996</v>
      </c>
      <c r="H1608" s="20">
        <v>0</v>
      </c>
      <c r="I1608" s="20">
        <v>0</v>
      </c>
    </row>
    <row r="1609" spans="1:9" hidden="1" x14ac:dyDescent="0.25">
      <c r="A1609" s="277" t="s">
        <v>1195</v>
      </c>
      <c r="B1609" s="90">
        <v>0</v>
      </c>
      <c r="C1609" s="155" t="s">
        <v>67</v>
      </c>
      <c r="D1609" s="275">
        <v>3844221.7799999989</v>
      </c>
      <c r="E1609" s="275">
        <v>419716.01</v>
      </c>
      <c r="F1609" s="20">
        <v>0</v>
      </c>
      <c r="G1609" s="21">
        <f t="shared" si="25"/>
        <v>3424505.7699999986</v>
      </c>
      <c r="H1609" s="20">
        <v>0</v>
      </c>
      <c r="I1609" s="20">
        <v>0</v>
      </c>
    </row>
    <row r="1610" spans="1:9" hidden="1" x14ac:dyDescent="0.25">
      <c r="A1610" s="277" t="s">
        <v>1196</v>
      </c>
      <c r="B1610" s="90">
        <v>0</v>
      </c>
      <c r="C1610" s="155" t="s">
        <v>67</v>
      </c>
      <c r="D1610" s="275">
        <v>623884.5499999997</v>
      </c>
      <c r="E1610" s="275">
        <v>126055.78999999998</v>
      </c>
      <c r="F1610" s="20">
        <v>0</v>
      </c>
      <c r="G1610" s="21">
        <f t="shared" si="25"/>
        <v>497828.75999999972</v>
      </c>
      <c r="H1610" s="20">
        <v>0</v>
      </c>
      <c r="I1610" s="20">
        <v>0</v>
      </c>
    </row>
    <row r="1611" spans="1:9" hidden="1" x14ac:dyDescent="0.25">
      <c r="A1611" s="276" t="s">
        <v>2074</v>
      </c>
      <c r="B1611" s="90">
        <v>0</v>
      </c>
      <c r="C1611" s="155" t="s">
        <v>67</v>
      </c>
      <c r="D1611" s="275">
        <v>222590.55000000005</v>
      </c>
      <c r="E1611" s="275">
        <v>121973.90000000001</v>
      </c>
      <c r="F1611" s="20">
        <v>0</v>
      </c>
      <c r="G1611" s="21">
        <f t="shared" si="25"/>
        <v>100616.65000000004</v>
      </c>
      <c r="H1611" s="20">
        <v>0</v>
      </c>
      <c r="I1611" s="20">
        <v>0</v>
      </c>
    </row>
    <row r="1612" spans="1:9" hidden="1" x14ac:dyDescent="0.25">
      <c r="A1612" s="276" t="s">
        <v>2075</v>
      </c>
      <c r="B1612" s="90">
        <v>0</v>
      </c>
      <c r="C1612" s="155" t="s">
        <v>67</v>
      </c>
      <c r="D1612" s="275">
        <v>508314.99999999994</v>
      </c>
      <c r="E1612" s="275">
        <v>457877.5</v>
      </c>
      <c r="F1612" s="20">
        <v>0</v>
      </c>
      <c r="G1612" s="21">
        <f t="shared" si="25"/>
        <v>50437.499999999942</v>
      </c>
      <c r="H1612" s="20">
        <v>0</v>
      </c>
      <c r="I1612" s="20">
        <v>0</v>
      </c>
    </row>
    <row r="1613" spans="1:9" hidden="1" x14ac:dyDescent="0.25">
      <c r="A1613" s="276" t="s">
        <v>2076</v>
      </c>
      <c r="B1613" s="90">
        <v>0</v>
      </c>
      <c r="C1613" s="155" t="s">
        <v>67</v>
      </c>
      <c r="D1613" s="275">
        <v>694346.61999999953</v>
      </c>
      <c r="E1613" s="275">
        <v>553436.87000000011</v>
      </c>
      <c r="F1613" s="20">
        <v>0</v>
      </c>
      <c r="G1613" s="21">
        <f t="shared" si="25"/>
        <v>140909.74999999942</v>
      </c>
      <c r="H1613" s="20">
        <v>0</v>
      </c>
      <c r="I1613" s="20">
        <v>0</v>
      </c>
    </row>
    <row r="1614" spans="1:9" hidden="1" x14ac:dyDescent="0.25">
      <c r="A1614" s="276" t="s">
        <v>2077</v>
      </c>
      <c r="B1614" s="90">
        <v>0</v>
      </c>
      <c r="C1614" s="155" t="s">
        <v>67</v>
      </c>
      <c r="D1614" s="275">
        <v>498852.39999999991</v>
      </c>
      <c r="E1614" s="275">
        <v>325240.45000000007</v>
      </c>
      <c r="F1614" s="20">
        <v>0</v>
      </c>
      <c r="G1614" s="21">
        <f t="shared" si="25"/>
        <v>173611.94999999984</v>
      </c>
      <c r="H1614" s="20">
        <v>0</v>
      </c>
      <c r="I1614" s="20">
        <v>0</v>
      </c>
    </row>
    <row r="1615" spans="1:9" hidden="1" x14ac:dyDescent="0.25">
      <c r="A1615" s="276" t="s">
        <v>2078</v>
      </c>
      <c r="B1615" s="90">
        <v>0</v>
      </c>
      <c r="C1615" s="155" t="s">
        <v>67</v>
      </c>
      <c r="D1615" s="275">
        <v>673179.17999999982</v>
      </c>
      <c r="E1615" s="275">
        <v>464083.82000000012</v>
      </c>
      <c r="F1615" s="20">
        <v>0</v>
      </c>
      <c r="G1615" s="21">
        <f t="shared" si="25"/>
        <v>209095.35999999969</v>
      </c>
      <c r="H1615" s="20">
        <v>0</v>
      </c>
      <c r="I1615" s="20">
        <v>0</v>
      </c>
    </row>
    <row r="1616" spans="1:9" hidden="1" x14ac:dyDescent="0.25">
      <c r="A1616" s="276" t="s">
        <v>2079</v>
      </c>
      <c r="B1616" s="90">
        <v>0</v>
      </c>
      <c r="C1616" s="155" t="s">
        <v>67</v>
      </c>
      <c r="D1616" s="275">
        <v>1067080.45</v>
      </c>
      <c r="E1616" s="275">
        <v>790575.24000000022</v>
      </c>
      <c r="F1616" s="20">
        <v>0</v>
      </c>
      <c r="G1616" s="21">
        <f t="shared" si="25"/>
        <v>276505.20999999973</v>
      </c>
      <c r="H1616" s="20">
        <v>0</v>
      </c>
      <c r="I1616" s="20">
        <v>0</v>
      </c>
    </row>
    <row r="1617" spans="1:9" hidden="1" x14ac:dyDescent="0.25">
      <c r="A1617" s="276" t="s">
        <v>2080</v>
      </c>
      <c r="B1617" s="90">
        <v>0</v>
      </c>
      <c r="C1617" s="155" t="s">
        <v>67</v>
      </c>
      <c r="D1617" s="275">
        <v>875105.40000000026</v>
      </c>
      <c r="E1617" s="275">
        <v>696934.87000000011</v>
      </c>
      <c r="F1617" s="20">
        <v>0</v>
      </c>
      <c r="G1617" s="21">
        <f t="shared" si="25"/>
        <v>178170.53000000014</v>
      </c>
      <c r="H1617" s="20">
        <v>0</v>
      </c>
      <c r="I1617" s="20">
        <v>0</v>
      </c>
    </row>
    <row r="1618" spans="1:9" hidden="1" x14ac:dyDescent="0.25">
      <c r="A1618" s="276" t="s">
        <v>2081</v>
      </c>
      <c r="B1618" s="90">
        <v>0</v>
      </c>
      <c r="C1618" s="155" t="s">
        <v>67</v>
      </c>
      <c r="D1618" s="275">
        <v>123578.69999999997</v>
      </c>
      <c r="E1618" s="275">
        <v>85363.4</v>
      </c>
      <c r="F1618" s="20">
        <v>0</v>
      </c>
      <c r="G1618" s="21">
        <f t="shared" si="25"/>
        <v>38215.299999999974</v>
      </c>
      <c r="H1618" s="20">
        <v>0</v>
      </c>
      <c r="I1618" s="20">
        <v>0</v>
      </c>
    </row>
    <row r="1619" spans="1:9" hidden="1" x14ac:dyDescent="0.25">
      <c r="A1619" s="276" t="s">
        <v>2082</v>
      </c>
      <c r="B1619" s="90">
        <v>0</v>
      </c>
      <c r="C1619" s="155" t="s">
        <v>67</v>
      </c>
      <c r="D1619" s="275">
        <v>361166.30000000005</v>
      </c>
      <c r="E1619" s="275">
        <v>213141.80000000002</v>
      </c>
      <c r="F1619" s="20">
        <v>0</v>
      </c>
      <c r="G1619" s="21">
        <f t="shared" si="25"/>
        <v>148024.50000000003</v>
      </c>
      <c r="H1619" s="20">
        <v>0</v>
      </c>
      <c r="I1619" s="20">
        <v>0</v>
      </c>
    </row>
    <row r="1620" spans="1:9" hidden="1" x14ac:dyDescent="0.25">
      <c r="A1620" s="276" t="s">
        <v>2083</v>
      </c>
      <c r="B1620" s="90">
        <v>0</v>
      </c>
      <c r="C1620" s="155" t="s">
        <v>67</v>
      </c>
      <c r="D1620" s="275">
        <v>163936.63000000009</v>
      </c>
      <c r="E1620" s="275">
        <v>129247.97999999998</v>
      </c>
      <c r="F1620" s="20">
        <v>0</v>
      </c>
      <c r="G1620" s="21">
        <f t="shared" si="25"/>
        <v>34688.650000000111</v>
      </c>
      <c r="H1620" s="20">
        <v>0</v>
      </c>
      <c r="I1620" s="20">
        <v>0</v>
      </c>
    </row>
    <row r="1621" spans="1:9" hidden="1" x14ac:dyDescent="0.25">
      <c r="A1621" s="276" t="s">
        <v>1546</v>
      </c>
      <c r="B1621" s="90">
        <v>0</v>
      </c>
      <c r="C1621" s="155" t="s">
        <v>67</v>
      </c>
      <c r="D1621" s="275">
        <v>1446774.0399999996</v>
      </c>
      <c r="E1621" s="275">
        <v>1171280.1900000004</v>
      </c>
      <c r="F1621" s="20">
        <v>0</v>
      </c>
      <c r="G1621" s="21">
        <f t="shared" si="25"/>
        <v>275493.84999999916</v>
      </c>
      <c r="H1621" s="20">
        <v>0</v>
      </c>
      <c r="I1621" s="20">
        <v>0</v>
      </c>
    </row>
    <row r="1622" spans="1:9" hidden="1" x14ac:dyDescent="0.25">
      <c r="A1622" s="276" t="s">
        <v>1547</v>
      </c>
      <c r="B1622" s="90">
        <v>0</v>
      </c>
      <c r="C1622" s="155" t="s">
        <v>67</v>
      </c>
      <c r="D1622" s="275">
        <v>3045012.58</v>
      </c>
      <c r="E1622" s="275">
        <v>2285437.9200000004</v>
      </c>
      <c r="F1622" s="20">
        <v>0</v>
      </c>
      <c r="G1622" s="21">
        <f t="shared" si="25"/>
        <v>759574.65999999968</v>
      </c>
      <c r="H1622" s="20">
        <v>0</v>
      </c>
      <c r="I1622" s="20">
        <v>0</v>
      </c>
    </row>
    <row r="1623" spans="1:9" hidden="1" x14ac:dyDescent="0.25">
      <c r="A1623" s="276" t="s">
        <v>1548</v>
      </c>
      <c r="B1623" s="90">
        <v>0</v>
      </c>
      <c r="C1623" s="155" t="s">
        <v>67</v>
      </c>
      <c r="D1623" s="275">
        <v>3023703.3200000003</v>
      </c>
      <c r="E1623" s="275">
        <v>2418265.4</v>
      </c>
      <c r="F1623" s="20">
        <v>0</v>
      </c>
      <c r="G1623" s="21">
        <f t="shared" si="25"/>
        <v>605437.92000000039</v>
      </c>
      <c r="H1623" s="20">
        <v>0</v>
      </c>
      <c r="I1623" s="20">
        <v>0</v>
      </c>
    </row>
    <row r="1624" spans="1:9" hidden="1" x14ac:dyDescent="0.25">
      <c r="A1624" s="276" t="s">
        <v>2084</v>
      </c>
      <c r="B1624" s="90">
        <v>0</v>
      </c>
      <c r="C1624" s="155" t="s">
        <v>67</v>
      </c>
      <c r="D1624" s="275">
        <v>72034.400000000023</v>
      </c>
      <c r="E1624" s="275">
        <v>17066.05</v>
      </c>
      <c r="F1624" s="20">
        <v>0</v>
      </c>
      <c r="G1624" s="21">
        <f t="shared" si="25"/>
        <v>54968.35000000002</v>
      </c>
      <c r="H1624" s="20">
        <v>0</v>
      </c>
      <c r="I1624" s="20">
        <v>0</v>
      </c>
    </row>
    <row r="1625" spans="1:9" hidden="1" x14ac:dyDescent="0.25">
      <c r="A1625" s="277" t="s">
        <v>564</v>
      </c>
      <c r="B1625" s="90">
        <v>0</v>
      </c>
      <c r="C1625" s="155" t="s">
        <v>67</v>
      </c>
      <c r="D1625" s="275">
        <v>70403.699999999983</v>
      </c>
      <c r="E1625" s="275">
        <v>14458.099999999999</v>
      </c>
      <c r="F1625" s="20">
        <v>0</v>
      </c>
      <c r="G1625" s="21">
        <f t="shared" si="25"/>
        <v>55945.599999999984</v>
      </c>
      <c r="H1625" s="20">
        <v>0</v>
      </c>
      <c r="I1625" s="20">
        <v>0</v>
      </c>
    </row>
    <row r="1626" spans="1:9" hidden="1" x14ac:dyDescent="0.25">
      <c r="A1626" s="277" t="s">
        <v>565</v>
      </c>
      <c r="B1626" s="90">
        <v>0</v>
      </c>
      <c r="C1626" s="155" t="s">
        <v>67</v>
      </c>
      <c r="D1626" s="275">
        <v>934715.52</v>
      </c>
      <c r="E1626" s="275">
        <v>630439.65000000014</v>
      </c>
      <c r="F1626" s="20">
        <v>0</v>
      </c>
      <c r="G1626" s="21">
        <f t="shared" si="25"/>
        <v>304275.86999999988</v>
      </c>
      <c r="H1626" s="20">
        <v>0</v>
      </c>
      <c r="I1626" s="20">
        <v>0</v>
      </c>
    </row>
    <row r="1627" spans="1:9" hidden="1" x14ac:dyDescent="0.25">
      <c r="A1627" s="277" t="s">
        <v>566</v>
      </c>
      <c r="B1627" s="90">
        <v>0</v>
      </c>
      <c r="C1627" s="155" t="s">
        <v>67</v>
      </c>
      <c r="D1627" s="275">
        <v>1420756.199999999</v>
      </c>
      <c r="E1627" s="275">
        <v>1201471.2900000003</v>
      </c>
      <c r="F1627" s="20">
        <v>0</v>
      </c>
      <c r="G1627" s="21">
        <f t="shared" si="25"/>
        <v>219284.90999999875</v>
      </c>
      <c r="H1627" s="20">
        <v>0</v>
      </c>
      <c r="I1627" s="20">
        <v>0</v>
      </c>
    </row>
    <row r="1628" spans="1:9" hidden="1" x14ac:dyDescent="0.25">
      <c r="A1628" s="277" t="s">
        <v>567</v>
      </c>
      <c r="B1628" s="90">
        <v>0</v>
      </c>
      <c r="C1628" s="155" t="s">
        <v>67</v>
      </c>
      <c r="D1628" s="275">
        <v>104612.95000000003</v>
      </c>
      <c r="E1628" s="275">
        <v>24905.05000000001</v>
      </c>
      <c r="F1628" s="20">
        <v>0</v>
      </c>
      <c r="G1628" s="21">
        <f t="shared" si="25"/>
        <v>79707.900000000023</v>
      </c>
      <c r="H1628" s="20">
        <v>0</v>
      </c>
      <c r="I1628" s="20">
        <v>0</v>
      </c>
    </row>
    <row r="1629" spans="1:9" hidden="1" x14ac:dyDescent="0.25">
      <c r="A1629" s="277" t="s">
        <v>568</v>
      </c>
      <c r="B1629" s="90">
        <v>0</v>
      </c>
      <c r="C1629" s="155" t="s">
        <v>67</v>
      </c>
      <c r="D1629" s="275">
        <v>2099174.3999999999</v>
      </c>
      <c r="E1629" s="275">
        <v>1632784.7499999998</v>
      </c>
      <c r="F1629" s="20">
        <v>0</v>
      </c>
      <c r="G1629" s="21">
        <f t="shared" si="25"/>
        <v>466389.65000000014</v>
      </c>
      <c r="H1629" s="20">
        <v>0</v>
      </c>
      <c r="I1629" s="20">
        <v>0</v>
      </c>
    </row>
    <row r="1630" spans="1:9" hidden="1" x14ac:dyDescent="0.25">
      <c r="A1630" s="277" t="s">
        <v>569</v>
      </c>
      <c r="B1630" s="90">
        <v>0</v>
      </c>
      <c r="C1630" s="155" t="s">
        <v>67</v>
      </c>
      <c r="D1630" s="275">
        <v>1592082.4100000004</v>
      </c>
      <c r="E1630" s="275">
        <v>1172948.3600000001</v>
      </c>
      <c r="F1630" s="20">
        <v>0</v>
      </c>
      <c r="G1630" s="21">
        <f t="shared" si="25"/>
        <v>419134.05000000028</v>
      </c>
      <c r="H1630" s="20">
        <v>0</v>
      </c>
      <c r="I1630" s="20">
        <v>0</v>
      </c>
    </row>
    <row r="1631" spans="1:9" hidden="1" x14ac:dyDescent="0.25">
      <c r="A1631" s="277" t="s">
        <v>570</v>
      </c>
      <c r="B1631" s="90">
        <v>0</v>
      </c>
      <c r="C1631" s="155" t="s">
        <v>67</v>
      </c>
      <c r="D1631" s="275">
        <v>2849989</v>
      </c>
      <c r="E1631" s="275">
        <v>2263864.7100000009</v>
      </c>
      <c r="F1631" s="20">
        <v>0</v>
      </c>
      <c r="G1631" s="21">
        <f t="shared" si="25"/>
        <v>586124.28999999911</v>
      </c>
      <c r="H1631" s="20">
        <v>0</v>
      </c>
      <c r="I1631" s="20">
        <v>0</v>
      </c>
    </row>
    <row r="1632" spans="1:9" hidden="1" x14ac:dyDescent="0.25">
      <c r="A1632" s="277" t="s">
        <v>1197</v>
      </c>
      <c r="B1632" s="90">
        <v>0</v>
      </c>
      <c r="C1632" s="155" t="s">
        <v>67</v>
      </c>
      <c r="D1632" s="275">
        <v>132232.75</v>
      </c>
      <c r="E1632" s="275">
        <v>93314.150000000023</v>
      </c>
      <c r="F1632" s="20">
        <v>0</v>
      </c>
      <c r="G1632" s="21">
        <f t="shared" si="25"/>
        <v>38918.599999999977</v>
      </c>
      <c r="H1632" s="20">
        <v>0</v>
      </c>
      <c r="I1632" s="20">
        <v>0</v>
      </c>
    </row>
    <row r="1633" spans="1:9" hidden="1" x14ac:dyDescent="0.25">
      <c r="A1633" s="277" t="s">
        <v>1198</v>
      </c>
      <c r="B1633" s="90">
        <v>0</v>
      </c>
      <c r="C1633" s="155" t="s">
        <v>67</v>
      </c>
      <c r="D1633" s="275">
        <v>282784.64999999997</v>
      </c>
      <c r="E1633" s="275">
        <v>155730.73000000001</v>
      </c>
      <c r="F1633" s="20">
        <v>0</v>
      </c>
      <c r="G1633" s="21">
        <f t="shared" si="25"/>
        <v>127053.91999999995</v>
      </c>
      <c r="H1633" s="20">
        <v>0</v>
      </c>
      <c r="I1633" s="20">
        <v>0</v>
      </c>
    </row>
    <row r="1634" spans="1:9" hidden="1" x14ac:dyDescent="0.25">
      <c r="A1634" s="277" t="s">
        <v>1199</v>
      </c>
      <c r="B1634" s="90">
        <v>0</v>
      </c>
      <c r="C1634" s="155" t="s">
        <v>67</v>
      </c>
      <c r="D1634" s="275">
        <v>130385.09999999996</v>
      </c>
      <c r="E1634" s="275">
        <v>84934.599999999991</v>
      </c>
      <c r="F1634" s="20">
        <v>0</v>
      </c>
      <c r="G1634" s="21">
        <f t="shared" si="25"/>
        <v>45450.499999999971</v>
      </c>
      <c r="H1634" s="20">
        <v>0</v>
      </c>
      <c r="I1634" s="20">
        <v>0</v>
      </c>
    </row>
    <row r="1635" spans="1:9" hidden="1" x14ac:dyDescent="0.25">
      <c r="A1635" s="277" t="s">
        <v>1200</v>
      </c>
      <c r="B1635" s="90">
        <v>0</v>
      </c>
      <c r="C1635" s="155" t="s">
        <v>67</v>
      </c>
      <c r="D1635" s="275">
        <v>131129.55000000005</v>
      </c>
      <c r="E1635" s="275">
        <v>125839.20000000003</v>
      </c>
      <c r="F1635" s="20">
        <v>0</v>
      </c>
      <c r="G1635" s="21">
        <f t="shared" si="25"/>
        <v>5290.3500000000204</v>
      </c>
      <c r="H1635" s="20">
        <v>0</v>
      </c>
      <c r="I1635" s="20">
        <v>0</v>
      </c>
    </row>
    <row r="1636" spans="1:9" hidden="1" x14ac:dyDescent="0.25">
      <c r="A1636" s="277" t="s">
        <v>1201</v>
      </c>
      <c r="B1636" s="90">
        <v>0</v>
      </c>
      <c r="C1636" s="155" t="s">
        <v>67</v>
      </c>
      <c r="D1636" s="275">
        <v>310790.14999999991</v>
      </c>
      <c r="E1636" s="275">
        <v>5111.29</v>
      </c>
      <c r="F1636" s="20">
        <v>0</v>
      </c>
      <c r="G1636" s="21">
        <f t="shared" si="25"/>
        <v>305678.85999999993</v>
      </c>
      <c r="H1636" s="20">
        <v>0</v>
      </c>
      <c r="I1636" s="20">
        <v>0</v>
      </c>
    </row>
    <row r="1637" spans="1:9" hidden="1" x14ac:dyDescent="0.25">
      <c r="A1637" s="277" t="s">
        <v>1202</v>
      </c>
      <c r="B1637" s="90">
        <v>0</v>
      </c>
      <c r="C1637" s="155" t="s">
        <v>67</v>
      </c>
      <c r="D1637" s="275">
        <v>293963.98999999987</v>
      </c>
      <c r="E1637" s="275">
        <v>209248.40999999997</v>
      </c>
      <c r="F1637" s="20">
        <v>0</v>
      </c>
      <c r="G1637" s="21">
        <f t="shared" si="25"/>
        <v>84715.5799999999</v>
      </c>
      <c r="H1637" s="20">
        <v>0</v>
      </c>
      <c r="I1637" s="20">
        <v>0</v>
      </c>
    </row>
    <row r="1638" spans="1:9" hidden="1" x14ac:dyDescent="0.25">
      <c r="A1638" s="276" t="s">
        <v>1549</v>
      </c>
      <c r="B1638" s="90">
        <v>0</v>
      </c>
      <c r="C1638" s="155" t="s">
        <v>67</v>
      </c>
      <c r="D1638" s="275">
        <v>1231710.25</v>
      </c>
      <c r="E1638" s="275">
        <v>1020789.8399999997</v>
      </c>
      <c r="F1638" s="20">
        <v>0</v>
      </c>
      <c r="G1638" s="21">
        <f t="shared" si="25"/>
        <v>210920.41000000027</v>
      </c>
      <c r="H1638" s="20">
        <v>0</v>
      </c>
      <c r="I1638" s="20">
        <v>0</v>
      </c>
    </row>
    <row r="1639" spans="1:9" hidden="1" x14ac:dyDescent="0.25">
      <c r="A1639" s="276" t="s">
        <v>1550</v>
      </c>
      <c r="B1639" s="90">
        <v>0</v>
      </c>
      <c r="C1639" s="155" t="s">
        <v>67</v>
      </c>
      <c r="D1639" s="275">
        <v>1231958.4000000006</v>
      </c>
      <c r="E1639" s="275">
        <v>976212.35</v>
      </c>
      <c r="F1639" s="20">
        <v>0</v>
      </c>
      <c r="G1639" s="21">
        <f t="shared" si="25"/>
        <v>255746.05000000063</v>
      </c>
      <c r="H1639" s="20">
        <v>0</v>
      </c>
      <c r="I1639" s="20">
        <v>0</v>
      </c>
    </row>
    <row r="1640" spans="1:9" hidden="1" x14ac:dyDescent="0.25">
      <c r="A1640" s="276" t="s">
        <v>1551</v>
      </c>
      <c r="B1640" s="90">
        <v>0</v>
      </c>
      <c r="C1640" s="155" t="s">
        <v>67</v>
      </c>
      <c r="D1640" s="275">
        <v>1568405.4000000006</v>
      </c>
      <c r="E1640" s="275">
        <v>1271254.6700000002</v>
      </c>
      <c r="F1640" s="20">
        <v>0</v>
      </c>
      <c r="G1640" s="21">
        <f t="shared" si="25"/>
        <v>297150.73000000045</v>
      </c>
      <c r="H1640" s="20">
        <v>0</v>
      </c>
      <c r="I1640" s="20">
        <v>0</v>
      </c>
    </row>
    <row r="1641" spans="1:9" hidden="1" x14ac:dyDescent="0.25">
      <c r="A1641" s="276" t="s">
        <v>1552</v>
      </c>
      <c r="B1641" s="90">
        <v>0</v>
      </c>
      <c r="C1641" s="155" t="s">
        <v>67</v>
      </c>
      <c r="D1641" s="275">
        <v>1587202.8499999996</v>
      </c>
      <c r="E1641" s="275">
        <v>1357804.89</v>
      </c>
      <c r="F1641" s="20">
        <v>0</v>
      </c>
      <c r="G1641" s="21">
        <f t="shared" si="25"/>
        <v>229397.95999999973</v>
      </c>
      <c r="H1641" s="20">
        <v>0</v>
      </c>
      <c r="I1641" s="20">
        <v>0</v>
      </c>
    </row>
    <row r="1642" spans="1:9" hidden="1" x14ac:dyDescent="0.25">
      <c r="A1642" s="276" t="s">
        <v>1553</v>
      </c>
      <c r="B1642" s="90">
        <v>0</v>
      </c>
      <c r="C1642" s="155" t="s">
        <v>67</v>
      </c>
      <c r="D1642" s="275">
        <v>1277174.4999999998</v>
      </c>
      <c r="E1642" s="275">
        <v>491774.00999999995</v>
      </c>
      <c r="F1642" s="20">
        <v>0</v>
      </c>
      <c r="G1642" s="21">
        <f t="shared" si="25"/>
        <v>785400.48999999976</v>
      </c>
      <c r="H1642" s="20">
        <v>0</v>
      </c>
      <c r="I1642" s="20">
        <v>0</v>
      </c>
    </row>
    <row r="1643" spans="1:9" hidden="1" x14ac:dyDescent="0.25">
      <c r="A1643" s="276" t="s">
        <v>1554</v>
      </c>
      <c r="B1643" s="90">
        <v>0</v>
      </c>
      <c r="C1643" s="155" t="s">
        <v>67</v>
      </c>
      <c r="D1643" s="275">
        <v>1539522.5999999994</v>
      </c>
      <c r="E1643" s="275">
        <v>1366834.9599999995</v>
      </c>
      <c r="F1643" s="20">
        <v>0</v>
      </c>
      <c r="G1643" s="21">
        <f t="shared" si="25"/>
        <v>172687.6399999999</v>
      </c>
      <c r="H1643" s="20">
        <v>0</v>
      </c>
      <c r="I1643" s="20">
        <v>0</v>
      </c>
    </row>
    <row r="1644" spans="1:9" hidden="1" x14ac:dyDescent="0.25">
      <c r="A1644" s="276" t="s">
        <v>1555</v>
      </c>
      <c r="B1644" s="90">
        <v>0</v>
      </c>
      <c r="C1644" s="155" t="s">
        <v>67</v>
      </c>
      <c r="D1644" s="275">
        <v>772810.60000000033</v>
      </c>
      <c r="E1644" s="275">
        <v>33878.659999999996</v>
      </c>
      <c r="F1644" s="20">
        <v>0</v>
      </c>
      <c r="G1644" s="21">
        <f t="shared" si="25"/>
        <v>738931.94000000029</v>
      </c>
      <c r="H1644" s="20">
        <v>0</v>
      </c>
      <c r="I1644" s="20">
        <v>0</v>
      </c>
    </row>
    <row r="1645" spans="1:9" hidden="1" x14ac:dyDescent="0.25">
      <c r="A1645" s="276" t="s">
        <v>1556</v>
      </c>
      <c r="B1645" s="90">
        <v>0</v>
      </c>
      <c r="C1645" s="155" t="s">
        <v>67</v>
      </c>
      <c r="D1645" s="275">
        <v>955035.45000000042</v>
      </c>
      <c r="E1645" s="275">
        <v>608751.70999999985</v>
      </c>
      <c r="F1645" s="20">
        <v>0</v>
      </c>
      <c r="G1645" s="21">
        <f t="shared" si="25"/>
        <v>346283.74000000057</v>
      </c>
      <c r="H1645" s="20">
        <v>0</v>
      </c>
      <c r="I1645" s="20">
        <v>0</v>
      </c>
    </row>
    <row r="1646" spans="1:9" hidden="1" x14ac:dyDescent="0.25">
      <c r="A1646" s="276" t="s">
        <v>1557</v>
      </c>
      <c r="B1646" s="90">
        <v>0</v>
      </c>
      <c r="C1646" s="155" t="s">
        <v>67</v>
      </c>
      <c r="D1646" s="275">
        <v>1183462.8000000005</v>
      </c>
      <c r="E1646" s="275">
        <v>1030450.8899999999</v>
      </c>
      <c r="F1646" s="20">
        <v>0</v>
      </c>
      <c r="G1646" s="21">
        <f t="shared" si="25"/>
        <v>153011.91000000061</v>
      </c>
      <c r="H1646" s="20">
        <v>0</v>
      </c>
      <c r="I1646" s="20">
        <v>0</v>
      </c>
    </row>
    <row r="1647" spans="1:9" hidden="1" x14ac:dyDescent="0.25">
      <c r="A1647" s="276" t="s">
        <v>1558</v>
      </c>
      <c r="B1647" s="90">
        <v>0</v>
      </c>
      <c r="C1647" s="155" t="s">
        <v>67</v>
      </c>
      <c r="D1647" s="275">
        <v>1226378.8499999996</v>
      </c>
      <c r="E1647" s="275">
        <v>1051747.28</v>
      </c>
      <c r="F1647" s="20">
        <v>0</v>
      </c>
      <c r="G1647" s="21">
        <f t="shared" si="25"/>
        <v>174631.5699999996</v>
      </c>
      <c r="H1647" s="20">
        <v>0</v>
      </c>
      <c r="I1647" s="20">
        <v>0</v>
      </c>
    </row>
    <row r="1648" spans="1:9" hidden="1" x14ac:dyDescent="0.25">
      <c r="A1648" s="276" t="s">
        <v>1559</v>
      </c>
      <c r="B1648" s="90">
        <v>0</v>
      </c>
      <c r="C1648" s="155" t="s">
        <v>67</v>
      </c>
      <c r="D1648" s="275">
        <v>758570.24999999988</v>
      </c>
      <c r="E1648" s="275">
        <v>697319.05</v>
      </c>
      <c r="F1648" s="20">
        <v>0</v>
      </c>
      <c r="G1648" s="21">
        <f t="shared" si="25"/>
        <v>61251.199999999837</v>
      </c>
      <c r="H1648" s="20">
        <v>0</v>
      </c>
      <c r="I1648" s="20">
        <v>0</v>
      </c>
    </row>
    <row r="1649" spans="1:9" hidden="1" x14ac:dyDescent="0.25">
      <c r="A1649" s="276" t="s">
        <v>1560</v>
      </c>
      <c r="B1649" s="90">
        <v>0</v>
      </c>
      <c r="C1649" s="155" t="s">
        <v>67</v>
      </c>
      <c r="D1649" s="275">
        <v>1249577.0500000012</v>
      </c>
      <c r="E1649" s="275">
        <v>1040068.7500000002</v>
      </c>
      <c r="F1649" s="20">
        <v>0</v>
      </c>
      <c r="G1649" s="21">
        <f t="shared" si="25"/>
        <v>209508.30000000098</v>
      </c>
      <c r="H1649" s="20">
        <v>0</v>
      </c>
      <c r="I1649" s="20">
        <v>0</v>
      </c>
    </row>
    <row r="1650" spans="1:9" hidden="1" x14ac:dyDescent="0.25">
      <c r="A1650" s="276" t="s">
        <v>1561</v>
      </c>
      <c r="B1650" s="90">
        <v>0</v>
      </c>
      <c r="C1650" s="155" t="s">
        <v>67</v>
      </c>
      <c r="D1650" s="275">
        <v>1937248.8999999997</v>
      </c>
      <c r="E1650" s="275">
        <v>1666241.8799999997</v>
      </c>
      <c r="F1650" s="20">
        <v>0</v>
      </c>
      <c r="G1650" s="21">
        <f t="shared" si="25"/>
        <v>271007.02</v>
      </c>
      <c r="H1650" s="20">
        <v>0</v>
      </c>
      <c r="I1650" s="20">
        <v>0</v>
      </c>
    </row>
    <row r="1651" spans="1:9" hidden="1" x14ac:dyDescent="0.25">
      <c r="A1651" s="276" t="s">
        <v>1562</v>
      </c>
      <c r="B1651" s="90">
        <v>0</v>
      </c>
      <c r="C1651" s="155" t="s">
        <v>67</v>
      </c>
      <c r="D1651" s="275">
        <v>1429207.5899999994</v>
      </c>
      <c r="E1651" s="275">
        <v>1260593.5900000003</v>
      </c>
      <c r="F1651" s="20">
        <v>0</v>
      </c>
      <c r="G1651" s="21">
        <f t="shared" si="25"/>
        <v>168613.99999999907</v>
      </c>
      <c r="H1651" s="20">
        <v>0</v>
      </c>
      <c r="I1651" s="20">
        <v>0</v>
      </c>
    </row>
    <row r="1652" spans="1:9" hidden="1" x14ac:dyDescent="0.25">
      <c r="A1652" s="276" t="s">
        <v>1563</v>
      </c>
      <c r="B1652" s="90">
        <v>0</v>
      </c>
      <c r="C1652" s="155" t="s">
        <v>67</v>
      </c>
      <c r="D1652" s="275">
        <v>9299236.2600000016</v>
      </c>
      <c r="E1652" s="275">
        <v>4751138.66</v>
      </c>
      <c r="F1652" s="20">
        <v>0</v>
      </c>
      <c r="G1652" s="21">
        <f t="shared" si="25"/>
        <v>4548097.6000000015</v>
      </c>
      <c r="H1652" s="20">
        <v>0</v>
      </c>
      <c r="I1652" s="20">
        <v>0</v>
      </c>
    </row>
    <row r="1653" spans="1:9" hidden="1" x14ac:dyDescent="0.25">
      <c r="A1653" s="276" t="s">
        <v>1564</v>
      </c>
      <c r="B1653" s="90">
        <v>0</v>
      </c>
      <c r="C1653" s="155" t="s">
        <v>67</v>
      </c>
      <c r="D1653" s="275">
        <v>164043.0100000001</v>
      </c>
      <c r="E1653" s="275">
        <v>28473.909999999996</v>
      </c>
      <c r="F1653" s="20">
        <v>0</v>
      </c>
      <c r="G1653" s="21">
        <f t="shared" si="25"/>
        <v>135569.10000000009</v>
      </c>
      <c r="H1653" s="20">
        <v>0</v>
      </c>
      <c r="I1653" s="20">
        <v>0</v>
      </c>
    </row>
    <row r="1654" spans="1:9" hidden="1" x14ac:dyDescent="0.25">
      <c r="A1654" s="276" t="s">
        <v>1565</v>
      </c>
      <c r="B1654" s="90">
        <v>0</v>
      </c>
      <c r="C1654" s="155" t="s">
        <v>67</v>
      </c>
      <c r="D1654" s="275">
        <v>128777.10000000003</v>
      </c>
      <c r="E1654" s="275">
        <v>4494.01</v>
      </c>
      <c r="F1654" s="20">
        <v>0</v>
      </c>
      <c r="G1654" s="21">
        <f t="shared" si="25"/>
        <v>124283.09000000004</v>
      </c>
      <c r="H1654" s="20">
        <v>0</v>
      </c>
      <c r="I1654" s="20">
        <v>0</v>
      </c>
    </row>
    <row r="1655" spans="1:9" hidden="1" x14ac:dyDescent="0.25">
      <c r="A1655" s="276" t="s">
        <v>1566</v>
      </c>
      <c r="B1655" s="90">
        <v>0</v>
      </c>
      <c r="C1655" s="155" t="s">
        <v>67</v>
      </c>
      <c r="D1655" s="275">
        <v>27039.400000000009</v>
      </c>
      <c r="E1655" s="275">
        <v>100.8</v>
      </c>
      <c r="F1655" s="20">
        <v>0</v>
      </c>
      <c r="G1655" s="21">
        <f t="shared" si="25"/>
        <v>26938.600000000009</v>
      </c>
      <c r="H1655" s="20">
        <v>0</v>
      </c>
      <c r="I1655" s="20">
        <v>0</v>
      </c>
    </row>
    <row r="1656" spans="1:9" hidden="1" x14ac:dyDescent="0.25">
      <c r="A1656" s="276" t="s">
        <v>1567</v>
      </c>
      <c r="B1656" s="90">
        <v>0</v>
      </c>
      <c r="C1656" s="155" t="s">
        <v>67</v>
      </c>
      <c r="D1656" s="275">
        <v>4005064.29</v>
      </c>
      <c r="E1656" s="275">
        <v>3343318.7599999979</v>
      </c>
      <c r="F1656" s="20">
        <v>0</v>
      </c>
      <c r="G1656" s="21">
        <f t="shared" si="25"/>
        <v>661745.53000000212</v>
      </c>
      <c r="H1656" s="20">
        <v>0</v>
      </c>
      <c r="I1656" s="20">
        <v>0</v>
      </c>
    </row>
    <row r="1657" spans="1:9" hidden="1" x14ac:dyDescent="0.25">
      <c r="A1657" s="276" t="s">
        <v>1568</v>
      </c>
      <c r="B1657" s="90">
        <v>0</v>
      </c>
      <c r="C1657" s="155" t="s">
        <v>67</v>
      </c>
      <c r="D1657" s="275">
        <v>892114.20000000007</v>
      </c>
      <c r="E1657" s="275">
        <v>618467.22999999975</v>
      </c>
      <c r="F1657" s="20">
        <v>0</v>
      </c>
      <c r="G1657" s="21">
        <f t="shared" si="25"/>
        <v>273646.97000000032</v>
      </c>
      <c r="H1657" s="20">
        <v>0</v>
      </c>
      <c r="I1657" s="20">
        <v>0</v>
      </c>
    </row>
    <row r="1658" spans="1:9" hidden="1" x14ac:dyDescent="0.25">
      <c r="A1658" s="276" t="s">
        <v>1569</v>
      </c>
      <c r="B1658" s="90">
        <v>0</v>
      </c>
      <c r="C1658" s="155" t="s">
        <v>67</v>
      </c>
      <c r="D1658" s="275">
        <v>855993.60000000044</v>
      </c>
      <c r="E1658" s="275">
        <v>748780.35000000033</v>
      </c>
      <c r="F1658" s="20">
        <v>0</v>
      </c>
      <c r="G1658" s="21">
        <f t="shared" si="25"/>
        <v>107213.25000000012</v>
      </c>
      <c r="H1658" s="20">
        <v>0</v>
      </c>
      <c r="I1658" s="20">
        <v>0</v>
      </c>
    </row>
    <row r="1659" spans="1:9" hidden="1" x14ac:dyDescent="0.25">
      <c r="A1659" s="276" t="s">
        <v>1570</v>
      </c>
      <c r="B1659" s="90">
        <v>0</v>
      </c>
      <c r="C1659" s="155" t="s">
        <v>67</v>
      </c>
      <c r="D1659" s="275">
        <v>1258049.5999999996</v>
      </c>
      <c r="E1659" s="275">
        <v>1077621.4300000002</v>
      </c>
      <c r="F1659" s="20">
        <v>0</v>
      </c>
      <c r="G1659" s="21">
        <f t="shared" si="25"/>
        <v>180428.16999999946</v>
      </c>
      <c r="H1659" s="20">
        <v>0</v>
      </c>
      <c r="I1659" s="20">
        <v>0</v>
      </c>
    </row>
    <row r="1660" spans="1:9" hidden="1" x14ac:dyDescent="0.25">
      <c r="A1660" s="276" t="s">
        <v>1571</v>
      </c>
      <c r="B1660" s="90">
        <v>0</v>
      </c>
      <c r="C1660" s="155" t="s">
        <v>67</v>
      </c>
      <c r="D1660" s="275">
        <v>1232556.8399999999</v>
      </c>
      <c r="E1660" s="275">
        <v>1165817.5900000005</v>
      </c>
      <c r="F1660" s="20">
        <v>0</v>
      </c>
      <c r="G1660" s="21">
        <f t="shared" si="25"/>
        <v>66739.249999999302</v>
      </c>
      <c r="H1660" s="20">
        <v>0</v>
      </c>
      <c r="I1660" s="20">
        <v>0</v>
      </c>
    </row>
    <row r="1661" spans="1:9" hidden="1" x14ac:dyDescent="0.25">
      <c r="A1661" s="276" t="s">
        <v>2085</v>
      </c>
      <c r="B1661" s="90">
        <v>0</v>
      </c>
      <c r="C1661" s="155" t="s">
        <v>67</v>
      </c>
      <c r="D1661" s="275">
        <v>998633.86999999976</v>
      </c>
      <c r="E1661" s="275">
        <v>830727.5199999999</v>
      </c>
      <c r="F1661" s="20">
        <v>0</v>
      </c>
      <c r="G1661" s="21">
        <f t="shared" si="25"/>
        <v>167906.34999999986</v>
      </c>
      <c r="H1661" s="20">
        <v>0</v>
      </c>
      <c r="I1661" s="20">
        <v>0</v>
      </c>
    </row>
    <row r="1662" spans="1:9" hidden="1" x14ac:dyDescent="0.25">
      <c r="A1662" s="276" t="s">
        <v>2086</v>
      </c>
      <c r="B1662" s="90">
        <v>0</v>
      </c>
      <c r="C1662" s="155" t="s">
        <v>67</v>
      </c>
      <c r="D1662" s="275">
        <v>38411.650000000009</v>
      </c>
      <c r="E1662" s="275">
        <v>20133.200000000008</v>
      </c>
      <c r="F1662" s="20">
        <v>0</v>
      </c>
      <c r="G1662" s="21">
        <f t="shared" si="25"/>
        <v>18278.45</v>
      </c>
      <c r="H1662" s="20">
        <v>0</v>
      </c>
      <c r="I1662" s="20">
        <v>0</v>
      </c>
    </row>
    <row r="1663" spans="1:9" hidden="1" x14ac:dyDescent="0.25">
      <c r="A1663" s="277" t="s">
        <v>571</v>
      </c>
      <c r="B1663" s="90">
        <v>0</v>
      </c>
      <c r="C1663" s="155" t="s">
        <v>67</v>
      </c>
      <c r="D1663" s="275">
        <v>89677.15</v>
      </c>
      <c r="E1663" s="275">
        <v>45356.76</v>
      </c>
      <c r="F1663" s="20">
        <v>0</v>
      </c>
      <c r="G1663" s="21">
        <f t="shared" si="25"/>
        <v>44320.389999999992</v>
      </c>
      <c r="H1663" s="20">
        <v>0</v>
      </c>
      <c r="I1663" s="20">
        <v>0</v>
      </c>
    </row>
    <row r="1664" spans="1:9" hidden="1" x14ac:dyDescent="0.25">
      <c r="A1664" s="277" t="s">
        <v>1203</v>
      </c>
      <c r="B1664" s="90">
        <v>0</v>
      </c>
      <c r="C1664" s="155" t="s">
        <v>67</v>
      </c>
      <c r="D1664" s="275">
        <v>906467.51000000024</v>
      </c>
      <c r="E1664" s="275">
        <v>739142.45999999985</v>
      </c>
      <c r="F1664" s="20">
        <v>0</v>
      </c>
      <c r="G1664" s="21">
        <f t="shared" si="25"/>
        <v>167325.0500000004</v>
      </c>
      <c r="H1664" s="20">
        <v>0</v>
      </c>
      <c r="I1664" s="20">
        <v>0</v>
      </c>
    </row>
    <row r="1665" spans="1:9" hidden="1" x14ac:dyDescent="0.25">
      <c r="A1665" s="277" t="s">
        <v>1204</v>
      </c>
      <c r="B1665" s="90">
        <v>0</v>
      </c>
      <c r="C1665" s="155" t="s">
        <v>67</v>
      </c>
      <c r="D1665" s="275">
        <v>1707233.0499999998</v>
      </c>
      <c r="E1665" s="275">
        <v>1421132.28</v>
      </c>
      <c r="F1665" s="20">
        <v>0</v>
      </c>
      <c r="G1665" s="21">
        <f t="shared" si="25"/>
        <v>286100.76999999979</v>
      </c>
      <c r="H1665" s="20">
        <v>0</v>
      </c>
      <c r="I1665" s="20">
        <v>0</v>
      </c>
    </row>
    <row r="1666" spans="1:9" hidden="1" x14ac:dyDescent="0.25">
      <c r="A1666" s="277" t="s">
        <v>572</v>
      </c>
      <c r="B1666" s="90">
        <v>0</v>
      </c>
      <c r="C1666" s="155" t="s">
        <v>67</v>
      </c>
      <c r="D1666" s="275">
        <v>336066.00000000006</v>
      </c>
      <c r="E1666" s="275">
        <v>141110.01999999999</v>
      </c>
      <c r="F1666" s="20">
        <v>0</v>
      </c>
      <c r="G1666" s="21">
        <f t="shared" si="25"/>
        <v>194955.98000000007</v>
      </c>
      <c r="H1666" s="20">
        <v>0</v>
      </c>
      <c r="I1666" s="20">
        <v>0</v>
      </c>
    </row>
    <row r="1667" spans="1:9" hidden="1" x14ac:dyDescent="0.25">
      <c r="A1667" s="277" t="s">
        <v>573</v>
      </c>
      <c r="B1667" s="90">
        <v>0</v>
      </c>
      <c r="C1667" s="155" t="s">
        <v>67</v>
      </c>
      <c r="D1667" s="275">
        <v>192216.98999999993</v>
      </c>
      <c r="E1667" s="275">
        <v>3782.58</v>
      </c>
      <c r="F1667" s="20">
        <v>0</v>
      </c>
      <c r="G1667" s="21">
        <f t="shared" si="25"/>
        <v>188434.40999999995</v>
      </c>
      <c r="H1667" s="20">
        <v>0</v>
      </c>
      <c r="I1667" s="20">
        <v>0</v>
      </c>
    </row>
    <row r="1668" spans="1:9" hidden="1" x14ac:dyDescent="0.25">
      <c r="A1668" s="277" t="s">
        <v>574</v>
      </c>
      <c r="B1668" s="90">
        <v>0</v>
      </c>
      <c r="C1668" s="155" t="s">
        <v>67</v>
      </c>
      <c r="D1668" s="275">
        <v>200790.40000000008</v>
      </c>
      <c r="E1668" s="275">
        <v>88609.2</v>
      </c>
      <c r="F1668" s="20">
        <v>0</v>
      </c>
      <c r="G1668" s="21">
        <f t="shared" si="25"/>
        <v>112181.20000000008</v>
      </c>
      <c r="H1668" s="20">
        <v>0</v>
      </c>
      <c r="I1668" s="20">
        <v>0</v>
      </c>
    </row>
    <row r="1669" spans="1:9" hidden="1" x14ac:dyDescent="0.25">
      <c r="A1669" s="277" t="s">
        <v>575</v>
      </c>
      <c r="B1669" s="90">
        <v>0</v>
      </c>
      <c r="C1669" s="155" t="s">
        <v>67</v>
      </c>
      <c r="D1669" s="275">
        <v>40838.400000000023</v>
      </c>
      <c r="E1669" s="275">
        <v>39340.800000000003</v>
      </c>
      <c r="F1669" s="20">
        <v>0</v>
      </c>
      <c r="G1669" s="21">
        <f t="shared" si="25"/>
        <v>1497.6000000000204</v>
      </c>
      <c r="H1669" s="20">
        <v>0</v>
      </c>
      <c r="I1669" s="20">
        <v>0</v>
      </c>
    </row>
    <row r="1670" spans="1:9" hidden="1" x14ac:dyDescent="0.25">
      <c r="A1670" s="277" t="s">
        <v>576</v>
      </c>
      <c r="B1670" s="90">
        <v>0</v>
      </c>
      <c r="C1670" s="155" t="s">
        <v>67</v>
      </c>
      <c r="D1670" s="275">
        <v>90392.750000000058</v>
      </c>
      <c r="E1670" s="275">
        <v>30296.400000000001</v>
      </c>
      <c r="F1670" s="20">
        <v>0</v>
      </c>
      <c r="G1670" s="21">
        <f t="shared" ref="G1670:G1733" si="26">D1670-E1670</f>
        <v>60096.350000000057</v>
      </c>
      <c r="H1670" s="20">
        <v>0</v>
      </c>
      <c r="I1670" s="20">
        <v>0</v>
      </c>
    </row>
    <row r="1671" spans="1:9" hidden="1" x14ac:dyDescent="0.25">
      <c r="A1671" s="277" t="s">
        <v>577</v>
      </c>
      <c r="B1671" s="90">
        <v>0</v>
      </c>
      <c r="C1671" s="155" t="s">
        <v>67</v>
      </c>
      <c r="D1671" s="275">
        <v>810197.6099999994</v>
      </c>
      <c r="E1671" s="275">
        <v>699214.82000000007</v>
      </c>
      <c r="F1671" s="20">
        <v>0</v>
      </c>
      <c r="G1671" s="21">
        <f t="shared" si="26"/>
        <v>110982.78999999934</v>
      </c>
      <c r="H1671" s="20">
        <v>0</v>
      </c>
      <c r="I1671" s="20">
        <v>0</v>
      </c>
    </row>
    <row r="1672" spans="1:9" hidden="1" x14ac:dyDescent="0.25">
      <c r="A1672" s="277" t="s">
        <v>578</v>
      </c>
      <c r="B1672" s="90">
        <v>0</v>
      </c>
      <c r="C1672" s="155" t="s">
        <v>67</v>
      </c>
      <c r="D1672" s="275">
        <v>232242.65000000005</v>
      </c>
      <c r="E1672" s="275">
        <v>97019.629999999976</v>
      </c>
      <c r="F1672" s="20">
        <v>0</v>
      </c>
      <c r="G1672" s="21">
        <f t="shared" si="26"/>
        <v>135223.02000000008</v>
      </c>
      <c r="H1672" s="20">
        <v>0</v>
      </c>
      <c r="I1672" s="20">
        <v>0</v>
      </c>
    </row>
    <row r="1673" spans="1:9" hidden="1" x14ac:dyDescent="0.25">
      <c r="A1673" s="277" t="s">
        <v>579</v>
      </c>
      <c r="B1673" s="90">
        <v>0</v>
      </c>
      <c r="C1673" s="155" t="s">
        <v>67</v>
      </c>
      <c r="D1673" s="275">
        <v>669964.19999999995</v>
      </c>
      <c r="E1673" s="275">
        <v>457796.25</v>
      </c>
      <c r="F1673" s="20">
        <v>0</v>
      </c>
      <c r="G1673" s="21">
        <f t="shared" si="26"/>
        <v>212167.94999999995</v>
      </c>
      <c r="H1673" s="20">
        <v>0</v>
      </c>
      <c r="I1673" s="20">
        <v>0</v>
      </c>
    </row>
    <row r="1674" spans="1:9" hidden="1" x14ac:dyDescent="0.25">
      <c r="A1674" s="277" t="s">
        <v>580</v>
      </c>
      <c r="B1674" s="90">
        <v>0</v>
      </c>
      <c r="C1674" s="155" t="s">
        <v>67</v>
      </c>
      <c r="D1674" s="275">
        <v>222910.49999999997</v>
      </c>
      <c r="E1674" s="275">
        <v>144508.58000000002</v>
      </c>
      <c r="F1674" s="20">
        <v>0</v>
      </c>
      <c r="G1674" s="21">
        <f t="shared" si="26"/>
        <v>78401.919999999955</v>
      </c>
      <c r="H1674" s="20">
        <v>0</v>
      </c>
      <c r="I1674" s="20">
        <v>0</v>
      </c>
    </row>
    <row r="1675" spans="1:9" hidden="1" x14ac:dyDescent="0.25">
      <c r="A1675" s="277" t="s">
        <v>581</v>
      </c>
      <c r="B1675" s="90">
        <v>0</v>
      </c>
      <c r="C1675" s="155" t="s">
        <v>67</v>
      </c>
      <c r="D1675" s="275">
        <v>174174.69999999998</v>
      </c>
      <c r="E1675" s="275">
        <v>26717.71</v>
      </c>
      <c r="F1675" s="20">
        <v>0</v>
      </c>
      <c r="G1675" s="21">
        <f t="shared" si="26"/>
        <v>147456.99</v>
      </c>
      <c r="H1675" s="20">
        <v>0</v>
      </c>
      <c r="I1675" s="20">
        <v>0</v>
      </c>
    </row>
    <row r="1676" spans="1:9" hidden="1" x14ac:dyDescent="0.25">
      <c r="A1676" s="277" t="s">
        <v>582</v>
      </c>
      <c r="B1676" s="90">
        <v>0</v>
      </c>
      <c r="C1676" s="155" t="s">
        <v>67</v>
      </c>
      <c r="D1676" s="275">
        <v>144636</v>
      </c>
      <c r="E1676" s="275">
        <v>45829.399999999994</v>
      </c>
      <c r="F1676" s="20">
        <v>0</v>
      </c>
      <c r="G1676" s="21">
        <f t="shared" si="26"/>
        <v>98806.6</v>
      </c>
      <c r="H1676" s="20">
        <v>0</v>
      </c>
      <c r="I1676" s="20">
        <v>0</v>
      </c>
    </row>
    <row r="1677" spans="1:9" hidden="1" x14ac:dyDescent="0.25">
      <c r="A1677" s="277" t="s">
        <v>583</v>
      </c>
      <c r="B1677" s="90">
        <v>0</v>
      </c>
      <c r="C1677" s="155" t="s">
        <v>67</v>
      </c>
      <c r="D1677" s="275">
        <v>3295250.4000000004</v>
      </c>
      <c r="E1677" s="275">
        <v>2104715.33</v>
      </c>
      <c r="F1677" s="20">
        <v>0</v>
      </c>
      <c r="G1677" s="21">
        <f t="shared" si="26"/>
        <v>1190535.0700000003</v>
      </c>
      <c r="H1677" s="20">
        <v>0</v>
      </c>
      <c r="I1677" s="20">
        <v>0</v>
      </c>
    </row>
    <row r="1678" spans="1:9" hidden="1" x14ac:dyDescent="0.25">
      <c r="A1678" s="277" t="s">
        <v>584</v>
      </c>
      <c r="B1678" s="90">
        <v>0</v>
      </c>
      <c r="C1678" s="155" t="s">
        <v>67</v>
      </c>
      <c r="D1678" s="275">
        <v>467231.00000000006</v>
      </c>
      <c r="E1678" s="275">
        <v>209182.94</v>
      </c>
      <c r="F1678" s="20">
        <v>0</v>
      </c>
      <c r="G1678" s="21">
        <f t="shared" si="26"/>
        <v>258048.06000000006</v>
      </c>
      <c r="H1678" s="20">
        <v>0</v>
      </c>
      <c r="I1678" s="20">
        <v>0</v>
      </c>
    </row>
    <row r="1679" spans="1:9" hidden="1" x14ac:dyDescent="0.25">
      <c r="A1679" s="277" t="s">
        <v>585</v>
      </c>
      <c r="B1679" s="90">
        <v>0</v>
      </c>
      <c r="C1679" s="155" t="s">
        <v>67</v>
      </c>
      <c r="D1679" s="275">
        <v>246278.82</v>
      </c>
      <c r="E1679" s="275">
        <v>178052.86999999997</v>
      </c>
      <c r="F1679" s="20">
        <v>0</v>
      </c>
      <c r="G1679" s="21">
        <f t="shared" si="26"/>
        <v>68225.950000000041</v>
      </c>
      <c r="H1679" s="20">
        <v>0</v>
      </c>
      <c r="I1679" s="20">
        <v>0</v>
      </c>
    </row>
    <row r="1680" spans="1:9" hidden="1" x14ac:dyDescent="0.25">
      <c r="A1680" s="277" t="s">
        <v>586</v>
      </c>
      <c r="B1680" s="90">
        <v>0</v>
      </c>
      <c r="C1680" s="155" t="s">
        <v>67</v>
      </c>
      <c r="D1680" s="275">
        <v>78131.800000000047</v>
      </c>
      <c r="E1680" s="275">
        <v>41470.849999999977</v>
      </c>
      <c r="F1680" s="20">
        <v>0</v>
      </c>
      <c r="G1680" s="21">
        <f t="shared" si="26"/>
        <v>36660.95000000007</v>
      </c>
      <c r="H1680" s="20">
        <v>0</v>
      </c>
      <c r="I1680" s="20">
        <v>0</v>
      </c>
    </row>
    <row r="1681" spans="1:9" hidden="1" x14ac:dyDescent="0.25">
      <c r="A1681" s="277" t="s">
        <v>587</v>
      </c>
      <c r="B1681" s="90">
        <v>0</v>
      </c>
      <c r="C1681" s="155" t="s">
        <v>67</v>
      </c>
      <c r="D1681" s="275">
        <v>260627.40000000002</v>
      </c>
      <c r="E1681" s="275">
        <v>145487.55000000002</v>
      </c>
      <c r="F1681" s="20">
        <v>0</v>
      </c>
      <c r="G1681" s="21">
        <f t="shared" si="26"/>
        <v>115139.85</v>
      </c>
      <c r="H1681" s="20">
        <v>0</v>
      </c>
      <c r="I1681" s="20">
        <v>0</v>
      </c>
    </row>
    <row r="1682" spans="1:9" hidden="1" x14ac:dyDescent="0.25">
      <c r="A1682" s="277" t="s">
        <v>588</v>
      </c>
      <c r="B1682" s="90">
        <v>0</v>
      </c>
      <c r="C1682" s="155" t="s">
        <v>67</v>
      </c>
      <c r="D1682" s="275">
        <v>131094.09999999998</v>
      </c>
      <c r="E1682" s="275">
        <v>9233.6</v>
      </c>
      <c r="F1682" s="20">
        <v>0</v>
      </c>
      <c r="G1682" s="21">
        <f t="shared" si="26"/>
        <v>121860.49999999997</v>
      </c>
      <c r="H1682" s="20">
        <v>0</v>
      </c>
      <c r="I1682" s="20">
        <v>0</v>
      </c>
    </row>
    <row r="1683" spans="1:9" hidden="1" x14ac:dyDescent="0.25">
      <c r="A1683" s="277" t="s">
        <v>589</v>
      </c>
      <c r="B1683" s="90">
        <v>0</v>
      </c>
      <c r="C1683" s="155" t="s">
        <v>67</v>
      </c>
      <c r="D1683" s="275">
        <v>340546.39999999973</v>
      </c>
      <c r="E1683" s="275">
        <v>127364.54999999999</v>
      </c>
      <c r="F1683" s="20">
        <v>0</v>
      </c>
      <c r="G1683" s="21">
        <f t="shared" si="26"/>
        <v>213181.84999999974</v>
      </c>
      <c r="H1683" s="20">
        <v>0</v>
      </c>
      <c r="I1683" s="20">
        <v>0</v>
      </c>
    </row>
    <row r="1684" spans="1:9" hidden="1" x14ac:dyDescent="0.25">
      <c r="A1684" s="277" t="s">
        <v>590</v>
      </c>
      <c r="B1684" s="90">
        <v>0</v>
      </c>
      <c r="C1684" s="155" t="s">
        <v>67</v>
      </c>
      <c r="D1684" s="275">
        <v>150308</v>
      </c>
      <c r="E1684" s="275">
        <v>72963.099999999991</v>
      </c>
      <c r="F1684" s="20">
        <v>0</v>
      </c>
      <c r="G1684" s="21">
        <f t="shared" si="26"/>
        <v>77344.900000000009</v>
      </c>
      <c r="H1684" s="20">
        <v>0</v>
      </c>
      <c r="I1684" s="20">
        <v>0</v>
      </c>
    </row>
    <row r="1685" spans="1:9" hidden="1" x14ac:dyDescent="0.25">
      <c r="A1685" s="277" t="s">
        <v>591</v>
      </c>
      <c r="B1685" s="90">
        <v>0</v>
      </c>
      <c r="C1685" s="155" t="s">
        <v>67</v>
      </c>
      <c r="D1685" s="275">
        <v>250986</v>
      </c>
      <c r="E1685" s="275">
        <v>214564.95</v>
      </c>
      <c r="F1685" s="20">
        <v>0</v>
      </c>
      <c r="G1685" s="21">
        <f t="shared" si="26"/>
        <v>36421.049999999988</v>
      </c>
      <c r="H1685" s="20">
        <v>0</v>
      </c>
      <c r="I1685" s="20">
        <v>0</v>
      </c>
    </row>
    <row r="1686" spans="1:9" hidden="1" x14ac:dyDescent="0.25">
      <c r="A1686" s="277" t="s">
        <v>592</v>
      </c>
      <c r="B1686" s="90">
        <v>0</v>
      </c>
      <c r="C1686" s="155" t="s">
        <v>67</v>
      </c>
      <c r="D1686" s="275">
        <v>6751.2000000000025</v>
      </c>
      <c r="E1686" s="275">
        <v>0</v>
      </c>
      <c r="F1686" s="20">
        <v>0</v>
      </c>
      <c r="G1686" s="21">
        <f t="shared" si="26"/>
        <v>6751.2000000000025</v>
      </c>
      <c r="H1686" s="20">
        <v>0</v>
      </c>
      <c r="I1686" s="20">
        <v>0</v>
      </c>
    </row>
    <row r="1687" spans="1:9" hidden="1" x14ac:dyDescent="0.25">
      <c r="A1687" s="277" t="s">
        <v>593</v>
      </c>
      <c r="B1687" s="90">
        <v>0</v>
      </c>
      <c r="C1687" s="155" t="s">
        <v>67</v>
      </c>
      <c r="D1687" s="275">
        <v>59272.400000000031</v>
      </c>
      <c r="E1687" s="275">
        <v>1891.2000000000003</v>
      </c>
      <c r="F1687" s="20">
        <v>0</v>
      </c>
      <c r="G1687" s="21">
        <f t="shared" si="26"/>
        <v>57381.200000000033</v>
      </c>
      <c r="H1687" s="20">
        <v>0</v>
      </c>
      <c r="I1687" s="20">
        <v>0</v>
      </c>
    </row>
    <row r="1688" spans="1:9" hidden="1" x14ac:dyDescent="0.25">
      <c r="A1688" s="277" t="s">
        <v>594</v>
      </c>
      <c r="B1688" s="90">
        <v>0</v>
      </c>
      <c r="C1688" s="155" t="s">
        <v>67</v>
      </c>
      <c r="D1688" s="275">
        <v>67425.900000000023</v>
      </c>
      <c r="E1688" s="275">
        <v>0</v>
      </c>
      <c r="F1688" s="20">
        <v>0</v>
      </c>
      <c r="G1688" s="21">
        <f t="shared" si="26"/>
        <v>67425.900000000023</v>
      </c>
      <c r="H1688" s="20">
        <v>0</v>
      </c>
      <c r="I1688" s="20">
        <v>0</v>
      </c>
    </row>
    <row r="1689" spans="1:9" hidden="1" x14ac:dyDescent="0.25">
      <c r="A1689" s="277" t="s">
        <v>595</v>
      </c>
      <c r="B1689" s="90">
        <v>0</v>
      </c>
      <c r="C1689" s="155" t="s">
        <v>67</v>
      </c>
      <c r="D1689" s="275">
        <v>11131.300000000003</v>
      </c>
      <c r="E1689" s="275">
        <v>0</v>
      </c>
      <c r="F1689" s="20">
        <v>0</v>
      </c>
      <c r="G1689" s="21">
        <f t="shared" si="26"/>
        <v>11131.300000000003</v>
      </c>
      <c r="H1689" s="20">
        <v>0</v>
      </c>
      <c r="I1689" s="20">
        <v>0</v>
      </c>
    </row>
    <row r="1690" spans="1:9" hidden="1" x14ac:dyDescent="0.25">
      <c r="A1690" s="277" t="s">
        <v>596</v>
      </c>
      <c r="B1690" s="90">
        <v>0</v>
      </c>
      <c r="C1690" s="155" t="s">
        <v>67</v>
      </c>
      <c r="D1690" s="275">
        <v>165374.25</v>
      </c>
      <c r="E1690" s="275">
        <v>43864.32</v>
      </c>
      <c r="F1690" s="20">
        <v>0</v>
      </c>
      <c r="G1690" s="21">
        <f t="shared" si="26"/>
        <v>121509.93</v>
      </c>
      <c r="H1690" s="20">
        <v>0</v>
      </c>
      <c r="I1690" s="20">
        <v>0</v>
      </c>
    </row>
    <row r="1691" spans="1:9" hidden="1" x14ac:dyDescent="0.25">
      <c r="A1691" s="277" t="s">
        <v>597</v>
      </c>
      <c r="B1691" s="90">
        <v>0</v>
      </c>
      <c r="C1691" s="155" t="s">
        <v>67</v>
      </c>
      <c r="D1691" s="275">
        <v>129560.39999999998</v>
      </c>
      <c r="E1691" s="275">
        <v>24367.200000000001</v>
      </c>
      <c r="F1691" s="20">
        <v>0</v>
      </c>
      <c r="G1691" s="21">
        <f t="shared" si="26"/>
        <v>105193.19999999998</v>
      </c>
      <c r="H1691" s="20">
        <v>0</v>
      </c>
      <c r="I1691" s="20">
        <v>0</v>
      </c>
    </row>
    <row r="1692" spans="1:9" hidden="1" x14ac:dyDescent="0.25">
      <c r="A1692" s="277" t="s">
        <v>598</v>
      </c>
      <c r="B1692" s="90">
        <v>0</v>
      </c>
      <c r="C1692" s="155" t="s">
        <v>67</v>
      </c>
      <c r="D1692" s="275">
        <v>141834.25000000006</v>
      </c>
      <c r="E1692" s="275">
        <v>11088.499999999998</v>
      </c>
      <c r="F1692" s="20">
        <v>0</v>
      </c>
      <c r="G1692" s="21">
        <f t="shared" si="26"/>
        <v>130745.75000000006</v>
      </c>
      <c r="H1692" s="20">
        <v>0</v>
      </c>
      <c r="I1692" s="20">
        <v>0</v>
      </c>
    </row>
    <row r="1693" spans="1:9" hidden="1" x14ac:dyDescent="0.25">
      <c r="A1693" s="277" t="s">
        <v>599</v>
      </c>
      <c r="B1693" s="90">
        <v>0</v>
      </c>
      <c r="C1693" s="155" t="s">
        <v>67</v>
      </c>
      <c r="D1693" s="275">
        <v>262268.79000000004</v>
      </c>
      <c r="E1693" s="275">
        <v>26807.819999999992</v>
      </c>
      <c r="F1693" s="20">
        <v>0</v>
      </c>
      <c r="G1693" s="21">
        <f t="shared" si="26"/>
        <v>235460.97000000003</v>
      </c>
      <c r="H1693" s="20">
        <v>0</v>
      </c>
      <c r="I1693" s="20">
        <v>0</v>
      </c>
    </row>
    <row r="1694" spans="1:9" hidden="1" x14ac:dyDescent="0.25">
      <c r="A1694" s="277" t="s">
        <v>600</v>
      </c>
      <c r="B1694" s="90">
        <v>0</v>
      </c>
      <c r="C1694" s="155" t="s">
        <v>67</v>
      </c>
      <c r="D1694" s="275">
        <v>220499</v>
      </c>
      <c r="E1694" s="275">
        <v>83115.250000000015</v>
      </c>
      <c r="F1694" s="20">
        <v>0</v>
      </c>
      <c r="G1694" s="21">
        <f t="shared" si="26"/>
        <v>137383.75</v>
      </c>
      <c r="H1694" s="20">
        <v>0</v>
      </c>
      <c r="I1694" s="20">
        <v>0</v>
      </c>
    </row>
    <row r="1695" spans="1:9" hidden="1" x14ac:dyDescent="0.25">
      <c r="A1695" s="277" t="s">
        <v>601</v>
      </c>
      <c r="B1695" s="90">
        <v>0</v>
      </c>
      <c r="C1695" s="155" t="s">
        <v>67</v>
      </c>
      <c r="D1695" s="275">
        <v>167146.75</v>
      </c>
      <c r="E1695" s="275">
        <v>51875.3</v>
      </c>
      <c r="F1695" s="20">
        <v>0</v>
      </c>
      <c r="G1695" s="21">
        <f t="shared" si="26"/>
        <v>115271.45</v>
      </c>
      <c r="H1695" s="20">
        <v>0</v>
      </c>
      <c r="I1695" s="20">
        <v>0</v>
      </c>
    </row>
    <row r="1696" spans="1:9" hidden="1" x14ac:dyDescent="0.25">
      <c r="A1696" s="277" t="s">
        <v>602</v>
      </c>
      <c r="B1696" s="90">
        <v>0</v>
      </c>
      <c r="C1696" s="155" t="s">
        <v>67</v>
      </c>
      <c r="D1696" s="275">
        <v>58225.150000000023</v>
      </c>
      <c r="E1696" s="275">
        <v>46003.55</v>
      </c>
      <c r="F1696" s="20">
        <v>0</v>
      </c>
      <c r="G1696" s="21">
        <f t="shared" si="26"/>
        <v>12221.60000000002</v>
      </c>
      <c r="H1696" s="20">
        <v>0</v>
      </c>
      <c r="I1696" s="20">
        <v>0</v>
      </c>
    </row>
    <row r="1697" spans="1:9" hidden="1" x14ac:dyDescent="0.25">
      <c r="A1697" s="277" t="s">
        <v>603</v>
      </c>
      <c r="B1697" s="90">
        <v>0</v>
      </c>
      <c r="C1697" s="155" t="s">
        <v>67</v>
      </c>
      <c r="D1697" s="275">
        <v>146728.10000000003</v>
      </c>
      <c r="E1697" s="275">
        <v>56078</v>
      </c>
      <c r="F1697" s="20">
        <v>0</v>
      </c>
      <c r="G1697" s="21">
        <f t="shared" si="26"/>
        <v>90650.100000000035</v>
      </c>
      <c r="H1697" s="20">
        <v>0</v>
      </c>
      <c r="I1697" s="20">
        <v>0</v>
      </c>
    </row>
    <row r="1698" spans="1:9" hidden="1" x14ac:dyDescent="0.25">
      <c r="A1698" s="277" t="s">
        <v>604</v>
      </c>
      <c r="B1698" s="90">
        <v>0</v>
      </c>
      <c r="C1698" s="155" t="s">
        <v>67</v>
      </c>
      <c r="D1698" s="275">
        <v>83697.449999999953</v>
      </c>
      <c r="E1698" s="275">
        <v>26421.199999999997</v>
      </c>
      <c r="F1698" s="20">
        <v>0</v>
      </c>
      <c r="G1698" s="21">
        <f t="shared" si="26"/>
        <v>57276.249999999956</v>
      </c>
      <c r="H1698" s="20">
        <v>0</v>
      </c>
      <c r="I1698" s="20">
        <v>0</v>
      </c>
    </row>
    <row r="1699" spans="1:9" hidden="1" x14ac:dyDescent="0.25">
      <c r="A1699" s="277" t="s">
        <v>605</v>
      </c>
      <c r="B1699" s="90">
        <v>0</v>
      </c>
      <c r="C1699" s="155" t="s">
        <v>67</v>
      </c>
      <c r="D1699" s="275">
        <v>45127.849999999977</v>
      </c>
      <c r="E1699" s="275">
        <v>24955</v>
      </c>
      <c r="F1699" s="20">
        <v>0</v>
      </c>
      <c r="G1699" s="21">
        <f t="shared" si="26"/>
        <v>20172.849999999977</v>
      </c>
      <c r="H1699" s="20">
        <v>0</v>
      </c>
      <c r="I1699" s="20">
        <v>0</v>
      </c>
    </row>
    <row r="1700" spans="1:9" hidden="1" x14ac:dyDescent="0.25">
      <c r="A1700" s="277" t="s">
        <v>606</v>
      </c>
      <c r="B1700" s="90">
        <v>0</v>
      </c>
      <c r="C1700" s="155" t="s">
        <v>67</v>
      </c>
      <c r="D1700" s="275">
        <v>100819.80000000005</v>
      </c>
      <c r="E1700" s="275">
        <v>1209</v>
      </c>
      <c r="F1700" s="20">
        <v>0</v>
      </c>
      <c r="G1700" s="21">
        <f t="shared" si="26"/>
        <v>99610.800000000047</v>
      </c>
      <c r="H1700" s="20">
        <v>0</v>
      </c>
      <c r="I1700" s="20">
        <v>0</v>
      </c>
    </row>
    <row r="1701" spans="1:9" hidden="1" x14ac:dyDescent="0.25">
      <c r="A1701" s="277" t="s">
        <v>607</v>
      </c>
      <c r="B1701" s="90">
        <v>0</v>
      </c>
      <c r="C1701" s="155" t="s">
        <v>67</v>
      </c>
      <c r="D1701" s="275">
        <v>112421.55000000002</v>
      </c>
      <c r="E1701" s="275">
        <v>10800.3</v>
      </c>
      <c r="F1701" s="20">
        <v>0</v>
      </c>
      <c r="G1701" s="21">
        <f t="shared" si="26"/>
        <v>101621.25000000001</v>
      </c>
      <c r="H1701" s="20">
        <v>0</v>
      </c>
      <c r="I1701" s="20">
        <v>0</v>
      </c>
    </row>
    <row r="1702" spans="1:9" hidden="1" x14ac:dyDescent="0.25">
      <c r="A1702" s="277" t="s">
        <v>608</v>
      </c>
      <c r="B1702" s="90">
        <v>0</v>
      </c>
      <c r="C1702" s="155" t="s">
        <v>67</v>
      </c>
      <c r="D1702" s="275">
        <v>121391.74999999999</v>
      </c>
      <c r="E1702" s="275">
        <v>73090.8</v>
      </c>
      <c r="F1702" s="20">
        <v>0</v>
      </c>
      <c r="G1702" s="21">
        <f t="shared" si="26"/>
        <v>48300.949999999983</v>
      </c>
      <c r="H1702" s="20">
        <v>0</v>
      </c>
      <c r="I1702" s="20">
        <v>0</v>
      </c>
    </row>
    <row r="1703" spans="1:9" hidden="1" x14ac:dyDescent="0.25">
      <c r="A1703" s="277" t="s">
        <v>609</v>
      </c>
      <c r="B1703" s="90">
        <v>0</v>
      </c>
      <c r="C1703" s="155" t="s">
        <v>67</v>
      </c>
      <c r="D1703" s="275">
        <v>476718.58</v>
      </c>
      <c r="E1703" s="275">
        <v>174569.98</v>
      </c>
      <c r="F1703" s="20">
        <v>0</v>
      </c>
      <c r="G1703" s="21">
        <f t="shared" si="26"/>
        <v>302148.59999999998</v>
      </c>
      <c r="H1703" s="20">
        <v>0</v>
      </c>
      <c r="I1703" s="20">
        <v>0</v>
      </c>
    </row>
    <row r="1704" spans="1:9" hidden="1" x14ac:dyDescent="0.25">
      <c r="A1704" s="277" t="s">
        <v>610</v>
      </c>
      <c r="B1704" s="90">
        <v>0</v>
      </c>
      <c r="C1704" s="155" t="s">
        <v>67</v>
      </c>
      <c r="D1704" s="275">
        <v>517154.4800000001</v>
      </c>
      <c r="E1704" s="275">
        <v>264724.44999999995</v>
      </c>
      <c r="F1704" s="20">
        <v>0</v>
      </c>
      <c r="G1704" s="21">
        <f t="shared" si="26"/>
        <v>252430.03000000014</v>
      </c>
      <c r="H1704" s="20">
        <v>0</v>
      </c>
      <c r="I1704" s="20">
        <v>0</v>
      </c>
    </row>
    <row r="1705" spans="1:9" hidden="1" x14ac:dyDescent="0.25">
      <c r="A1705" s="277" t="s">
        <v>611</v>
      </c>
      <c r="B1705" s="90">
        <v>0</v>
      </c>
      <c r="C1705" s="155" t="s">
        <v>67</v>
      </c>
      <c r="D1705" s="275">
        <v>109327.54999999999</v>
      </c>
      <c r="E1705" s="275">
        <v>8000.6</v>
      </c>
      <c r="F1705" s="20">
        <v>0</v>
      </c>
      <c r="G1705" s="21">
        <f t="shared" si="26"/>
        <v>101326.94999999998</v>
      </c>
      <c r="H1705" s="20">
        <v>0</v>
      </c>
      <c r="I1705" s="20">
        <v>0</v>
      </c>
    </row>
    <row r="1706" spans="1:9" hidden="1" x14ac:dyDescent="0.25">
      <c r="A1706" s="277" t="s">
        <v>612</v>
      </c>
      <c r="B1706" s="90">
        <v>0</v>
      </c>
      <c r="C1706" s="155" t="s">
        <v>67</v>
      </c>
      <c r="D1706" s="275">
        <v>897168.59999999939</v>
      </c>
      <c r="E1706" s="275">
        <v>746442.5900000002</v>
      </c>
      <c r="F1706" s="20">
        <v>0</v>
      </c>
      <c r="G1706" s="21">
        <f t="shared" si="26"/>
        <v>150726.00999999919</v>
      </c>
      <c r="H1706" s="20">
        <v>0</v>
      </c>
      <c r="I1706" s="20">
        <v>0</v>
      </c>
    </row>
    <row r="1707" spans="1:9" hidden="1" x14ac:dyDescent="0.25">
      <c r="A1707" s="277" t="s">
        <v>613</v>
      </c>
      <c r="B1707" s="90">
        <v>0</v>
      </c>
      <c r="C1707" s="155" t="s">
        <v>67</v>
      </c>
      <c r="D1707" s="275">
        <v>1918148.0599999998</v>
      </c>
      <c r="E1707" s="275">
        <v>1634611.5499999991</v>
      </c>
      <c r="F1707" s="20">
        <v>0</v>
      </c>
      <c r="G1707" s="21">
        <f t="shared" si="26"/>
        <v>283536.51000000071</v>
      </c>
      <c r="H1707" s="20">
        <v>0</v>
      </c>
      <c r="I1707" s="20">
        <v>0</v>
      </c>
    </row>
    <row r="1708" spans="1:9" hidden="1" x14ac:dyDescent="0.25">
      <c r="A1708" s="277" t="s">
        <v>614</v>
      </c>
      <c r="B1708" s="90">
        <v>0</v>
      </c>
      <c r="C1708" s="155" t="s">
        <v>67</v>
      </c>
      <c r="D1708" s="275">
        <v>631092.94999999995</v>
      </c>
      <c r="E1708" s="275">
        <v>547905.62000000011</v>
      </c>
      <c r="F1708" s="20">
        <v>0</v>
      </c>
      <c r="G1708" s="21">
        <f t="shared" si="26"/>
        <v>83187.329999999842</v>
      </c>
      <c r="H1708" s="20">
        <v>0</v>
      </c>
      <c r="I1708" s="20">
        <v>0</v>
      </c>
    </row>
    <row r="1709" spans="1:9" hidden="1" x14ac:dyDescent="0.25">
      <c r="A1709" s="277" t="s">
        <v>615</v>
      </c>
      <c r="B1709" s="90">
        <v>0</v>
      </c>
      <c r="C1709" s="155" t="s">
        <v>67</v>
      </c>
      <c r="D1709" s="275">
        <v>659631.49999999988</v>
      </c>
      <c r="E1709" s="275">
        <v>562182.85</v>
      </c>
      <c r="F1709" s="20">
        <v>0</v>
      </c>
      <c r="G1709" s="21">
        <f t="shared" si="26"/>
        <v>97448.649999999907</v>
      </c>
      <c r="H1709" s="20">
        <v>0</v>
      </c>
      <c r="I1709" s="20">
        <v>0</v>
      </c>
    </row>
    <row r="1710" spans="1:9" hidden="1" x14ac:dyDescent="0.25">
      <c r="A1710" s="277" t="s">
        <v>616</v>
      </c>
      <c r="B1710" s="90">
        <v>0</v>
      </c>
      <c r="C1710" s="155" t="s">
        <v>67</v>
      </c>
      <c r="D1710" s="275">
        <v>1631283.4000000006</v>
      </c>
      <c r="E1710" s="275">
        <v>1402588.3900000004</v>
      </c>
      <c r="F1710" s="20">
        <v>0</v>
      </c>
      <c r="G1710" s="21">
        <f t="shared" si="26"/>
        <v>228695.01000000024</v>
      </c>
      <c r="H1710" s="20">
        <v>0</v>
      </c>
      <c r="I1710" s="20">
        <v>0</v>
      </c>
    </row>
    <row r="1711" spans="1:9" hidden="1" x14ac:dyDescent="0.25">
      <c r="A1711" s="277" t="s">
        <v>617</v>
      </c>
      <c r="B1711" s="90">
        <v>0</v>
      </c>
      <c r="C1711" s="155" t="s">
        <v>67</v>
      </c>
      <c r="D1711" s="275">
        <v>191181.85000000012</v>
      </c>
      <c r="E1711" s="275">
        <v>101413.55</v>
      </c>
      <c r="F1711" s="20">
        <v>0</v>
      </c>
      <c r="G1711" s="21">
        <f t="shared" si="26"/>
        <v>89768.300000000119</v>
      </c>
      <c r="H1711" s="20">
        <v>0</v>
      </c>
      <c r="I1711" s="20">
        <v>0</v>
      </c>
    </row>
    <row r="1712" spans="1:9" hidden="1" x14ac:dyDescent="0.25">
      <c r="A1712" s="276" t="s">
        <v>2087</v>
      </c>
      <c r="B1712" s="90">
        <v>0</v>
      </c>
      <c r="C1712" s="155" t="s">
        <v>67</v>
      </c>
      <c r="D1712" s="275">
        <v>34599.200000000012</v>
      </c>
      <c r="E1712" s="275">
        <v>13832.800000000005</v>
      </c>
      <c r="F1712" s="20">
        <v>0</v>
      </c>
      <c r="G1712" s="21">
        <f t="shared" si="26"/>
        <v>20766.400000000009</v>
      </c>
      <c r="H1712" s="20">
        <v>0</v>
      </c>
      <c r="I1712" s="20">
        <v>0</v>
      </c>
    </row>
    <row r="1713" spans="1:9" hidden="1" x14ac:dyDescent="0.25">
      <c r="A1713" s="276" t="s">
        <v>2088</v>
      </c>
      <c r="B1713" s="90">
        <v>0</v>
      </c>
      <c r="C1713" s="155" t="s">
        <v>67</v>
      </c>
      <c r="D1713" s="275">
        <v>1725963.59</v>
      </c>
      <c r="E1713" s="275">
        <v>1456726.9200000004</v>
      </c>
      <c r="F1713" s="20">
        <v>0</v>
      </c>
      <c r="G1713" s="21">
        <f t="shared" si="26"/>
        <v>269236.66999999969</v>
      </c>
      <c r="H1713" s="20">
        <v>0</v>
      </c>
      <c r="I1713" s="20">
        <v>0</v>
      </c>
    </row>
    <row r="1714" spans="1:9" hidden="1" x14ac:dyDescent="0.25">
      <c r="A1714" s="277" t="s">
        <v>1205</v>
      </c>
      <c r="B1714" s="90">
        <v>0</v>
      </c>
      <c r="C1714" s="155" t="s">
        <v>67</v>
      </c>
      <c r="D1714" s="275">
        <v>233509.14999999991</v>
      </c>
      <c r="E1714" s="275">
        <v>53958.450000000004</v>
      </c>
      <c r="F1714" s="20">
        <v>0</v>
      </c>
      <c r="G1714" s="21">
        <f t="shared" si="26"/>
        <v>179550.6999999999</v>
      </c>
      <c r="H1714" s="20">
        <v>0</v>
      </c>
      <c r="I1714" s="20">
        <v>0</v>
      </c>
    </row>
    <row r="1715" spans="1:9" hidden="1" x14ac:dyDescent="0.25">
      <c r="A1715" s="276" t="s">
        <v>1572</v>
      </c>
      <c r="B1715" s="90">
        <v>0</v>
      </c>
      <c r="C1715" s="155" t="s">
        <v>67</v>
      </c>
      <c r="D1715" s="275">
        <v>13329.199999999997</v>
      </c>
      <c r="E1715" s="275">
        <v>0</v>
      </c>
      <c r="F1715" s="20">
        <v>0</v>
      </c>
      <c r="G1715" s="21">
        <f t="shared" si="26"/>
        <v>13329.199999999997</v>
      </c>
      <c r="H1715" s="20">
        <v>0</v>
      </c>
      <c r="I1715" s="20">
        <v>0</v>
      </c>
    </row>
    <row r="1716" spans="1:9" hidden="1" x14ac:dyDescent="0.25">
      <c r="A1716" s="276" t="s">
        <v>1573</v>
      </c>
      <c r="B1716" s="90">
        <v>0</v>
      </c>
      <c r="C1716" s="155" t="s">
        <v>67</v>
      </c>
      <c r="D1716" s="275">
        <v>1110316.4300000004</v>
      </c>
      <c r="E1716" s="275">
        <v>888363.69000000018</v>
      </c>
      <c r="F1716" s="20">
        <v>0</v>
      </c>
      <c r="G1716" s="21">
        <f t="shared" si="26"/>
        <v>221952.74000000022</v>
      </c>
      <c r="H1716" s="20">
        <v>0</v>
      </c>
      <c r="I1716" s="20">
        <v>0</v>
      </c>
    </row>
    <row r="1717" spans="1:9" hidden="1" x14ac:dyDescent="0.25">
      <c r="A1717" s="277" t="s">
        <v>618</v>
      </c>
      <c r="B1717" s="90">
        <v>0</v>
      </c>
      <c r="C1717" s="155" t="s">
        <v>67</v>
      </c>
      <c r="D1717" s="275">
        <v>1301594.1999999997</v>
      </c>
      <c r="E1717" s="275">
        <v>550194.64999999991</v>
      </c>
      <c r="F1717" s="20">
        <v>0</v>
      </c>
      <c r="G1717" s="21">
        <f t="shared" si="26"/>
        <v>751399.54999999981</v>
      </c>
      <c r="H1717" s="20">
        <v>0</v>
      </c>
      <c r="I1717" s="20">
        <v>0</v>
      </c>
    </row>
    <row r="1718" spans="1:9" hidden="1" x14ac:dyDescent="0.25">
      <c r="A1718" s="277" t="s">
        <v>619</v>
      </c>
      <c r="B1718" s="90">
        <v>0</v>
      </c>
      <c r="C1718" s="155" t="s">
        <v>67</v>
      </c>
      <c r="D1718" s="275">
        <v>659351.67000000051</v>
      </c>
      <c r="E1718" s="275">
        <v>504098.11999999994</v>
      </c>
      <c r="F1718" s="20">
        <v>0</v>
      </c>
      <c r="G1718" s="21">
        <f t="shared" si="26"/>
        <v>155253.55000000057</v>
      </c>
      <c r="H1718" s="20">
        <v>0</v>
      </c>
      <c r="I1718" s="20">
        <v>0</v>
      </c>
    </row>
    <row r="1719" spans="1:9" hidden="1" x14ac:dyDescent="0.25">
      <c r="A1719" s="277" t="s">
        <v>620</v>
      </c>
      <c r="B1719" s="90">
        <v>0</v>
      </c>
      <c r="C1719" s="155" t="s">
        <v>67</v>
      </c>
      <c r="D1719" s="275">
        <v>13541.899999999994</v>
      </c>
      <c r="E1719" s="275">
        <v>1528</v>
      </c>
      <c r="F1719" s="20">
        <v>0</v>
      </c>
      <c r="G1719" s="21">
        <f t="shared" si="26"/>
        <v>12013.899999999994</v>
      </c>
      <c r="H1719" s="20">
        <v>0</v>
      </c>
      <c r="I1719" s="20">
        <v>0</v>
      </c>
    </row>
    <row r="1720" spans="1:9" hidden="1" x14ac:dyDescent="0.25">
      <c r="A1720" s="277" t="s">
        <v>621</v>
      </c>
      <c r="B1720" s="90">
        <v>0</v>
      </c>
      <c r="C1720" s="155" t="s">
        <v>67</v>
      </c>
      <c r="D1720" s="275">
        <v>1117074.5999999996</v>
      </c>
      <c r="E1720" s="275">
        <v>882046.22999999986</v>
      </c>
      <c r="F1720" s="20">
        <v>0</v>
      </c>
      <c r="G1720" s="21">
        <f t="shared" si="26"/>
        <v>235028.36999999976</v>
      </c>
      <c r="H1720" s="20">
        <v>0</v>
      </c>
      <c r="I1720" s="20">
        <v>0</v>
      </c>
    </row>
    <row r="1721" spans="1:9" hidden="1" x14ac:dyDescent="0.25">
      <c r="A1721" s="277" t="s">
        <v>622</v>
      </c>
      <c r="B1721" s="90">
        <v>0</v>
      </c>
      <c r="C1721" s="155" t="s">
        <v>67</v>
      </c>
      <c r="D1721" s="275">
        <v>2534981.7499999981</v>
      </c>
      <c r="E1721" s="275">
        <v>192086.84999999998</v>
      </c>
      <c r="F1721" s="20">
        <v>0</v>
      </c>
      <c r="G1721" s="21">
        <f t="shared" si="26"/>
        <v>2342894.899999998</v>
      </c>
      <c r="H1721" s="20">
        <v>0</v>
      </c>
      <c r="I1721" s="20">
        <v>0</v>
      </c>
    </row>
    <row r="1722" spans="1:9" hidden="1" x14ac:dyDescent="0.25">
      <c r="A1722" s="277" t="s">
        <v>623</v>
      </c>
      <c r="B1722" s="90">
        <v>0</v>
      </c>
      <c r="C1722" s="155" t="s">
        <v>67</v>
      </c>
      <c r="D1722" s="275">
        <v>120177.45000000004</v>
      </c>
      <c r="E1722" s="275">
        <v>3545.9</v>
      </c>
      <c r="F1722" s="20">
        <v>0</v>
      </c>
      <c r="G1722" s="21">
        <f t="shared" si="26"/>
        <v>116631.55000000005</v>
      </c>
      <c r="H1722" s="20">
        <v>0</v>
      </c>
      <c r="I1722" s="20">
        <v>0</v>
      </c>
    </row>
    <row r="1723" spans="1:9" hidden="1" x14ac:dyDescent="0.25">
      <c r="A1723" s="277" t="s">
        <v>624</v>
      </c>
      <c r="B1723" s="90">
        <v>0</v>
      </c>
      <c r="C1723" s="155" t="s">
        <v>67</v>
      </c>
      <c r="D1723" s="275">
        <v>956212.17999999993</v>
      </c>
      <c r="E1723" s="275">
        <v>739806.9</v>
      </c>
      <c r="F1723" s="20">
        <v>0</v>
      </c>
      <c r="G1723" s="21">
        <f t="shared" si="26"/>
        <v>216405.27999999991</v>
      </c>
      <c r="H1723" s="20">
        <v>0</v>
      </c>
      <c r="I1723" s="20">
        <v>0</v>
      </c>
    </row>
    <row r="1724" spans="1:9" hidden="1" x14ac:dyDescent="0.25">
      <c r="A1724" s="277" t="s">
        <v>625</v>
      </c>
      <c r="B1724" s="90">
        <v>0</v>
      </c>
      <c r="C1724" s="155" t="s">
        <v>67</v>
      </c>
      <c r="D1724" s="275">
        <v>220247.82</v>
      </c>
      <c r="E1724" s="275">
        <v>111350.73000000001</v>
      </c>
      <c r="F1724" s="20">
        <v>0</v>
      </c>
      <c r="G1724" s="21">
        <f t="shared" si="26"/>
        <v>108897.09</v>
      </c>
      <c r="H1724" s="20">
        <v>0</v>
      </c>
      <c r="I1724" s="20">
        <v>0</v>
      </c>
    </row>
    <row r="1725" spans="1:9" hidden="1" x14ac:dyDescent="0.25">
      <c r="A1725" s="277" t="s">
        <v>626</v>
      </c>
      <c r="B1725" s="90">
        <v>0</v>
      </c>
      <c r="C1725" s="155" t="s">
        <v>67</v>
      </c>
      <c r="D1725" s="275">
        <v>1417777.5199999993</v>
      </c>
      <c r="E1725" s="275">
        <v>1132955.77</v>
      </c>
      <c r="F1725" s="20">
        <v>0</v>
      </c>
      <c r="G1725" s="21">
        <f t="shared" si="26"/>
        <v>284821.7499999993</v>
      </c>
      <c r="H1725" s="20">
        <v>0</v>
      </c>
      <c r="I1725" s="20">
        <v>0</v>
      </c>
    </row>
    <row r="1726" spans="1:9" hidden="1" x14ac:dyDescent="0.25">
      <c r="A1726" s="277" t="s">
        <v>627</v>
      </c>
      <c r="B1726" s="90">
        <v>0</v>
      </c>
      <c r="C1726" s="155" t="s">
        <v>67</v>
      </c>
      <c r="D1726" s="275">
        <v>5032.75</v>
      </c>
      <c r="E1726" s="275">
        <v>0</v>
      </c>
      <c r="F1726" s="20">
        <v>0</v>
      </c>
      <c r="G1726" s="21">
        <f t="shared" si="26"/>
        <v>5032.75</v>
      </c>
      <c r="H1726" s="20">
        <v>0</v>
      </c>
      <c r="I1726" s="20">
        <v>0</v>
      </c>
    </row>
    <row r="1727" spans="1:9" hidden="1" x14ac:dyDescent="0.25">
      <c r="A1727" s="277" t="s">
        <v>628</v>
      </c>
      <c r="B1727" s="90">
        <v>0</v>
      </c>
      <c r="C1727" s="155" t="s">
        <v>67</v>
      </c>
      <c r="D1727" s="275">
        <v>273639.67999999999</v>
      </c>
      <c r="E1727" s="275">
        <v>205919.93999999997</v>
      </c>
      <c r="F1727" s="20">
        <v>0</v>
      </c>
      <c r="G1727" s="21">
        <f t="shared" si="26"/>
        <v>67719.74000000002</v>
      </c>
      <c r="H1727" s="20">
        <v>0</v>
      </c>
      <c r="I1727" s="20">
        <v>0</v>
      </c>
    </row>
    <row r="1728" spans="1:9" hidden="1" x14ac:dyDescent="0.25">
      <c r="A1728" s="276" t="s">
        <v>2089</v>
      </c>
      <c r="B1728" s="90">
        <v>0</v>
      </c>
      <c r="C1728" s="155" t="s">
        <v>67</v>
      </c>
      <c r="D1728" s="275">
        <v>849293.2</v>
      </c>
      <c r="E1728" s="275">
        <v>469825.07000000012</v>
      </c>
      <c r="F1728" s="20">
        <v>0</v>
      </c>
      <c r="G1728" s="21">
        <f t="shared" si="26"/>
        <v>379468.12999999983</v>
      </c>
      <c r="H1728" s="20">
        <v>0</v>
      </c>
      <c r="I1728" s="20">
        <v>0</v>
      </c>
    </row>
    <row r="1729" spans="1:9" hidden="1" x14ac:dyDescent="0.25">
      <c r="A1729" s="277" t="s">
        <v>629</v>
      </c>
      <c r="B1729" s="90">
        <v>0</v>
      </c>
      <c r="C1729" s="155" t="s">
        <v>67</v>
      </c>
      <c r="D1729" s="275">
        <v>1021190.5999999996</v>
      </c>
      <c r="E1729" s="275">
        <v>847704.83000000007</v>
      </c>
      <c r="F1729" s="20">
        <v>0</v>
      </c>
      <c r="G1729" s="21">
        <f t="shared" si="26"/>
        <v>173485.76999999955</v>
      </c>
      <c r="H1729" s="20">
        <v>0</v>
      </c>
      <c r="I1729" s="20">
        <v>0</v>
      </c>
    </row>
    <row r="1730" spans="1:9" hidden="1" x14ac:dyDescent="0.25">
      <c r="A1730" s="277" t="s">
        <v>630</v>
      </c>
      <c r="B1730" s="90">
        <v>0</v>
      </c>
      <c r="C1730" s="155" t="s">
        <v>67</v>
      </c>
      <c r="D1730" s="275">
        <v>56330.049999999996</v>
      </c>
      <c r="E1730" s="275">
        <v>0</v>
      </c>
      <c r="F1730" s="20">
        <v>0</v>
      </c>
      <c r="G1730" s="21">
        <f t="shared" si="26"/>
        <v>56330.049999999996</v>
      </c>
      <c r="H1730" s="20">
        <v>0</v>
      </c>
      <c r="I1730" s="20">
        <v>0</v>
      </c>
    </row>
    <row r="1731" spans="1:9" hidden="1" x14ac:dyDescent="0.25">
      <c r="A1731" s="277" t="s">
        <v>631</v>
      </c>
      <c r="B1731" s="90">
        <v>0</v>
      </c>
      <c r="C1731" s="155" t="s">
        <v>67</v>
      </c>
      <c r="D1731" s="275">
        <v>63997.19999999999</v>
      </c>
      <c r="E1731" s="275">
        <v>65891.649999999994</v>
      </c>
      <c r="F1731" s="20">
        <v>0</v>
      </c>
      <c r="G1731" s="21">
        <f t="shared" si="26"/>
        <v>-1894.4500000000044</v>
      </c>
      <c r="H1731" s="20">
        <v>0</v>
      </c>
      <c r="I1731" s="20">
        <v>0</v>
      </c>
    </row>
    <row r="1732" spans="1:9" hidden="1" x14ac:dyDescent="0.25">
      <c r="A1732" s="277" t="s">
        <v>632</v>
      </c>
      <c r="B1732" s="90">
        <v>0</v>
      </c>
      <c r="C1732" s="155" t="s">
        <v>67</v>
      </c>
      <c r="D1732" s="275">
        <v>123561.05000000002</v>
      </c>
      <c r="E1732" s="275">
        <v>100439.79999999997</v>
      </c>
      <c r="F1732" s="20">
        <v>0</v>
      </c>
      <c r="G1732" s="21">
        <f t="shared" si="26"/>
        <v>23121.250000000044</v>
      </c>
      <c r="H1732" s="20">
        <v>0</v>
      </c>
      <c r="I1732" s="20">
        <v>0</v>
      </c>
    </row>
    <row r="1733" spans="1:9" hidden="1" x14ac:dyDescent="0.25">
      <c r="A1733" s="277" t="s">
        <v>633</v>
      </c>
      <c r="B1733" s="90">
        <v>0</v>
      </c>
      <c r="C1733" s="155" t="s">
        <v>67</v>
      </c>
      <c r="D1733" s="275">
        <v>168668.65000000005</v>
      </c>
      <c r="E1733" s="275">
        <v>77542.049999999988</v>
      </c>
      <c r="F1733" s="20">
        <v>0</v>
      </c>
      <c r="G1733" s="21">
        <f t="shared" si="26"/>
        <v>91126.600000000064</v>
      </c>
      <c r="H1733" s="20">
        <v>0</v>
      </c>
      <c r="I1733" s="20">
        <v>0</v>
      </c>
    </row>
    <row r="1734" spans="1:9" hidden="1" x14ac:dyDescent="0.25">
      <c r="A1734" s="277" t="s">
        <v>634</v>
      </c>
      <c r="B1734" s="90">
        <v>0</v>
      </c>
      <c r="C1734" s="155" t="s">
        <v>67</v>
      </c>
      <c r="D1734" s="275">
        <v>137404.19999999998</v>
      </c>
      <c r="E1734" s="275">
        <v>22214.100000000006</v>
      </c>
      <c r="F1734" s="20">
        <v>0</v>
      </c>
      <c r="G1734" s="21">
        <f t="shared" ref="G1734:G1797" si="27">D1734-E1734</f>
        <v>115190.09999999998</v>
      </c>
      <c r="H1734" s="20">
        <v>0</v>
      </c>
      <c r="I1734" s="20">
        <v>0</v>
      </c>
    </row>
    <row r="1735" spans="1:9" hidden="1" x14ac:dyDescent="0.25">
      <c r="A1735" s="277" t="s">
        <v>635</v>
      </c>
      <c r="B1735" s="90">
        <v>0</v>
      </c>
      <c r="C1735" s="155" t="s">
        <v>67</v>
      </c>
      <c r="D1735" s="275">
        <v>45943.200000000012</v>
      </c>
      <c r="E1735" s="275">
        <v>4489.2</v>
      </c>
      <c r="F1735" s="20">
        <v>0</v>
      </c>
      <c r="G1735" s="21">
        <f t="shared" si="27"/>
        <v>41454.000000000015</v>
      </c>
      <c r="H1735" s="20">
        <v>0</v>
      </c>
      <c r="I1735" s="20">
        <v>0</v>
      </c>
    </row>
    <row r="1736" spans="1:9" hidden="1" x14ac:dyDescent="0.25">
      <c r="A1736" s="277" t="s">
        <v>636</v>
      </c>
      <c r="B1736" s="90">
        <v>0</v>
      </c>
      <c r="C1736" s="155" t="s">
        <v>67</v>
      </c>
      <c r="D1736" s="275">
        <v>209651.30000000005</v>
      </c>
      <c r="E1736" s="275">
        <v>126591.00000000003</v>
      </c>
      <c r="F1736" s="20">
        <v>0</v>
      </c>
      <c r="G1736" s="21">
        <f t="shared" si="27"/>
        <v>83060.300000000017</v>
      </c>
      <c r="H1736" s="20">
        <v>0</v>
      </c>
      <c r="I1736" s="20">
        <v>0</v>
      </c>
    </row>
    <row r="1737" spans="1:9" hidden="1" x14ac:dyDescent="0.25">
      <c r="A1737" s="277" t="s">
        <v>637</v>
      </c>
      <c r="B1737" s="90">
        <v>0</v>
      </c>
      <c r="C1737" s="155" t="s">
        <v>67</v>
      </c>
      <c r="D1737" s="275">
        <v>208233.30000000002</v>
      </c>
      <c r="E1737" s="275">
        <v>89815.05</v>
      </c>
      <c r="F1737" s="20">
        <v>0</v>
      </c>
      <c r="G1737" s="21">
        <f t="shared" si="27"/>
        <v>118418.25000000001</v>
      </c>
      <c r="H1737" s="20">
        <v>0</v>
      </c>
      <c r="I1737" s="20">
        <v>0</v>
      </c>
    </row>
    <row r="1738" spans="1:9" hidden="1" x14ac:dyDescent="0.25">
      <c r="A1738" s="277" t="s">
        <v>638</v>
      </c>
      <c r="B1738" s="90">
        <v>0</v>
      </c>
      <c r="C1738" s="155" t="s">
        <v>67</v>
      </c>
      <c r="D1738" s="275">
        <v>921745.44000000029</v>
      </c>
      <c r="E1738" s="275">
        <v>670277.05000000016</v>
      </c>
      <c r="F1738" s="20">
        <v>0</v>
      </c>
      <c r="G1738" s="21">
        <f t="shared" si="27"/>
        <v>251468.39000000013</v>
      </c>
      <c r="H1738" s="20">
        <v>0</v>
      </c>
      <c r="I1738" s="20">
        <v>0</v>
      </c>
    </row>
    <row r="1739" spans="1:9" hidden="1" x14ac:dyDescent="0.25">
      <c r="A1739" s="277" t="s">
        <v>639</v>
      </c>
      <c r="B1739" s="90">
        <v>0</v>
      </c>
      <c r="C1739" s="155" t="s">
        <v>67</v>
      </c>
      <c r="D1739" s="275">
        <v>1238764.8000000003</v>
      </c>
      <c r="E1739" s="275">
        <v>1023769.4299999998</v>
      </c>
      <c r="F1739" s="20">
        <v>0</v>
      </c>
      <c r="G1739" s="21">
        <f t="shared" si="27"/>
        <v>214995.37000000046</v>
      </c>
      <c r="H1739" s="20">
        <v>0</v>
      </c>
      <c r="I1739" s="20">
        <v>0</v>
      </c>
    </row>
    <row r="1740" spans="1:9" hidden="1" x14ac:dyDescent="0.25">
      <c r="A1740" s="277" t="s">
        <v>640</v>
      </c>
      <c r="B1740" s="90">
        <v>0</v>
      </c>
      <c r="C1740" s="155" t="s">
        <v>67</v>
      </c>
      <c r="D1740" s="275">
        <v>2443937.5499999984</v>
      </c>
      <c r="E1740" s="275">
        <v>1706977.9500000002</v>
      </c>
      <c r="F1740" s="20">
        <v>0</v>
      </c>
      <c r="G1740" s="21">
        <f t="shared" si="27"/>
        <v>736959.59999999823</v>
      </c>
      <c r="H1740" s="20">
        <v>0</v>
      </c>
      <c r="I1740" s="20">
        <v>0</v>
      </c>
    </row>
    <row r="1741" spans="1:9" hidden="1" x14ac:dyDescent="0.25">
      <c r="A1741" s="277" t="s">
        <v>641</v>
      </c>
      <c r="B1741" s="90">
        <v>0</v>
      </c>
      <c r="C1741" s="155" t="s">
        <v>67</v>
      </c>
      <c r="D1741" s="275">
        <v>306429.79999999987</v>
      </c>
      <c r="E1741" s="275">
        <v>206162.94999999998</v>
      </c>
      <c r="F1741" s="20">
        <v>0</v>
      </c>
      <c r="G1741" s="21">
        <f t="shared" si="27"/>
        <v>100266.84999999989</v>
      </c>
      <c r="H1741" s="20">
        <v>0</v>
      </c>
      <c r="I1741" s="20">
        <v>0</v>
      </c>
    </row>
    <row r="1742" spans="1:9" hidden="1" x14ac:dyDescent="0.25">
      <c r="A1742" s="277" t="s">
        <v>642</v>
      </c>
      <c r="B1742" s="90">
        <v>0</v>
      </c>
      <c r="C1742" s="155" t="s">
        <v>67</v>
      </c>
      <c r="D1742" s="275">
        <v>1192857.0500000003</v>
      </c>
      <c r="E1742" s="275">
        <v>991203.72999999986</v>
      </c>
      <c r="F1742" s="20">
        <v>0</v>
      </c>
      <c r="G1742" s="21">
        <f t="shared" si="27"/>
        <v>201653.32000000041</v>
      </c>
      <c r="H1742" s="20">
        <v>0</v>
      </c>
      <c r="I1742" s="20">
        <v>0</v>
      </c>
    </row>
    <row r="1743" spans="1:9" hidden="1" x14ac:dyDescent="0.25">
      <c r="A1743" s="277" t="s">
        <v>643</v>
      </c>
      <c r="B1743" s="90">
        <v>0</v>
      </c>
      <c r="C1743" s="155" t="s">
        <v>67</v>
      </c>
      <c r="D1743" s="275">
        <v>1184278.1500000006</v>
      </c>
      <c r="E1743" s="275">
        <v>705416.10999999987</v>
      </c>
      <c r="F1743" s="20">
        <v>0</v>
      </c>
      <c r="G1743" s="21">
        <f t="shared" si="27"/>
        <v>478862.04000000074</v>
      </c>
      <c r="H1743" s="20">
        <v>0</v>
      </c>
      <c r="I1743" s="20">
        <v>0</v>
      </c>
    </row>
    <row r="1744" spans="1:9" hidden="1" x14ac:dyDescent="0.25">
      <c r="A1744" s="277" t="s">
        <v>644</v>
      </c>
      <c r="B1744" s="90">
        <v>0</v>
      </c>
      <c r="C1744" s="155" t="s">
        <v>67</v>
      </c>
      <c r="D1744" s="275">
        <v>1438559.8399999996</v>
      </c>
      <c r="E1744" s="275">
        <v>979068.67999999993</v>
      </c>
      <c r="F1744" s="20">
        <v>0</v>
      </c>
      <c r="G1744" s="21">
        <f t="shared" si="27"/>
        <v>459491.15999999968</v>
      </c>
      <c r="H1744" s="20">
        <v>0</v>
      </c>
      <c r="I1744" s="20">
        <v>0</v>
      </c>
    </row>
    <row r="1745" spans="1:9" hidden="1" x14ac:dyDescent="0.25">
      <c r="A1745" s="277" t="s">
        <v>645</v>
      </c>
      <c r="B1745" s="90">
        <v>0</v>
      </c>
      <c r="C1745" s="155" t="s">
        <v>67</v>
      </c>
      <c r="D1745" s="275">
        <v>316143.10000000009</v>
      </c>
      <c r="E1745" s="275">
        <v>266831.25</v>
      </c>
      <c r="F1745" s="20">
        <v>0</v>
      </c>
      <c r="G1745" s="21">
        <f t="shared" si="27"/>
        <v>49311.850000000093</v>
      </c>
      <c r="H1745" s="20">
        <v>0</v>
      </c>
      <c r="I1745" s="20">
        <v>0</v>
      </c>
    </row>
    <row r="1746" spans="1:9" hidden="1" x14ac:dyDescent="0.25">
      <c r="A1746" s="277" t="s">
        <v>646</v>
      </c>
      <c r="B1746" s="90">
        <v>0</v>
      </c>
      <c r="C1746" s="155" t="s">
        <v>67</v>
      </c>
      <c r="D1746" s="275">
        <v>442983.20000000024</v>
      </c>
      <c r="E1746" s="275">
        <v>336441.44</v>
      </c>
      <c r="F1746" s="20">
        <v>0</v>
      </c>
      <c r="G1746" s="21">
        <f t="shared" si="27"/>
        <v>106541.76000000024</v>
      </c>
      <c r="H1746" s="20">
        <v>0</v>
      </c>
      <c r="I1746" s="20">
        <v>0</v>
      </c>
    </row>
    <row r="1747" spans="1:9" hidden="1" x14ac:dyDescent="0.25">
      <c r="A1747" s="277" t="s">
        <v>3646</v>
      </c>
      <c r="B1747" s="90">
        <v>0</v>
      </c>
      <c r="C1747" s="155" t="s">
        <v>67</v>
      </c>
      <c r="D1747" s="275">
        <v>1173568.2700000005</v>
      </c>
      <c r="E1747" s="275">
        <v>639859.92000000016</v>
      </c>
      <c r="F1747" s="20">
        <v>0</v>
      </c>
      <c r="G1747" s="21">
        <f t="shared" si="27"/>
        <v>533708.35000000033</v>
      </c>
      <c r="H1747" s="20">
        <v>0</v>
      </c>
      <c r="I1747" s="20">
        <v>0</v>
      </c>
    </row>
    <row r="1748" spans="1:9" hidden="1" x14ac:dyDescent="0.25">
      <c r="A1748" s="277" t="s">
        <v>647</v>
      </c>
      <c r="B1748" s="90">
        <v>0</v>
      </c>
      <c r="C1748" s="155" t="s">
        <v>67</v>
      </c>
      <c r="D1748" s="275">
        <v>1617376.8699999992</v>
      </c>
      <c r="E1748" s="275">
        <v>1120097.4300000004</v>
      </c>
      <c r="F1748" s="20">
        <v>0</v>
      </c>
      <c r="G1748" s="21">
        <f t="shared" si="27"/>
        <v>497279.43999999878</v>
      </c>
      <c r="H1748" s="20">
        <v>0</v>
      </c>
      <c r="I1748" s="20">
        <v>0</v>
      </c>
    </row>
    <row r="1749" spans="1:9" hidden="1" x14ac:dyDescent="0.25">
      <c r="A1749" s="277" t="s">
        <v>648</v>
      </c>
      <c r="B1749" s="90">
        <v>0</v>
      </c>
      <c r="C1749" s="155" t="s">
        <v>67</v>
      </c>
      <c r="D1749" s="275">
        <v>1200150.6999999993</v>
      </c>
      <c r="E1749" s="275">
        <v>918461.14</v>
      </c>
      <c r="F1749" s="20">
        <v>0</v>
      </c>
      <c r="G1749" s="21">
        <f t="shared" si="27"/>
        <v>281689.55999999924</v>
      </c>
      <c r="H1749" s="20">
        <v>0</v>
      </c>
      <c r="I1749" s="20">
        <v>0</v>
      </c>
    </row>
    <row r="1750" spans="1:9" hidden="1" x14ac:dyDescent="0.25">
      <c r="A1750" s="277" t="s">
        <v>649</v>
      </c>
      <c r="B1750" s="90">
        <v>0</v>
      </c>
      <c r="C1750" s="155" t="s">
        <v>67</v>
      </c>
      <c r="D1750" s="275">
        <v>1183554.9499999995</v>
      </c>
      <c r="E1750" s="275">
        <v>334146.71000000008</v>
      </c>
      <c r="F1750" s="20">
        <v>0</v>
      </c>
      <c r="G1750" s="21">
        <f t="shared" si="27"/>
        <v>849408.23999999941</v>
      </c>
      <c r="H1750" s="20">
        <v>0</v>
      </c>
      <c r="I1750" s="20">
        <v>0</v>
      </c>
    </row>
    <row r="1751" spans="1:9" hidden="1" x14ac:dyDescent="0.25">
      <c r="A1751" s="277" t="s">
        <v>650</v>
      </c>
      <c r="B1751" s="90">
        <v>0</v>
      </c>
      <c r="C1751" s="155" t="s">
        <v>67</v>
      </c>
      <c r="D1751" s="275">
        <v>1664200.3999999997</v>
      </c>
      <c r="E1751" s="275">
        <v>1339167.6800000002</v>
      </c>
      <c r="F1751" s="20">
        <v>0</v>
      </c>
      <c r="G1751" s="21">
        <f t="shared" si="27"/>
        <v>325032.71999999951</v>
      </c>
      <c r="H1751" s="20">
        <v>0</v>
      </c>
      <c r="I1751" s="20">
        <v>0</v>
      </c>
    </row>
    <row r="1752" spans="1:9" hidden="1" x14ac:dyDescent="0.25">
      <c r="A1752" s="277" t="s">
        <v>651</v>
      </c>
      <c r="B1752" s="90">
        <v>0</v>
      </c>
      <c r="C1752" s="155" t="s">
        <v>67</v>
      </c>
      <c r="D1752" s="275">
        <v>788478.90000000061</v>
      </c>
      <c r="E1752" s="275">
        <v>677160.85000000009</v>
      </c>
      <c r="F1752" s="20">
        <v>0</v>
      </c>
      <c r="G1752" s="21">
        <f t="shared" si="27"/>
        <v>111318.05000000051</v>
      </c>
      <c r="H1752" s="20">
        <v>0</v>
      </c>
      <c r="I1752" s="20">
        <v>0</v>
      </c>
    </row>
    <row r="1753" spans="1:9" hidden="1" x14ac:dyDescent="0.25">
      <c r="A1753" s="277" t="s">
        <v>652</v>
      </c>
      <c r="B1753" s="90">
        <v>0</v>
      </c>
      <c r="C1753" s="155" t="s">
        <v>67</v>
      </c>
      <c r="D1753" s="275">
        <v>818047.19999999972</v>
      </c>
      <c r="E1753" s="275">
        <v>583668.47000000009</v>
      </c>
      <c r="F1753" s="20">
        <v>0</v>
      </c>
      <c r="G1753" s="21">
        <f t="shared" si="27"/>
        <v>234378.72999999963</v>
      </c>
      <c r="H1753" s="20">
        <v>0</v>
      </c>
      <c r="I1753" s="20">
        <v>0</v>
      </c>
    </row>
    <row r="1754" spans="1:9" hidden="1" x14ac:dyDescent="0.25">
      <c r="A1754" s="277" t="s">
        <v>653</v>
      </c>
      <c r="B1754" s="90">
        <v>0</v>
      </c>
      <c r="C1754" s="155" t="s">
        <v>67</v>
      </c>
      <c r="D1754" s="275">
        <v>769090.20000000054</v>
      </c>
      <c r="E1754" s="275">
        <v>651253.05000000028</v>
      </c>
      <c r="F1754" s="20">
        <v>0</v>
      </c>
      <c r="G1754" s="21">
        <f t="shared" si="27"/>
        <v>117837.15000000026</v>
      </c>
      <c r="H1754" s="20">
        <v>0</v>
      </c>
      <c r="I1754" s="20">
        <v>0</v>
      </c>
    </row>
    <row r="1755" spans="1:9" hidden="1" x14ac:dyDescent="0.25">
      <c r="A1755" s="277" t="s">
        <v>654</v>
      </c>
      <c r="B1755" s="90">
        <v>0</v>
      </c>
      <c r="C1755" s="155" t="s">
        <v>67</v>
      </c>
      <c r="D1755" s="275">
        <v>848094.28000000014</v>
      </c>
      <c r="E1755" s="275">
        <v>571216.44999999995</v>
      </c>
      <c r="F1755" s="20">
        <v>0</v>
      </c>
      <c r="G1755" s="21">
        <f t="shared" si="27"/>
        <v>276877.83000000019</v>
      </c>
      <c r="H1755" s="20">
        <v>0</v>
      </c>
      <c r="I1755" s="20">
        <v>0</v>
      </c>
    </row>
    <row r="1756" spans="1:9" hidden="1" x14ac:dyDescent="0.25">
      <c r="A1756" s="277" t="s">
        <v>655</v>
      </c>
      <c r="B1756" s="90">
        <v>0</v>
      </c>
      <c r="C1756" s="155" t="s">
        <v>67</v>
      </c>
      <c r="D1756" s="275">
        <v>587158.34999999986</v>
      </c>
      <c r="E1756" s="275">
        <v>467974.31000000006</v>
      </c>
      <c r="F1756" s="20">
        <v>0</v>
      </c>
      <c r="G1756" s="21">
        <f t="shared" si="27"/>
        <v>119184.0399999998</v>
      </c>
      <c r="H1756" s="20">
        <v>0</v>
      </c>
      <c r="I1756" s="20">
        <v>0</v>
      </c>
    </row>
    <row r="1757" spans="1:9" hidden="1" x14ac:dyDescent="0.25">
      <c r="A1757" s="277" t="s">
        <v>656</v>
      </c>
      <c r="B1757" s="90">
        <v>0</v>
      </c>
      <c r="C1757" s="155" t="s">
        <v>67</v>
      </c>
      <c r="D1757" s="275">
        <v>946431.84999999951</v>
      </c>
      <c r="E1757" s="275">
        <v>733634.85</v>
      </c>
      <c r="F1757" s="20">
        <v>0</v>
      </c>
      <c r="G1757" s="21">
        <f t="shared" si="27"/>
        <v>212796.99999999953</v>
      </c>
      <c r="H1757" s="20">
        <v>0</v>
      </c>
      <c r="I1757" s="20">
        <v>0</v>
      </c>
    </row>
    <row r="1758" spans="1:9" hidden="1" x14ac:dyDescent="0.25">
      <c r="A1758" s="277" t="s">
        <v>657</v>
      </c>
      <c r="B1758" s="90">
        <v>0</v>
      </c>
      <c r="C1758" s="155" t="s">
        <v>67</v>
      </c>
      <c r="D1758" s="275">
        <v>688474.45000000007</v>
      </c>
      <c r="E1758" s="275">
        <v>475830.37999999995</v>
      </c>
      <c r="F1758" s="20">
        <v>0</v>
      </c>
      <c r="G1758" s="21">
        <f t="shared" si="27"/>
        <v>212644.07000000012</v>
      </c>
      <c r="H1758" s="20">
        <v>0</v>
      </c>
      <c r="I1758" s="20">
        <v>0</v>
      </c>
    </row>
    <row r="1759" spans="1:9" hidden="1" x14ac:dyDescent="0.25">
      <c r="A1759" s="277" t="s">
        <v>658</v>
      </c>
      <c r="B1759" s="90">
        <v>0</v>
      </c>
      <c r="C1759" s="155" t="s">
        <v>67</v>
      </c>
      <c r="D1759" s="275">
        <v>972783.6</v>
      </c>
      <c r="E1759" s="275">
        <v>742852.24999999977</v>
      </c>
      <c r="F1759" s="20">
        <v>0</v>
      </c>
      <c r="G1759" s="21">
        <f t="shared" si="27"/>
        <v>229931.35000000021</v>
      </c>
      <c r="H1759" s="20">
        <v>0</v>
      </c>
      <c r="I1759" s="20">
        <v>0</v>
      </c>
    </row>
    <row r="1760" spans="1:9" hidden="1" x14ac:dyDescent="0.25">
      <c r="A1760" s="277" t="s">
        <v>659</v>
      </c>
      <c r="B1760" s="90">
        <v>0</v>
      </c>
      <c r="C1760" s="155" t="s">
        <v>67</v>
      </c>
      <c r="D1760" s="275">
        <v>3874851.8599999989</v>
      </c>
      <c r="E1760" s="275">
        <v>3127625.2699999991</v>
      </c>
      <c r="F1760" s="20">
        <v>0</v>
      </c>
      <c r="G1760" s="21">
        <f t="shared" si="27"/>
        <v>747226.58999999985</v>
      </c>
      <c r="H1760" s="20">
        <v>0</v>
      </c>
      <c r="I1760" s="20">
        <v>0</v>
      </c>
    </row>
    <row r="1761" spans="1:9" hidden="1" x14ac:dyDescent="0.25">
      <c r="A1761" s="277" t="s">
        <v>660</v>
      </c>
      <c r="B1761" s="90">
        <v>0</v>
      </c>
      <c r="C1761" s="155" t="s">
        <v>67</v>
      </c>
      <c r="D1761" s="275">
        <v>967378.54999999946</v>
      </c>
      <c r="E1761" s="275">
        <v>797287.59999999986</v>
      </c>
      <c r="F1761" s="20">
        <v>0</v>
      </c>
      <c r="G1761" s="21">
        <f t="shared" si="27"/>
        <v>170090.9499999996</v>
      </c>
      <c r="H1761" s="20">
        <v>0</v>
      </c>
      <c r="I1761" s="20">
        <v>0</v>
      </c>
    </row>
    <row r="1762" spans="1:9" hidden="1" x14ac:dyDescent="0.25">
      <c r="A1762" s="277" t="s">
        <v>661</v>
      </c>
      <c r="B1762" s="90">
        <v>0</v>
      </c>
      <c r="C1762" s="155" t="s">
        <v>67</v>
      </c>
      <c r="D1762" s="275">
        <v>850786.90000000014</v>
      </c>
      <c r="E1762" s="275">
        <v>719025.79999999993</v>
      </c>
      <c r="F1762" s="20">
        <v>0</v>
      </c>
      <c r="G1762" s="21">
        <f t="shared" si="27"/>
        <v>131761.10000000021</v>
      </c>
      <c r="H1762" s="20">
        <v>0</v>
      </c>
      <c r="I1762" s="20">
        <v>0</v>
      </c>
    </row>
    <row r="1763" spans="1:9" hidden="1" x14ac:dyDescent="0.25">
      <c r="A1763" s="277" t="s">
        <v>662</v>
      </c>
      <c r="B1763" s="90">
        <v>0</v>
      </c>
      <c r="C1763" s="155" t="s">
        <v>67</v>
      </c>
      <c r="D1763" s="275">
        <v>970956.1</v>
      </c>
      <c r="E1763" s="275">
        <v>749830.05</v>
      </c>
      <c r="F1763" s="20">
        <v>0</v>
      </c>
      <c r="G1763" s="21">
        <f t="shared" si="27"/>
        <v>221126.04999999993</v>
      </c>
      <c r="H1763" s="20">
        <v>0</v>
      </c>
      <c r="I1763" s="20">
        <v>0</v>
      </c>
    </row>
    <row r="1764" spans="1:9" hidden="1" x14ac:dyDescent="0.25">
      <c r="A1764" s="277" t="s">
        <v>663</v>
      </c>
      <c r="B1764" s="90">
        <v>0</v>
      </c>
      <c r="C1764" s="155" t="s">
        <v>67</v>
      </c>
      <c r="D1764" s="275">
        <v>624395.70000000007</v>
      </c>
      <c r="E1764" s="275">
        <v>282812</v>
      </c>
      <c r="F1764" s="20">
        <v>0</v>
      </c>
      <c r="G1764" s="21">
        <f t="shared" si="27"/>
        <v>341583.70000000007</v>
      </c>
      <c r="H1764" s="20">
        <v>0</v>
      </c>
      <c r="I1764" s="20">
        <v>0</v>
      </c>
    </row>
    <row r="1765" spans="1:9" hidden="1" x14ac:dyDescent="0.25">
      <c r="A1765" s="277" t="s">
        <v>664</v>
      </c>
      <c r="B1765" s="90">
        <v>0</v>
      </c>
      <c r="C1765" s="155" t="s">
        <v>67</v>
      </c>
      <c r="D1765" s="275">
        <v>1623516</v>
      </c>
      <c r="E1765" s="275">
        <v>1363068.35</v>
      </c>
      <c r="F1765" s="20">
        <v>0</v>
      </c>
      <c r="G1765" s="21">
        <f t="shared" si="27"/>
        <v>260447.64999999991</v>
      </c>
      <c r="H1765" s="20">
        <v>0</v>
      </c>
      <c r="I1765" s="20">
        <v>0</v>
      </c>
    </row>
    <row r="1766" spans="1:9" hidden="1" x14ac:dyDescent="0.25">
      <c r="A1766" s="276" t="s">
        <v>1574</v>
      </c>
      <c r="B1766" s="90">
        <v>0</v>
      </c>
      <c r="C1766" s="155" t="s">
        <v>67</v>
      </c>
      <c r="D1766" s="275">
        <v>1412480.4800000007</v>
      </c>
      <c r="E1766" s="275">
        <v>1068237.3500000006</v>
      </c>
      <c r="F1766" s="20">
        <v>0</v>
      </c>
      <c r="G1766" s="21">
        <f t="shared" si="27"/>
        <v>344243.13000000012</v>
      </c>
      <c r="H1766" s="20">
        <v>0</v>
      </c>
      <c r="I1766" s="20">
        <v>0</v>
      </c>
    </row>
    <row r="1767" spans="1:9" hidden="1" x14ac:dyDescent="0.25">
      <c r="A1767" s="276" t="s">
        <v>1575</v>
      </c>
      <c r="B1767" s="90">
        <v>0</v>
      </c>
      <c r="C1767" s="155" t="s">
        <v>67</v>
      </c>
      <c r="D1767" s="275">
        <v>967317.85000000056</v>
      </c>
      <c r="E1767" s="275">
        <v>734867.19000000018</v>
      </c>
      <c r="F1767" s="20">
        <v>0</v>
      </c>
      <c r="G1767" s="21">
        <f t="shared" si="27"/>
        <v>232450.66000000038</v>
      </c>
      <c r="H1767" s="20">
        <v>0</v>
      </c>
      <c r="I1767" s="20">
        <v>0</v>
      </c>
    </row>
    <row r="1768" spans="1:9" hidden="1" x14ac:dyDescent="0.25">
      <c r="A1768" s="276" t="s">
        <v>1576</v>
      </c>
      <c r="B1768" s="90">
        <v>0</v>
      </c>
      <c r="C1768" s="155" t="s">
        <v>67</v>
      </c>
      <c r="D1768" s="275">
        <v>1393929.4</v>
      </c>
      <c r="E1768" s="275">
        <v>1137307.79</v>
      </c>
      <c r="F1768" s="20">
        <v>0</v>
      </c>
      <c r="G1768" s="21">
        <f t="shared" si="27"/>
        <v>256621.60999999987</v>
      </c>
      <c r="H1768" s="20">
        <v>0</v>
      </c>
      <c r="I1768" s="20">
        <v>0</v>
      </c>
    </row>
    <row r="1769" spans="1:9" hidden="1" x14ac:dyDescent="0.25">
      <c r="A1769" s="277" t="s">
        <v>1206</v>
      </c>
      <c r="B1769" s="90">
        <v>0</v>
      </c>
      <c r="C1769" s="155" t="s">
        <v>67</v>
      </c>
      <c r="D1769" s="275">
        <v>211260.95</v>
      </c>
      <c r="E1769" s="275">
        <v>168850.00000000003</v>
      </c>
      <c r="F1769" s="20">
        <v>0</v>
      </c>
      <c r="G1769" s="21">
        <f t="shared" si="27"/>
        <v>42410.949999999983</v>
      </c>
      <c r="H1769" s="20">
        <v>0</v>
      </c>
      <c r="I1769" s="20">
        <v>0</v>
      </c>
    </row>
    <row r="1770" spans="1:9" hidden="1" x14ac:dyDescent="0.25">
      <c r="A1770" s="277" t="s">
        <v>1207</v>
      </c>
      <c r="B1770" s="90">
        <v>0</v>
      </c>
      <c r="C1770" s="155" t="s">
        <v>67</v>
      </c>
      <c r="D1770" s="275">
        <v>131944.90000000002</v>
      </c>
      <c r="E1770" s="275">
        <v>114795.2</v>
      </c>
      <c r="F1770" s="20">
        <v>0</v>
      </c>
      <c r="G1770" s="21">
        <f t="shared" si="27"/>
        <v>17149.700000000026</v>
      </c>
      <c r="H1770" s="20">
        <v>0</v>
      </c>
      <c r="I1770" s="20">
        <v>0</v>
      </c>
    </row>
    <row r="1771" spans="1:9" hidden="1" x14ac:dyDescent="0.25">
      <c r="A1771" s="277" t="s">
        <v>1208</v>
      </c>
      <c r="B1771" s="90">
        <v>0</v>
      </c>
      <c r="C1771" s="155" t="s">
        <v>67</v>
      </c>
      <c r="D1771" s="275">
        <v>258209.6</v>
      </c>
      <c r="E1771" s="275">
        <v>234519.25000000006</v>
      </c>
      <c r="F1771" s="20">
        <v>0</v>
      </c>
      <c r="G1771" s="21">
        <f t="shared" si="27"/>
        <v>23690.349999999948</v>
      </c>
      <c r="H1771" s="20">
        <v>0</v>
      </c>
      <c r="I1771" s="20">
        <v>0</v>
      </c>
    </row>
    <row r="1772" spans="1:9" hidden="1" x14ac:dyDescent="0.25">
      <c r="A1772" s="277" t="s">
        <v>1209</v>
      </c>
      <c r="B1772" s="90">
        <v>0</v>
      </c>
      <c r="C1772" s="155" t="s">
        <v>67</v>
      </c>
      <c r="D1772" s="275">
        <v>136411.6</v>
      </c>
      <c r="E1772" s="275">
        <v>49514.6</v>
      </c>
      <c r="F1772" s="20">
        <v>0</v>
      </c>
      <c r="G1772" s="21">
        <f t="shared" si="27"/>
        <v>86897</v>
      </c>
      <c r="H1772" s="20">
        <v>0</v>
      </c>
      <c r="I1772" s="20">
        <v>0</v>
      </c>
    </row>
    <row r="1773" spans="1:9" hidden="1" x14ac:dyDescent="0.25">
      <c r="A1773" s="277" t="s">
        <v>1210</v>
      </c>
      <c r="B1773" s="90">
        <v>0</v>
      </c>
      <c r="C1773" s="155" t="s">
        <v>67</v>
      </c>
      <c r="D1773" s="275">
        <v>273142.94999999995</v>
      </c>
      <c r="E1773" s="275">
        <v>217770.11</v>
      </c>
      <c r="F1773" s="20">
        <v>0</v>
      </c>
      <c r="G1773" s="21">
        <f t="shared" si="27"/>
        <v>55372.839999999967</v>
      </c>
      <c r="H1773" s="20">
        <v>0</v>
      </c>
      <c r="I1773" s="20">
        <v>0</v>
      </c>
    </row>
    <row r="1774" spans="1:9" hidden="1" x14ac:dyDescent="0.25">
      <c r="A1774" s="277" t="s">
        <v>1211</v>
      </c>
      <c r="B1774" s="90">
        <v>0</v>
      </c>
      <c r="C1774" s="155" t="s">
        <v>67</v>
      </c>
      <c r="D1774" s="275">
        <v>314227.79000000004</v>
      </c>
      <c r="E1774" s="275">
        <v>248045.18999999997</v>
      </c>
      <c r="F1774" s="20">
        <v>0</v>
      </c>
      <c r="G1774" s="21">
        <f t="shared" si="27"/>
        <v>66182.600000000064</v>
      </c>
      <c r="H1774" s="20">
        <v>0</v>
      </c>
      <c r="I1774" s="20">
        <v>0</v>
      </c>
    </row>
    <row r="1775" spans="1:9" hidden="1" x14ac:dyDescent="0.25">
      <c r="A1775" s="277" t="s">
        <v>1212</v>
      </c>
      <c r="B1775" s="90">
        <v>0</v>
      </c>
      <c r="C1775" s="155" t="s">
        <v>67</v>
      </c>
      <c r="D1775" s="275">
        <v>295617.54999999987</v>
      </c>
      <c r="E1775" s="275">
        <v>227353.94999999995</v>
      </c>
      <c r="F1775" s="20">
        <v>0</v>
      </c>
      <c r="G1775" s="21">
        <f t="shared" si="27"/>
        <v>68263.599999999919</v>
      </c>
      <c r="H1775" s="20">
        <v>0</v>
      </c>
      <c r="I1775" s="20">
        <v>0</v>
      </c>
    </row>
    <row r="1776" spans="1:9" hidden="1" x14ac:dyDescent="0.25">
      <c r="A1776" s="277" t="s">
        <v>1213</v>
      </c>
      <c r="B1776" s="90">
        <v>0</v>
      </c>
      <c r="C1776" s="155" t="s">
        <v>67</v>
      </c>
      <c r="D1776" s="275">
        <v>92701.750000000015</v>
      </c>
      <c r="E1776" s="275">
        <v>14206.600000000002</v>
      </c>
      <c r="F1776" s="20">
        <v>0</v>
      </c>
      <c r="G1776" s="21">
        <f t="shared" si="27"/>
        <v>78495.150000000009</v>
      </c>
      <c r="H1776" s="20">
        <v>0</v>
      </c>
      <c r="I1776" s="20">
        <v>0</v>
      </c>
    </row>
    <row r="1777" spans="1:9" hidden="1" x14ac:dyDescent="0.25">
      <c r="A1777" s="167" t="s">
        <v>1577</v>
      </c>
      <c r="B1777" s="90">
        <v>0</v>
      </c>
      <c r="C1777" s="155" t="s">
        <v>67</v>
      </c>
      <c r="D1777" s="275">
        <v>1127168.1999999997</v>
      </c>
      <c r="E1777" s="275">
        <v>849301.20000000007</v>
      </c>
      <c r="F1777" s="20">
        <v>0</v>
      </c>
      <c r="G1777" s="21">
        <f t="shared" si="27"/>
        <v>277866.99999999965</v>
      </c>
      <c r="H1777" s="20">
        <v>0</v>
      </c>
      <c r="I1777" s="20">
        <v>0</v>
      </c>
    </row>
    <row r="1778" spans="1:9" hidden="1" x14ac:dyDescent="0.25">
      <c r="A1778" s="167" t="s">
        <v>1578</v>
      </c>
      <c r="B1778" s="90">
        <v>0</v>
      </c>
      <c r="C1778" s="155" t="s">
        <v>67</v>
      </c>
      <c r="D1778" s="275">
        <v>619065.60000000021</v>
      </c>
      <c r="E1778" s="275">
        <v>441700.51000000007</v>
      </c>
      <c r="F1778" s="20">
        <v>0</v>
      </c>
      <c r="G1778" s="21">
        <f t="shared" si="27"/>
        <v>177365.09000000014</v>
      </c>
      <c r="H1778" s="20">
        <v>0</v>
      </c>
      <c r="I1778" s="20">
        <v>0</v>
      </c>
    </row>
    <row r="1779" spans="1:9" hidden="1" x14ac:dyDescent="0.25">
      <c r="A1779" s="167" t="s">
        <v>1579</v>
      </c>
      <c r="B1779" s="90">
        <v>0</v>
      </c>
      <c r="C1779" s="155" t="s">
        <v>67</v>
      </c>
      <c r="D1779" s="275">
        <v>553429.45000000007</v>
      </c>
      <c r="E1779" s="275">
        <v>463015.08999999997</v>
      </c>
      <c r="F1779" s="20">
        <v>0</v>
      </c>
      <c r="G1779" s="21">
        <f t="shared" si="27"/>
        <v>90414.360000000102</v>
      </c>
      <c r="H1779" s="20">
        <v>0</v>
      </c>
      <c r="I1779" s="20">
        <v>0</v>
      </c>
    </row>
    <row r="1780" spans="1:9" hidden="1" x14ac:dyDescent="0.25">
      <c r="A1780" s="167" t="s">
        <v>1580</v>
      </c>
      <c r="B1780" s="90">
        <v>0</v>
      </c>
      <c r="C1780" s="155" t="s">
        <v>67</v>
      </c>
      <c r="D1780" s="275">
        <v>645544.5</v>
      </c>
      <c r="E1780" s="275">
        <v>589364.9</v>
      </c>
      <c r="F1780" s="20">
        <v>0</v>
      </c>
      <c r="G1780" s="21">
        <f t="shared" si="27"/>
        <v>56179.599999999977</v>
      </c>
      <c r="H1780" s="20">
        <v>0</v>
      </c>
      <c r="I1780" s="20">
        <v>0</v>
      </c>
    </row>
    <row r="1781" spans="1:9" hidden="1" x14ac:dyDescent="0.25">
      <c r="A1781" s="167" t="s">
        <v>1581</v>
      </c>
      <c r="B1781" s="90">
        <v>0</v>
      </c>
      <c r="C1781" s="155" t="s">
        <v>67</v>
      </c>
      <c r="D1781" s="275">
        <v>871219.20000000007</v>
      </c>
      <c r="E1781" s="275">
        <v>704378.6</v>
      </c>
      <c r="F1781" s="20">
        <v>0</v>
      </c>
      <c r="G1781" s="21">
        <f t="shared" si="27"/>
        <v>166840.60000000009</v>
      </c>
      <c r="H1781" s="20">
        <v>0</v>
      </c>
      <c r="I1781" s="20">
        <v>0</v>
      </c>
    </row>
    <row r="1782" spans="1:9" hidden="1" x14ac:dyDescent="0.25">
      <c r="A1782" s="167" t="s">
        <v>1582</v>
      </c>
      <c r="B1782" s="90">
        <v>0</v>
      </c>
      <c r="C1782" s="155" t="s">
        <v>67</v>
      </c>
      <c r="D1782" s="275">
        <v>1092741.3400000003</v>
      </c>
      <c r="E1782" s="275">
        <v>872151.28000000014</v>
      </c>
      <c r="F1782" s="20">
        <v>0</v>
      </c>
      <c r="G1782" s="21">
        <f t="shared" si="27"/>
        <v>220590.06000000017</v>
      </c>
      <c r="H1782" s="20">
        <v>0</v>
      </c>
      <c r="I1782" s="20">
        <v>0</v>
      </c>
    </row>
    <row r="1783" spans="1:9" hidden="1" x14ac:dyDescent="0.25">
      <c r="A1783" s="167" t="s">
        <v>1583</v>
      </c>
      <c r="B1783" s="90">
        <v>0</v>
      </c>
      <c r="C1783" s="155" t="s">
        <v>67</v>
      </c>
      <c r="D1783" s="275">
        <v>1086478.6700000002</v>
      </c>
      <c r="E1783" s="275">
        <v>864201.47</v>
      </c>
      <c r="F1783" s="20">
        <v>0</v>
      </c>
      <c r="G1783" s="21">
        <f t="shared" si="27"/>
        <v>222277.20000000019</v>
      </c>
      <c r="H1783" s="20">
        <v>0</v>
      </c>
      <c r="I1783" s="20">
        <v>0</v>
      </c>
    </row>
    <row r="1784" spans="1:9" hidden="1" x14ac:dyDescent="0.25">
      <c r="A1784" s="167" t="s">
        <v>1584</v>
      </c>
      <c r="B1784" s="90">
        <v>0</v>
      </c>
      <c r="C1784" s="155" t="s">
        <v>67</v>
      </c>
      <c r="D1784" s="275">
        <v>461210.46999999991</v>
      </c>
      <c r="E1784" s="275">
        <v>399345.72000000003</v>
      </c>
      <c r="F1784" s="20">
        <v>0</v>
      </c>
      <c r="G1784" s="21">
        <f t="shared" si="27"/>
        <v>61864.749999999884</v>
      </c>
      <c r="H1784" s="20">
        <v>0</v>
      </c>
      <c r="I1784" s="20">
        <v>0</v>
      </c>
    </row>
    <row r="1785" spans="1:9" hidden="1" x14ac:dyDescent="0.25">
      <c r="A1785" s="167" t="s">
        <v>2090</v>
      </c>
      <c r="B1785" s="90">
        <v>0</v>
      </c>
      <c r="C1785" s="155" t="s">
        <v>67</v>
      </c>
      <c r="D1785" s="275">
        <v>15208.050000000003</v>
      </c>
      <c r="E1785" s="275">
        <v>171.6</v>
      </c>
      <c r="F1785" s="20">
        <v>0</v>
      </c>
      <c r="G1785" s="21">
        <f t="shared" si="27"/>
        <v>15036.450000000003</v>
      </c>
      <c r="H1785" s="20">
        <v>0</v>
      </c>
      <c r="I1785" s="20">
        <v>0</v>
      </c>
    </row>
    <row r="1786" spans="1:9" hidden="1" x14ac:dyDescent="0.25">
      <c r="A1786" s="167" t="s">
        <v>1585</v>
      </c>
      <c r="B1786" s="90">
        <v>0</v>
      </c>
      <c r="C1786" s="155" t="s">
        <v>67</v>
      </c>
      <c r="D1786" s="275">
        <v>181349.65000000008</v>
      </c>
      <c r="E1786" s="275">
        <v>143668.79999999999</v>
      </c>
      <c r="F1786" s="20">
        <v>0</v>
      </c>
      <c r="G1786" s="21">
        <f t="shared" si="27"/>
        <v>37680.850000000093</v>
      </c>
      <c r="H1786" s="20">
        <v>0</v>
      </c>
      <c r="I1786" s="20">
        <v>0</v>
      </c>
    </row>
    <row r="1787" spans="1:9" hidden="1" x14ac:dyDescent="0.25">
      <c r="A1787" s="167" t="s">
        <v>1586</v>
      </c>
      <c r="B1787" s="90">
        <v>0</v>
      </c>
      <c r="C1787" s="155" t="s">
        <v>67</v>
      </c>
      <c r="D1787" s="275">
        <v>184117.05000000005</v>
      </c>
      <c r="E1787" s="275">
        <v>66245.72</v>
      </c>
      <c r="F1787" s="20">
        <v>0</v>
      </c>
      <c r="G1787" s="21">
        <f t="shared" si="27"/>
        <v>117871.33000000005</v>
      </c>
      <c r="H1787" s="20">
        <v>0</v>
      </c>
      <c r="I1787" s="20">
        <v>0</v>
      </c>
    </row>
    <row r="1788" spans="1:9" hidden="1" x14ac:dyDescent="0.25">
      <c r="A1788" s="278" t="s">
        <v>1214</v>
      </c>
      <c r="B1788" s="90">
        <v>0</v>
      </c>
      <c r="C1788" s="155" t="s">
        <v>67</v>
      </c>
      <c r="D1788" s="275">
        <v>106807.15000000004</v>
      </c>
      <c r="E1788" s="275">
        <v>32090.950000000004</v>
      </c>
      <c r="F1788" s="20">
        <v>0</v>
      </c>
      <c r="G1788" s="21">
        <f t="shared" si="27"/>
        <v>74716.200000000041</v>
      </c>
      <c r="H1788" s="20">
        <v>0</v>
      </c>
      <c r="I1788" s="20">
        <v>0</v>
      </c>
    </row>
    <row r="1789" spans="1:9" hidden="1" x14ac:dyDescent="0.25">
      <c r="A1789" s="278" t="s">
        <v>1215</v>
      </c>
      <c r="B1789" s="90">
        <v>0</v>
      </c>
      <c r="C1789" s="155" t="s">
        <v>67</v>
      </c>
      <c r="D1789" s="275">
        <v>95563.39999999998</v>
      </c>
      <c r="E1789" s="275">
        <v>4834</v>
      </c>
      <c r="F1789" s="20">
        <v>0</v>
      </c>
      <c r="G1789" s="21">
        <f t="shared" si="27"/>
        <v>90729.39999999998</v>
      </c>
      <c r="H1789" s="20">
        <v>0</v>
      </c>
      <c r="I1789" s="20">
        <v>0</v>
      </c>
    </row>
    <row r="1790" spans="1:9" hidden="1" x14ac:dyDescent="0.25">
      <c r="A1790" s="278" t="s">
        <v>1216</v>
      </c>
      <c r="B1790" s="90">
        <v>0</v>
      </c>
      <c r="C1790" s="155" t="s">
        <v>67</v>
      </c>
      <c r="D1790" s="275">
        <v>98763.699999999939</v>
      </c>
      <c r="E1790" s="275">
        <v>46735.799999999996</v>
      </c>
      <c r="F1790" s="20">
        <v>0</v>
      </c>
      <c r="G1790" s="21">
        <f t="shared" si="27"/>
        <v>52027.899999999943</v>
      </c>
      <c r="H1790" s="20">
        <v>0</v>
      </c>
      <c r="I1790" s="20">
        <v>0</v>
      </c>
    </row>
    <row r="1791" spans="1:9" hidden="1" x14ac:dyDescent="0.25">
      <c r="A1791" s="278" t="s">
        <v>1217</v>
      </c>
      <c r="B1791" s="90">
        <v>0</v>
      </c>
      <c r="C1791" s="155" t="s">
        <v>67</v>
      </c>
      <c r="D1791" s="275">
        <v>102181.38000000005</v>
      </c>
      <c r="E1791" s="275">
        <v>19013.849999999999</v>
      </c>
      <c r="F1791" s="20">
        <v>0</v>
      </c>
      <c r="G1791" s="21">
        <f t="shared" si="27"/>
        <v>83167.530000000057</v>
      </c>
      <c r="H1791" s="20">
        <v>0</v>
      </c>
      <c r="I1791" s="20">
        <v>0</v>
      </c>
    </row>
    <row r="1792" spans="1:9" hidden="1" x14ac:dyDescent="0.25">
      <c r="A1792" s="278" t="s">
        <v>1218</v>
      </c>
      <c r="B1792" s="90">
        <v>0</v>
      </c>
      <c r="C1792" s="155" t="s">
        <v>67</v>
      </c>
      <c r="D1792" s="275">
        <v>117002.05000000006</v>
      </c>
      <c r="E1792" s="275">
        <v>85391.959999999992</v>
      </c>
      <c r="F1792" s="20">
        <v>0</v>
      </c>
      <c r="G1792" s="21">
        <f t="shared" si="27"/>
        <v>31610.090000000069</v>
      </c>
      <c r="H1792" s="20">
        <v>0</v>
      </c>
      <c r="I1792" s="20">
        <v>0</v>
      </c>
    </row>
    <row r="1793" spans="1:9" hidden="1" x14ac:dyDescent="0.25">
      <c r="A1793" s="278" t="s">
        <v>1219</v>
      </c>
      <c r="B1793" s="90">
        <v>0</v>
      </c>
      <c r="C1793" s="155" t="s">
        <v>67</v>
      </c>
      <c r="D1793" s="275">
        <v>119950.99999999999</v>
      </c>
      <c r="E1793" s="275">
        <v>50904.100000000006</v>
      </c>
      <c r="F1793" s="20">
        <v>0</v>
      </c>
      <c r="G1793" s="21">
        <f t="shared" si="27"/>
        <v>69046.89999999998</v>
      </c>
      <c r="H1793" s="20">
        <v>0</v>
      </c>
      <c r="I1793" s="20">
        <v>0</v>
      </c>
    </row>
    <row r="1794" spans="1:9" hidden="1" x14ac:dyDescent="0.25">
      <c r="A1794" s="278" t="s">
        <v>1220</v>
      </c>
      <c r="B1794" s="90">
        <v>0</v>
      </c>
      <c r="C1794" s="155" t="s">
        <v>67</v>
      </c>
      <c r="D1794" s="275">
        <v>100207.20000000003</v>
      </c>
      <c r="E1794" s="275">
        <v>42982.69999999999</v>
      </c>
      <c r="F1794" s="20">
        <v>0</v>
      </c>
      <c r="G1794" s="21">
        <f t="shared" si="27"/>
        <v>57224.500000000036</v>
      </c>
      <c r="H1794" s="20">
        <v>0</v>
      </c>
      <c r="I1794" s="20">
        <v>0</v>
      </c>
    </row>
    <row r="1795" spans="1:9" hidden="1" x14ac:dyDescent="0.25">
      <c r="A1795" s="278" t="s">
        <v>1221</v>
      </c>
      <c r="B1795" s="90">
        <v>0</v>
      </c>
      <c r="C1795" s="155" t="s">
        <v>67</v>
      </c>
      <c r="D1795" s="275">
        <v>230011.10000000006</v>
      </c>
      <c r="E1795" s="275">
        <v>218796.75</v>
      </c>
      <c r="F1795" s="20">
        <v>0</v>
      </c>
      <c r="G1795" s="21">
        <f t="shared" si="27"/>
        <v>11214.350000000064</v>
      </c>
      <c r="H1795" s="20">
        <v>0</v>
      </c>
      <c r="I1795" s="20">
        <v>0</v>
      </c>
    </row>
    <row r="1796" spans="1:9" hidden="1" x14ac:dyDescent="0.25">
      <c r="A1796" s="278" t="s">
        <v>1222</v>
      </c>
      <c r="B1796" s="90">
        <v>0</v>
      </c>
      <c r="C1796" s="155" t="s">
        <v>67</v>
      </c>
      <c r="D1796" s="275">
        <v>296858.29999999987</v>
      </c>
      <c r="E1796" s="275">
        <v>257918.09999999998</v>
      </c>
      <c r="F1796" s="20">
        <v>0</v>
      </c>
      <c r="G1796" s="21">
        <f t="shared" si="27"/>
        <v>38940.199999999895</v>
      </c>
      <c r="H1796" s="20">
        <v>0</v>
      </c>
      <c r="I1796" s="20">
        <v>0</v>
      </c>
    </row>
    <row r="1797" spans="1:9" hidden="1" x14ac:dyDescent="0.25">
      <c r="A1797" s="278" t="s">
        <v>1223</v>
      </c>
      <c r="B1797" s="90">
        <v>0</v>
      </c>
      <c r="C1797" s="155" t="s">
        <v>67</v>
      </c>
      <c r="D1797" s="275">
        <v>307437.70000000013</v>
      </c>
      <c r="E1797" s="275">
        <v>243420.25000000006</v>
      </c>
      <c r="F1797" s="20">
        <v>0</v>
      </c>
      <c r="G1797" s="21">
        <f t="shared" si="27"/>
        <v>64017.45000000007</v>
      </c>
      <c r="H1797" s="20">
        <v>0</v>
      </c>
      <c r="I1797" s="20">
        <v>0</v>
      </c>
    </row>
    <row r="1798" spans="1:9" hidden="1" x14ac:dyDescent="0.25">
      <c r="A1798" s="278" t="s">
        <v>1224</v>
      </c>
      <c r="B1798" s="90">
        <v>0</v>
      </c>
      <c r="C1798" s="155" t="s">
        <v>67</v>
      </c>
      <c r="D1798" s="275">
        <v>247760.05000000002</v>
      </c>
      <c r="E1798" s="275">
        <v>206301.69000000003</v>
      </c>
      <c r="F1798" s="20">
        <v>0</v>
      </c>
      <c r="G1798" s="21">
        <f t="shared" ref="G1798:G1861" si="28">D1798-E1798</f>
        <v>41458.359999999986</v>
      </c>
      <c r="H1798" s="20">
        <v>0</v>
      </c>
      <c r="I1798" s="20">
        <v>0</v>
      </c>
    </row>
    <row r="1799" spans="1:9" hidden="1" x14ac:dyDescent="0.25">
      <c r="A1799" s="278" t="s">
        <v>665</v>
      </c>
      <c r="B1799" s="90">
        <v>0</v>
      </c>
      <c r="C1799" s="155" t="s">
        <v>67</v>
      </c>
      <c r="D1799" s="275">
        <v>2114609.3099999991</v>
      </c>
      <c r="E1799" s="275">
        <v>1598203.45</v>
      </c>
      <c r="F1799" s="20">
        <v>0</v>
      </c>
      <c r="G1799" s="21">
        <f t="shared" si="28"/>
        <v>516405.85999999917</v>
      </c>
      <c r="H1799" s="20">
        <v>0</v>
      </c>
      <c r="I1799" s="20">
        <v>0</v>
      </c>
    </row>
    <row r="1800" spans="1:9" hidden="1" x14ac:dyDescent="0.25">
      <c r="A1800" s="278" t="s">
        <v>666</v>
      </c>
      <c r="B1800" s="90">
        <v>0</v>
      </c>
      <c r="C1800" s="155" t="s">
        <v>67</v>
      </c>
      <c r="D1800" s="275">
        <v>3688095.8099999991</v>
      </c>
      <c r="E1800" s="275">
        <v>3187010.4500000007</v>
      </c>
      <c r="F1800" s="20">
        <v>0</v>
      </c>
      <c r="G1800" s="21">
        <f t="shared" si="28"/>
        <v>501085.35999999847</v>
      </c>
      <c r="H1800" s="20">
        <v>0</v>
      </c>
      <c r="I1800" s="20">
        <v>0</v>
      </c>
    </row>
    <row r="1801" spans="1:9" hidden="1" x14ac:dyDescent="0.25">
      <c r="A1801" s="278" t="s">
        <v>667</v>
      </c>
      <c r="B1801" s="90">
        <v>0</v>
      </c>
      <c r="C1801" s="155" t="s">
        <v>67</v>
      </c>
      <c r="D1801" s="275">
        <v>3089474.7</v>
      </c>
      <c r="E1801" s="275">
        <v>2526103.6300000018</v>
      </c>
      <c r="F1801" s="20">
        <v>0</v>
      </c>
      <c r="G1801" s="21">
        <f t="shared" si="28"/>
        <v>563371.06999999844</v>
      </c>
      <c r="H1801" s="20">
        <v>0</v>
      </c>
      <c r="I1801" s="20">
        <v>0</v>
      </c>
    </row>
    <row r="1802" spans="1:9" hidden="1" x14ac:dyDescent="0.25">
      <c r="A1802" s="167" t="s">
        <v>1587</v>
      </c>
      <c r="B1802" s="90">
        <v>0</v>
      </c>
      <c r="C1802" s="155" t="s">
        <v>67</v>
      </c>
      <c r="D1802" s="275">
        <v>1117384</v>
      </c>
      <c r="E1802" s="275">
        <v>928973.77</v>
      </c>
      <c r="F1802" s="20">
        <v>0</v>
      </c>
      <c r="G1802" s="21">
        <f t="shared" si="28"/>
        <v>188410.22999999998</v>
      </c>
      <c r="H1802" s="20">
        <v>0</v>
      </c>
      <c r="I1802" s="20">
        <v>0</v>
      </c>
    </row>
    <row r="1803" spans="1:9" hidden="1" x14ac:dyDescent="0.25">
      <c r="A1803" s="167" t="s">
        <v>1588</v>
      </c>
      <c r="B1803" s="90">
        <v>0</v>
      </c>
      <c r="C1803" s="155" t="s">
        <v>67</v>
      </c>
      <c r="D1803" s="275">
        <v>1124409.6400000004</v>
      </c>
      <c r="E1803" s="275">
        <v>967064.45000000019</v>
      </c>
      <c r="F1803" s="20">
        <v>0</v>
      </c>
      <c r="G1803" s="21">
        <f t="shared" si="28"/>
        <v>157345.19000000018</v>
      </c>
      <c r="H1803" s="20">
        <v>0</v>
      </c>
      <c r="I1803" s="20">
        <v>0</v>
      </c>
    </row>
    <row r="1804" spans="1:9" hidden="1" x14ac:dyDescent="0.25">
      <c r="A1804" s="167" t="s">
        <v>1589</v>
      </c>
      <c r="B1804" s="90">
        <v>0</v>
      </c>
      <c r="C1804" s="155" t="s">
        <v>67</v>
      </c>
      <c r="D1804" s="275">
        <v>274703.75999999995</v>
      </c>
      <c r="E1804" s="275">
        <v>117585.30999999998</v>
      </c>
      <c r="F1804" s="20">
        <v>0</v>
      </c>
      <c r="G1804" s="21">
        <f t="shared" si="28"/>
        <v>157118.44999999995</v>
      </c>
      <c r="H1804" s="20">
        <v>0</v>
      </c>
      <c r="I1804" s="20">
        <v>0</v>
      </c>
    </row>
    <row r="1805" spans="1:9" hidden="1" x14ac:dyDescent="0.25">
      <c r="A1805" s="167" t="s">
        <v>1590</v>
      </c>
      <c r="B1805" s="90">
        <v>0</v>
      </c>
      <c r="C1805" s="155" t="s">
        <v>67</v>
      </c>
      <c r="D1805" s="275">
        <v>729241.9500000003</v>
      </c>
      <c r="E1805" s="275">
        <v>604435.46000000008</v>
      </c>
      <c r="F1805" s="20">
        <v>0</v>
      </c>
      <c r="G1805" s="21">
        <f t="shared" si="28"/>
        <v>124806.49000000022</v>
      </c>
      <c r="H1805" s="20">
        <v>0</v>
      </c>
      <c r="I1805" s="20">
        <v>0</v>
      </c>
    </row>
    <row r="1806" spans="1:9" hidden="1" x14ac:dyDescent="0.25">
      <c r="A1806" s="278" t="s">
        <v>668</v>
      </c>
      <c r="B1806" s="90">
        <v>0</v>
      </c>
      <c r="C1806" s="155" t="s">
        <v>67</v>
      </c>
      <c r="D1806" s="275">
        <v>1525275.3500000008</v>
      </c>
      <c r="E1806" s="275">
        <v>1324171.6000000001</v>
      </c>
      <c r="F1806" s="20">
        <v>0</v>
      </c>
      <c r="G1806" s="21">
        <f t="shared" si="28"/>
        <v>201103.7500000007</v>
      </c>
      <c r="H1806" s="20">
        <v>0</v>
      </c>
      <c r="I1806" s="20">
        <v>0</v>
      </c>
    </row>
    <row r="1807" spans="1:9" hidden="1" x14ac:dyDescent="0.25">
      <c r="A1807" s="278" t="s">
        <v>669</v>
      </c>
      <c r="B1807" s="90">
        <v>0</v>
      </c>
      <c r="C1807" s="155" t="s">
        <v>67</v>
      </c>
      <c r="D1807" s="275">
        <v>843864.63999999966</v>
      </c>
      <c r="E1807" s="275">
        <v>459235.97999999992</v>
      </c>
      <c r="F1807" s="20">
        <v>0</v>
      </c>
      <c r="G1807" s="21">
        <f t="shared" si="28"/>
        <v>384628.65999999974</v>
      </c>
      <c r="H1807" s="20">
        <v>0</v>
      </c>
      <c r="I1807" s="20">
        <v>0</v>
      </c>
    </row>
    <row r="1808" spans="1:9" hidden="1" x14ac:dyDescent="0.25">
      <c r="A1808" s="278" t="s">
        <v>670</v>
      </c>
      <c r="B1808" s="90">
        <v>0</v>
      </c>
      <c r="C1808" s="155" t="s">
        <v>67</v>
      </c>
      <c r="D1808" s="275">
        <v>900237.08000000019</v>
      </c>
      <c r="E1808" s="275">
        <v>531823.72</v>
      </c>
      <c r="F1808" s="20">
        <v>0</v>
      </c>
      <c r="G1808" s="21">
        <f t="shared" si="28"/>
        <v>368413.36000000022</v>
      </c>
      <c r="H1808" s="20">
        <v>0</v>
      </c>
      <c r="I1808" s="20">
        <v>0</v>
      </c>
    </row>
    <row r="1809" spans="1:9" hidden="1" x14ac:dyDescent="0.25">
      <c r="A1809" s="278" t="s">
        <v>671</v>
      </c>
      <c r="B1809" s="90">
        <v>0</v>
      </c>
      <c r="C1809" s="155" t="s">
        <v>67</v>
      </c>
      <c r="D1809" s="275">
        <v>1599668.1400000004</v>
      </c>
      <c r="E1809" s="275">
        <v>1300883.7700000003</v>
      </c>
      <c r="F1809" s="20">
        <v>0</v>
      </c>
      <c r="G1809" s="21">
        <f t="shared" si="28"/>
        <v>298784.37000000011</v>
      </c>
      <c r="H1809" s="20">
        <v>0</v>
      </c>
      <c r="I1809" s="20">
        <v>0</v>
      </c>
    </row>
    <row r="1810" spans="1:9" hidden="1" x14ac:dyDescent="0.25">
      <c r="A1810" s="167" t="s">
        <v>2091</v>
      </c>
      <c r="B1810" s="90">
        <v>0</v>
      </c>
      <c r="C1810" s="155" t="s">
        <v>67</v>
      </c>
      <c r="D1810" s="275">
        <v>119112</v>
      </c>
      <c r="E1810" s="275">
        <v>3012.25</v>
      </c>
      <c r="F1810" s="20">
        <v>0</v>
      </c>
      <c r="G1810" s="21">
        <f t="shared" si="28"/>
        <v>116099.75</v>
      </c>
      <c r="H1810" s="20">
        <v>0</v>
      </c>
      <c r="I1810" s="20">
        <v>0</v>
      </c>
    </row>
    <row r="1811" spans="1:9" hidden="1" x14ac:dyDescent="0.25">
      <c r="A1811" s="167" t="s">
        <v>2092</v>
      </c>
      <c r="B1811" s="90">
        <v>0</v>
      </c>
      <c r="C1811" s="155" t="s">
        <v>67</v>
      </c>
      <c r="D1811" s="275">
        <v>90610.199999999953</v>
      </c>
      <c r="E1811" s="275">
        <v>11685.55</v>
      </c>
      <c r="F1811" s="20">
        <v>0</v>
      </c>
      <c r="G1811" s="21">
        <f t="shared" si="28"/>
        <v>78924.649999999951</v>
      </c>
      <c r="H1811" s="20">
        <v>0</v>
      </c>
      <c r="I1811" s="20">
        <v>0</v>
      </c>
    </row>
    <row r="1812" spans="1:9" hidden="1" x14ac:dyDescent="0.25">
      <c r="A1812" s="167" t="s">
        <v>2093</v>
      </c>
      <c r="B1812" s="90">
        <v>0</v>
      </c>
      <c r="C1812" s="155" t="s">
        <v>67</v>
      </c>
      <c r="D1812" s="275">
        <v>101686.05000000002</v>
      </c>
      <c r="E1812" s="275">
        <v>12157.650000000001</v>
      </c>
      <c r="F1812" s="20">
        <v>0</v>
      </c>
      <c r="G1812" s="21">
        <f t="shared" si="28"/>
        <v>89528.400000000023</v>
      </c>
      <c r="H1812" s="20">
        <v>0</v>
      </c>
      <c r="I1812" s="20">
        <v>0</v>
      </c>
    </row>
    <row r="1813" spans="1:9" hidden="1" x14ac:dyDescent="0.25">
      <c r="A1813" s="167" t="s">
        <v>2094</v>
      </c>
      <c r="B1813" s="90">
        <v>0</v>
      </c>
      <c r="C1813" s="155" t="s">
        <v>67</v>
      </c>
      <c r="D1813" s="275">
        <v>108087.05000000005</v>
      </c>
      <c r="E1813" s="275">
        <v>40718.65</v>
      </c>
      <c r="F1813" s="20">
        <v>0</v>
      </c>
      <c r="G1813" s="21">
        <f t="shared" si="28"/>
        <v>67368.400000000052</v>
      </c>
      <c r="H1813" s="20">
        <v>0</v>
      </c>
      <c r="I1813" s="20">
        <v>0</v>
      </c>
    </row>
    <row r="1814" spans="1:9" hidden="1" x14ac:dyDescent="0.25">
      <c r="A1814" s="167" t="s">
        <v>2095</v>
      </c>
      <c r="B1814" s="90">
        <v>0</v>
      </c>
      <c r="C1814" s="155" t="s">
        <v>67</v>
      </c>
      <c r="D1814" s="275">
        <v>74409.550000000032</v>
      </c>
      <c r="E1814" s="275">
        <v>54330.55</v>
      </c>
      <c r="F1814" s="20">
        <v>0</v>
      </c>
      <c r="G1814" s="21">
        <f t="shared" si="28"/>
        <v>20079.000000000029</v>
      </c>
      <c r="H1814" s="20">
        <v>0</v>
      </c>
      <c r="I1814" s="20">
        <v>0</v>
      </c>
    </row>
    <row r="1815" spans="1:9" hidden="1" x14ac:dyDescent="0.25">
      <c r="A1815" s="167" t="s">
        <v>2096</v>
      </c>
      <c r="B1815" s="90">
        <v>0</v>
      </c>
      <c r="C1815" s="155" t="s">
        <v>67</v>
      </c>
      <c r="D1815" s="275">
        <v>434733.63999999978</v>
      </c>
      <c r="E1815" s="275">
        <v>59205.599999999999</v>
      </c>
      <c r="F1815" s="20">
        <v>0</v>
      </c>
      <c r="G1815" s="21">
        <f t="shared" si="28"/>
        <v>375528.0399999998</v>
      </c>
      <c r="H1815" s="20">
        <v>0</v>
      </c>
      <c r="I1815" s="20">
        <v>0</v>
      </c>
    </row>
    <row r="1816" spans="1:9" hidden="1" x14ac:dyDescent="0.25">
      <c r="A1816" s="167" t="s">
        <v>2097</v>
      </c>
      <c r="B1816" s="90">
        <v>0</v>
      </c>
      <c r="C1816" s="155" t="s">
        <v>67</v>
      </c>
      <c r="D1816" s="275">
        <v>93127.150000000038</v>
      </c>
      <c r="E1816" s="275">
        <v>47922.350000000006</v>
      </c>
      <c r="F1816" s="20">
        <v>0</v>
      </c>
      <c r="G1816" s="21">
        <f t="shared" si="28"/>
        <v>45204.800000000032</v>
      </c>
      <c r="H1816" s="20">
        <v>0</v>
      </c>
      <c r="I1816" s="20">
        <v>0</v>
      </c>
    </row>
    <row r="1817" spans="1:9" hidden="1" x14ac:dyDescent="0.25">
      <c r="A1817" s="167" t="s">
        <v>2098</v>
      </c>
      <c r="B1817" s="90">
        <v>0</v>
      </c>
      <c r="C1817" s="155" t="s">
        <v>67</v>
      </c>
      <c r="D1817" s="275">
        <v>402416.66000000003</v>
      </c>
      <c r="E1817" s="275">
        <v>303750.22000000009</v>
      </c>
      <c r="F1817" s="20">
        <v>0</v>
      </c>
      <c r="G1817" s="21">
        <f t="shared" si="28"/>
        <v>98666.439999999944</v>
      </c>
      <c r="H1817" s="20">
        <v>0</v>
      </c>
      <c r="I1817" s="20">
        <v>0</v>
      </c>
    </row>
    <row r="1818" spans="1:9" hidden="1" x14ac:dyDescent="0.25">
      <c r="A1818" s="167" t="s">
        <v>2099</v>
      </c>
      <c r="B1818" s="90">
        <v>0</v>
      </c>
      <c r="C1818" s="155" t="s">
        <v>67</v>
      </c>
      <c r="D1818" s="275">
        <v>161581.10000000009</v>
      </c>
      <c r="E1818" s="275">
        <v>56280.45</v>
      </c>
      <c r="F1818" s="20">
        <v>0</v>
      </c>
      <c r="G1818" s="21">
        <f t="shared" si="28"/>
        <v>105300.6500000001</v>
      </c>
      <c r="H1818" s="20">
        <v>0</v>
      </c>
      <c r="I1818" s="20">
        <v>0</v>
      </c>
    </row>
    <row r="1819" spans="1:9" hidden="1" x14ac:dyDescent="0.25">
      <c r="A1819" s="167" t="s">
        <v>2100</v>
      </c>
      <c r="B1819" s="90">
        <v>0</v>
      </c>
      <c r="C1819" s="155" t="s">
        <v>67</v>
      </c>
      <c r="D1819" s="275">
        <v>187388.69999999995</v>
      </c>
      <c r="E1819" s="275">
        <v>102355.2</v>
      </c>
      <c r="F1819" s="20">
        <v>0</v>
      </c>
      <c r="G1819" s="21">
        <f t="shared" si="28"/>
        <v>85033.499999999956</v>
      </c>
      <c r="H1819" s="20">
        <v>0</v>
      </c>
      <c r="I1819" s="20">
        <v>0</v>
      </c>
    </row>
    <row r="1820" spans="1:9" hidden="1" x14ac:dyDescent="0.25">
      <c r="A1820" s="167" t="s">
        <v>2101</v>
      </c>
      <c r="B1820" s="90">
        <v>0</v>
      </c>
      <c r="C1820" s="155" t="s">
        <v>67</v>
      </c>
      <c r="D1820" s="275">
        <v>105215.59999999998</v>
      </c>
      <c r="E1820" s="275">
        <v>71393.570000000022</v>
      </c>
      <c r="F1820" s="20">
        <v>0</v>
      </c>
      <c r="G1820" s="21">
        <f t="shared" si="28"/>
        <v>33822.029999999955</v>
      </c>
      <c r="H1820" s="20">
        <v>0</v>
      </c>
      <c r="I1820" s="20">
        <v>0</v>
      </c>
    </row>
    <row r="1821" spans="1:9" hidden="1" x14ac:dyDescent="0.25">
      <c r="A1821" s="278" t="s">
        <v>1225</v>
      </c>
      <c r="B1821" s="90">
        <v>0</v>
      </c>
      <c r="C1821" s="155" t="s">
        <v>67</v>
      </c>
      <c r="D1821" s="275">
        <v>237337.74999999997</v>
      </c>
      <c r="E1821" s="275">
        <v>196305.75</v>
      </c>
      <c r="F1821" s="20">
        <v>0</v>
      </c>
      <c r="G1821" s="21">
        <f t="shared" si="28"/>
        <v>41031.999999999971</v>
      </c>
      <c r="H1821" s="20">
        <v>0</v>
      </c>
      <c r="I1821" s="20">
        <v>0</v>
      </c>
    </row>
    <row r="1822" spans="1:9" hidden="1" x14ac:dyDescent="0.25">
      <c r="A1822" s="278" t="s">
        <v>1226</v>
      </c>
      <c r="B1822" s="90">
        <v>0</v>
      </c>
      <c r="C1822" s="155" t="s">
        <v>67</v>
      </c>
      <c r="D1822" s="275">
        <v>129771.10000000005</v>
      </c>
      <c r="E1822" s="275">
        <v>96812.559999999983</v>
      </c>
      <c r="F1822" s="20">
        <v>0</v>
      </c>
      <c r="G1822" s="21">
        <f t="shared" si="28"/>
        <v>32958.540000000066</v>
      </c>
      <c r="H1822" s="20">
        <v>0</v>
      </c>
      <c r="I1822" s="20">
        <v>0</v>
      </c>
    </row>
    <row r="1823" spans="1:9" hidden="1" x14ac:dyDescent="0.25">
      <c r="A1823" s="278" t="s">
        <v>1227</v>
      </c>
      <c r="B1823" s="90">
        <v>0</v>
      </c>
      <c r="C1823" s="155" t="s">
        <v>67</v>
      </c>
      <c r="D1823" s="275">
        <v>130845.94999999995</v>
      </c>
      <c r="E1823" s="275">
        <v>121466.15</v>
      </c>
      <c r="F1823" s="20">
        <v>0</v>
      </c>
      <c r="G1823" s="21">
        <f t="shared" si="28"/>
        <v>9379.7999999999593</v>
      </c>
      <c r="H1823" s="20">
        <v>0</v>
      </c>
      <c r="I1823" s="20">
        <v>0</v>
      </c>
    </row>
    <row r="1824" spans="1:9" hidden="1" x14ac:dyDescent="0.25">
      <c r="A1824" s="278" t="s">
        <v>1228</v>
      </c>
      <c r="B1824" s="90">
        <v>0</v>
      </c>
      <c r="C1824" s="155" t="s">
        <v>67</v>
      </c>
      <c r="D1824" s="275">
        <v>98267.400000000023</v>
      </c>
      <c r="E1824" s="275">
        <v>48224.249999999978</v>
      </c>
      <c r="F1824" s="20">
        <v>0</v>
      </c>
      <c r="G1824" s="21">
        <f t="shared" si="28"/>
        <v>50043.150000000045</v>
      </c>
      <c r="H1824" s="20">
        <v>0</v>
      </c>
      <c r="I1824" s="20">
        <v>0</v>
      </c>
    </row>
    <row r="1825" spans="1:9" hidden="1" x14ac:dyDescent="0.25">
      <c r="A1825" s="278" t="s">
        <v>1229</v>
      </c>
      <c r="B1825" s="90">
        <v>0</v>
      </c>
      <c r="C1825" s="155" t="s">
        <v>67</v>
      </c>
      <c r="D1825" s="275">
        <v>137010.75000000003</v>
      </c>
      <c r="E1825" s="275">
        <v>89907.189999999988</v>
      </c>
      <c r="F1825" s="20">
        <v>0</v>
      </c>
      <c r="G1825" s="21">
        <f t="shared" si="28"/>
        <v>47103.560000000041</v>
      </c>
      <c r="H1825" s="20">
        <v>0</v>
      </c>
      <c r="I1825" s="20">
        <v>0</v>
      </c>
    </row>
    <row r="1826" spans="1:9" hidden="1" x14ac:dyDescent="0.25">
      <c r="A1826" s="278" t="s">
        <v>1230</v>
      </c>
      <c r="B1826" s="90">
        <v>0</v>
      </c>
      <c r="C1826" s="155" t="s">
        <v>67</v>
      </c>
      <c r="D1826" s="275">
        <v>155271</v>
      </c>
      <c r="E1826" s="275">
        <v>129942.80000000002</v>
      </c>
      <c r="F1826" s="20">
        <v>0</v>
      </c>
      <c r="G1826" s="21">
        <f t="shared" si="28"/>
        <v>25328.199999999983</v>
      </c>
      <c r="H1826" s="20">
        <v>0</v>
      </c>
      <c r="I1826" s="20">
        <v>0</v>
      </c>
    </row>
    <row r="1827" spans="1:9" hidden="1" x14ac:dyDescent="0.25">
      <c r="A1827" s="278" t="s">
        <v>1231</v>
      </c>
      <c r="B1827" s="90">
        <v>0</v>
      </c>
      <c r="C1827" s="155" t="s">
        <v>67</v>
      </c>
      <c r="D1827" s="275">
        <v>93304.400000000023</v>
      </c>
      <c r="E1827" s="275">
        <v>33680.050000000003</v>
      </c>
      <c r="F1827" s="20">
        <v>0</v>
      </c>
      <c r="G1827" s="21">
        <f t="shared" si="28"/>
        <v>59624.35000000002</v>
      </c>
      <c r="H1827" s="20">
        <v>0</v>
      </c>
      <c r="I1827" s="20">
        <v>0</v>
      </c>
    </row>
    <row r="1828" spans="1:9" hidden="1" x14ac:dyDescent="0.25">
      <c r="A1828" s="278" t="s">
        <v>672</v>
      </c>
      <c r="B1828" s="90">
        <v>0</v>
      </c>
      <c r="C1828" s="155" t="s">
        <v>67</v>
      </c>
      <c r="D1828" s="275">
        <v>252368.55000000005</v>
      </c>
      <c r="E1828" s="275">
        <v>1608</v>
      </c>
      <c r="F1828" s="20">
        <v>0</v>
      </c>
      <c r="G1828" s="21">
        <f t="shared" si="28"/>
        <v>250760.55000000005</v>
      </c>
      <c r="H1828" s="20">
        <v>0</v>
      </c>
      <c r="I1828" s="20">
        <v>0</v>
      </c>
    </row>
    <row r="1829" spans="1:9" hidden="1" x14ac:dyDescent="0.25">
      <c r="A1829" s="278" t="s">
        <v>673</v>
      </c>
      <c r="B1829" s="90">
        <v>0</v>
      </c>
      <c r="C1829" s="155" t="s">
        <v>67</v>
      </c>
      <c r="D1829" s="275">
        <v>137828.19999999998</v>
      </c>
      <c r="E1829" s="275">
        <v>41607.750000000007</v>
      </c>
      <c r="F1829" s="20">
        <v>0</v>
      </c>
      <c r="G1829" s="21">
        <f t="shared" si="28"/>
        <v>96220.449999999983</v>
      </c>
      <c r="H1829" s="20">
        <v>0</v>
      </c>
      <c r="I1829" s="20">
        <v>0</v>
      </c>
    </row>
    <row r="1830" spans="1:9" hidden="1" x14ac:dyDescent="0.25">
      <c r="A1830" s="278" t="s">
        <v>674</v>
      </c>
      <c r="B1830" s="90">
        <v>0</v>
      </c>
      <c r="C1830" s="155" t="s">
        <v>67</v>
      </c>
      <c r="D1830" s="275">
        <v>104719.30000000006</v>
      </c>
      <c r="E1830" s="275">
        <v>13552.650000000001</v>
      </c>
      <c r="F1830" s="20">
        <v>0</v>
      </c>
      <c r="G1830" s="21">
        <f t="shared" si="28"/>
        <v>91166.650000000052</v>
      </c>
      <c r="H1830" s="20">
        <v>0</v>
      </c>
      <c r="I1830" s="20">
        <v>0</v>
      </c>
    </row>
    <row r="1831" spans="1:9" hidden="1" x14ac:dyDescent="0.25">
      <c r="A1831" s="167" t="s">
        <v>1591</v>
      </c>
      <c r="B1831" s="90">
        <v>0</v>
      </c>
      <c r="C1831" s="155" t="s">
        <v>67</v>
      </c>
      <c r="D1831" s="275">
        <v>1193073.0499999998</v>
      </c>
      <c r="E1831" s="275">
        <v>1015209.22</v>
      </c>
      <c r="F1831" s="20">
        <v>0</v>
      </c>
      <c r="G1831" s="21">
        <f t="shared" si="28"/>
        <v>177863.82999999984</v>
      </c>
      <c r="H1831" s="20">
        <v>0</v>
      </c>
      <c r="I1831" s="20">
        <v>0</v>
      </c>
    </row>
    <row r="1832" spans="1:9" hidden="1" x14ac:dyDescent="0.25">
      <c r="A1832" s="167" t="s">
        <v>4009</v>
      </c>
      <c r="B1832" s="90">
        <v>0</v>
      </c>
      <c r="C1832" s="155" t="s">
        <v>67</v>
      </c>
      <c r="D1832" s="275">
        <v>17091.759999999998</v>
      </c>
      <c r="E1832" s="275">
        <v>13970.03</v>
      </c>
      <c r="F1832" s="20">
        <v>0</v>
      </c>
      <c r="G1832" s="21">
        <f t="shared" si="28"/>
        <v>3121.7299999999977</v>
      </c>
      <c r="H1832" s="20">
        <v>0</v>
      </c>
      <c r="I1832" s="20">
        <v>0</v>
      </c>
    </row>
    <row r="1833" spans="1:9" hidden="1" x14ac:dyDescent="0.25">
      <c r="A1833" s="167" t="s">
        <v>1592</v>
      </c>
      <c r="B1833" s="90">
        <v>0</v>
      </c>
      <c r="C1833" s="155" t="s">
        <v>67</v>
      </c>
      <c r="D1833" s="275">
        <v>1151805.9499999997</v>
      </c>
      <c r="E1833" s="275">
        <v>1015825.5700000003</v>
      </c>
      <c r="F1833" s="20">
        <v>0</v>
      </c>
      <c r="G1833" s="21">
        <f t="shared" si="28"/>
        <v>135980.37999999942</v>
      </c>
      <c r="H1833" s="20">
        <v>0</v>
      </c>
      <c r="I1833" s="20">
        <v>0</v>
      </c>
    </row>
    <row r="1834" spans="1:9" hidden="1" x14ac:dyDescent="0.25">
      <c r="A1834" s="167" t="s">
        <v>1593</v>
      </c>
      <c r="B1834" s="90">
        <v>0</v>
      </c>
      <c r="C1834" s="155" t="s">
        <v>67</v>
      </c>
      <c r="D1834" s="275">
        <v>839529.54000000039</v>
      </c>
      <c r="E1834" s="275">
        <v>617521.71000000008</v>
      </c>
      <c r="F1834" s="20">
        <v>0</v>
      </c>
      <c r="G1834" s="21">
        <f t="shared" si="28"/>
        <v>222007.83000000031</v>
      </c>
      <c r="H1834" s="20">
        <v>0</v>
      </c>
      <c r="I1834" s="20">
        <v>0</v>
      </c>
    </row>
    <row r="1835" spans="1:9" hidden="1" x14ac:dyDescent="0.25">
      <c r="A1835" s="167" t="s">
        <v>1594</v>
      </c>
      <c r="B1835" s="90">
        <v>0</v>
      </c>
      <c r="C1835" s="155" t="s">
        <v>67</v>
      </c>
      <c r="D1835" s="275">
        <v>880576.74999999977</v>
      </c>
      <c r="E1835" s="275">
        <v>767740.30999999994</v>
      </c>
      <c r="F1835" s="20">
        <v>0</v>
      </c>
      <c r="G1835" s="21">
        <f t="shared" si="28"/>
        <v>112836.43999999983</v>
      </c>
      <c r="H1835" s="20">
        <v>0</v>
      </c>
      <c r="I1835" s="20">
        <v>0</v>
      </c>
    </row>
    <row r="1836" spans="1:9" hidden="1" x14ac:dyDescent="0.25">
      <c r="A1836" s="167" t="s">
        <v>1595</v>
      </c>
      <c r="B1836" s="90">
        <v>0</v>
      </c>
      <c r="C1836" s="155" t="s">
        <v>67</v>
      </c>
      <c r="D1836" s="275">
        <v>652372.17000000004</v>
      </c>
      <c r="E1836" s="275">
        <v>367076.03000000009</v>
      </c>
      <c r="F1836" s="20">
        <v>0</v>
      </c>
      <c r="G1836" s="21">
        <f t="shared" si="28"/>
        <v>285296.13999999996</v>
      </c>
      <c r="H1836" s="20">
        <v>0</v>
      </c>
      <c r="I1836" s="20">
        <v>0</v>
      </c>
    </row>
    <row r="1837" spans="1:9" hidden="1" x14ac:dyDescent="0.25">
      <c r="A1837" s="167" t="s">
        <v>1596</v>
      </c>
      <c r="B1837" s="90">
        <v>0</v>
      </c>
      <c r="C1837" s="155" t="s">
        <v>67</v>
      </c>
      <c r="D1837" s="275">
        <v>961185.75</v>
      </c>
      <c r="E1837" s="275">
        <v>657270.07000000007</v>
      </c>
      <c r="F1837" s="20">
        <v>0</v>
      </c>
      <c r="G1837" s="21">
        <f t="shared" si="28"/>
        <v>303915.67999999993</v>
      </c>
      <c r="H1837" s="20">
        <v>0</v>
      </c>
      <c r="I1837" s="20">
        <v>0</v>
      </c>
    </row>
    <row r="1838" spans="1:9" hidden="1" x14ac:dyDescent="0.25">
      <c r="A1838" s="167" t="s">
        <v>1597</v>
      </c>
      <c r="B1838" s="90">
        <v>0</v>
      </c>
      <c r="C1838" s="155" t="s">
        <v>67</v>
      </c>
      <c r="D1838" s="275">
        <v>1219444.5500000005</v>
      </c>
      <c r="E1838" s="275">
        <v>931958.24999999988</v>
      </c>
      <c r="F1838" s="20">
        <v>0</v>
      </c>
      <c r="G1838" s="21">
        <f t="shared" si="28"/>
        <v>287486.30000000063</v>
      </c>
      <c r="H1838" s="20">
        <v>0</v>
      </c>
      <c r="I1838" s="20">
        <v>0</v>
      </c>
    </row>
    <row r="1839" spans="1:9" hidden="1" x14ac:dyDescent="0.25">
      <c r="A1839" s="167" t="s">
        <v>1598</v>
      </c>
      <c r="B1839" s="90">
        <v>0</v>
      </c>
      <c r="C1839" s="155" t="s">
        <v>67</v>
      </c>
      <c r="D1839" s="275">
        <v>927116.50000000023</v>
      </c>
      <c r="E1839" s="275">
        <v>698298.2100000002</v>
      </c>
      <c r="F1839" s="20">
        <v>0</v>
      </c>
      <c r="G1839" s="21">
        <f t="shared" si="28"/>
        <v>228818.29000000004</v>
      </c>
      <c r="H1839" s="20">
        <v>0</v>
      </c>
      <c r="I1839" s="20">
        <v>0</v>
      </c>
    </row>
    <row r="1840" spans="1:9" hidden="1" x14ac:dyDescent="0.25">
      <c r="A1840" s="167" t="s">
        <v>1599</v>
      </c>
      <c r="B1840" s="90">
        <v>0</v>
      </c>
      <c r="C1840" s="155" t="s">
        <v>67</v>
      </c>
      <c r="D1840" s="275">
        <v>1228859.2499999998</v>
      </c>
      <c r="E1840" s="275">
        <v>1054854.4200000002</v>
      </c>
      <c r="F1840" s="20">
        <v>0</v>
      </c>
      <c r="G1840" s="21">
        <f t="shared" si="28"/>
        <v>174004.82999999961</v>
      </c>
      <c r="H1840" s="20">
        <v>0</v>
      </c>
      <c r="I1840" s="20">
        <v>0</v>
      </c>
    </row>
    <row r="1841" spans="1:9" hidden="1" x14ac:dyDescent="0.25">
      <c r="A1841" s="276" t="s">
        <v>1600</v>
      </c>
      <c r="B1841" s="90">
        <v>0</v>
      </c>
      <c r="C1841" s="155" t="s">
        <v>67</v>
      </c>
      <c r="D1841" s="275">
        <v>1210923.6099999994</v>
      </c>
      <c r="E1841" s="275">
        <v>1049687.0400000003</v>
      </c>
      <c r="F1841" s="20">
        <v>0</v>
      </c>
      <c r="G1841" s="21">
        <f t="shared" si="28"/>
        <v>161236.56999999913</v>
      </c>
      <c r="H1841" s="20">
        <v>0</v>
      </c>
      <c r="I1841" s="20">
        <v>0</v>
      </c>
    </row>
    <row r="1842" spans="1:9" hidden="1" x14ac:dyDescent="0.25">
      <c r="A1842" s="276" t="s">
        <v>1601</v>
      </c>
      <c r="B1842" s="90">
        <v>0</v>
      </c>
      <c r="C1842" s="155" t="s">
        <v>67</v>
      </c>
      <c r="D1842" s="275">
        <v>1163593.7599999998</v>
      </c>
      <c r="E1842" s="275">
        <v>1002675.5099999999</v>
      </c>
      <c r="F1842" s="20">
        <v>0</v>
      </c>
      <c r="G1842" s="21">
        <f t="shared" si="28"/>
        <v>160918.24999999988</v>
      </c>
      <c r="H1842" s="20">
        <v>0</v>
      </c>
      <c r="I1842" s="20">
        <v>0</v>
      </c>
    </row>
    <row r="1843" spans="1:9" hidden="1" x14ac:dyDescent="0.25">
      <c r="A1843" s="276" t="s">
        <v>1602</v>
      </c>
      <c r="B1843" s="90">
        <v>0</v>
      </c>
      <c r="C1843" s="155" t="s">
        <v>67</v>
      </c>
      <c r="D1843" s="275">
        <v>1149007.7499999995</v>
      </c>
      <c r="E1843" s="275">
        <v>945780.95000000007</v>
      </c>
      <c r="F1843" s="20">
        <v>0</v>
      </c>
      <c r="G1843" s="21">
        <f t="shared" si="28"/>
        <v>203226.79999999946</v>
      </c>
      <c r="H1843" s="20">
        <v>0</v>
      </c>
      <c r="I1843" s="20">
        <v>0</v>
      </c>
    </row>
    <row r="1844" spans="1:9" hidden="1" x14ac:dyDescent="0.25">
      <c r="A1844" s="276" t="s">
        <v>1603</v>
      </c>
      <c r="B1844" s="90">
        <v>0</v>
      </c>
      <c r="C1844" s="155" t="s">
        <v>67</v>
      </c>
      <c r="D1844" s="275">
        <v>1158009.6999999995</v>
      </c>
      <c r="E1844" s="275">
        <v>971320.62</v>
      </c>
      <c r="F1844" s="20">
        <v>0</v>
      </c>
      <c r="G1844" s="21">
        <f t="shared" si="28"/>
        <v>186689.07999999949</v>
      </c>
      <c r="H1844" s="20">
        <v>0</v>
      </c>
      <c r="I1844" s="20">
        <v>0</v>
      </c>
    </row>
    <row r="1845" spans="1:9" hidden="1" x14ac:dyDescent="0.25">
      <c r="A1845" s="276" t="s">
        <v>1604</v>
      </c>
      <c r="B1845" s="90">
        <v>0</v>
      </c>
      <c r="C1845" s="155" t="s">
        <v>67</v>
      </c>
      <c r="D1845" s="275">
        <v>1163358.29</v>
      </c>
      <c r="E1845" s="275">
        <v>965113.98</v>
      </c>
      <c r="F1845" s="20">
        <v>0</v>
      </c>
      <c r="G1845" s="21">
        <f t="shared" si="28"/>
        <v>198244.31000000006</v>
      </c>
      <c r="H1845" s="20">
        <v>0</v>
      </c>
      <c r="I1845" s="20">
        <v>0</v>
      </c>
    </row>
    <row r="1846" spans="1:9" hidden="1" x14ac:dyDescent="0.25">
      <c r="A1846" s="276" t="s">
        <v>1605</v>
      </c>
      <c r="B1846" s="90">
        <v>0</v>
      </c>
      <c r="C1846" s="155" t="s">
        <v>67</v>
      </c>
      <c r="D1846" s="275">
        <v>1238371.1999999997</v>
      </c>
      <c r="E1846" s="275">
        <v>904508.66000000015</v>
      </c>
      <c r="F1846" s="20">
        <v>0</v>
      </c>
      <c r="G1846" s="21">
        <f t="shared" si="28"/>
        <v>333862.53999999957</v>
      </c>
      <c r="H1846" s="20">
        <v>0</v>
      </c>
      <c r="I1846" s="20">
        <v>0</v>
      </c>
    </row>
    <row r="1847" spans="1:9" hidden="1" x14ac:dyDescent="0.25">
      <c r="A1847" s="276" t="s">
        <v>1606</v>
      </c>
      <c r="B1847" s="90">
        <v>0</v>
      </c>
      <c r="C1847" s="155" t="s">
        <v>67</v>
      </c>
      <c r="D1847" s="275">
        <v>1253930.4399999997</v>
      </c>
      <c r="E1847" s="275">
        <v>1063224.1700000002</v>
      </c>
      <c r="F1847" s="20">
        <v>0</v>
      </c>
      <c r="G1847" s="21">
        <f t="shared" si="28"/>
        <v>190706.26999999955</v>
      </c>
      <c r="H1847" s="20">
        <v>0</v>
      </c>
      <c r="I1847" s="20">
        <v>0</v>
      </c>
    </row>
    <row r="1848" spans="1:9" hidden="1" x14ac:dyDescent="0.25">
      <c r="A1848" s="276" t="s">
        <v>1607</v>
      </c>
      <c r="B1848" s="90">
        <v>0</v>
      </c>
      <c r="C1848" s="155" t="s">
        <v>67</v>
      </c>
      <c r="D1848" s="275">
        <v>1176934.2499999993</v>
      </c>
      <c r="E1848" s="275">
        <v>1004743.3799999999</v>
      </c>
      <c r="F1848" s="20">
        <v>0</v>
      </c>
      <c r="G1848" s="21">
        <f t="shared" si="28"/>
        <v>172190.86999999941</v>
      </c>
      <c r="H1848" s="20">
        <v>0</v>
      </c>
      <c r="I1848" s="20">
        <v>0</v>
      </c>
    </row>
    <row r="1849" spans="1:9" hidden="1" x14ac:dyDescent="0.25">
      <c r="A1849" s="276" t="s">
        <v>1608</v>
      </c>
      <c r="B1849" s="90">
        <v>0</v>
      </c>
      <c r="C1849" s="155" t="s">
        <v>67</v>
      </c>
      <c r="D1849" s="275">
        <v>823091.80999999936</v>
      </c>
      <c r="E1849" s="275">
        <v>760718.34999999986</v>
      </c>
      <c r="F1849" s="20">
        <v>0</v>
      </c>
      <c r="G1849" s="21">
        <f t="shared" si="28"/>
        <v>62373.459999999497</v>
      </c>
      <c r="H1849" s="20">
        <v>0</v>
      </c>
      <c r="I1849" s="20">
        <v>0</v>
      </c>
    </row>
    <row r="1850" spans="1:9" hidden="1" x14ac:dyDescent="0.25">
      <c r="A1850" s="276" t="s">
        <v>1609</v>
      </c>
      <c r="B1850" s="90">
        <v>0</v>
      </c>
      <c r="C1850" s="155" t="s">
        <v>67</v>
      </c>
      <c r="D1850" s="275">
        <v>1204201.0500000007</v>
      </c>
      <c r="E1850" s="275">
        <v>1050143.2200000002</v>
      </c>
      <c r="F1850" s="20">
        <v>0</v>
      </c>
      <c r="G1850" s="21">
        <f t="shared" si="28"/>
        <v>154057.83000000054</v>
      </c>
      <c r="H1850" s="20">
        <v>0</v>
      </c>
      <c r="I1850" s="20">
        <v>0</v>
      </c>
    </row>
    <row r="1851" spans="1:9" hidden="1" x14ac:dyDescent="0.25">
      <c r="A1851" s="276" t="s">
        <v>1610</v>
      </c>
      <c r="B1851" s="90">
        <v>0</v>
      </c>
      <c r="C1851" s="155" t="s">
        <v>67</v>
      </c>
      <c r="D1851" s="275">
        <v>789750.17000000051</v>
      </c>
      <c r="E1851" s="275">
        <v>583585.4</v>
      </c>
      <c r="F1851" s="20">
        <v>0</v>
      </c>
      <c r="G1851" s="21">
        <f t="shared" si="28"/>
        <v>206164.77000000048</v>
      </c>
      <c r="H1851" s="20">
        <v>0</v>
      </c>
      <c r="I1851" s="20">
        <v>0</v>
      </c>
    </row>
    <row r="1852" spans="1:9" hidden="1" x14ac:dyDescent="0.25">
      <c r="A1852" s="276" t="s">
        <v>1611</v>
      </c>
      <c r="B1852" s="90">
        <v>0</v>
      </c>
      <c r="C1852" s="155" t="s">
        <v>67</v>
      </c>
      <c r="D1852" s="275">
        <v>1082328.4300000002</v>
      </c>
      <c r="E1852" s="275">
        <v>881669.42999999993</v>
      </c>
      <c r="F1852" s="20">
        <v>0</v>
      </c>
      <c r="G1852" s="21">
        <f t="shared" si="28"/>
        <v>200659.00000000023</v>
      </c>
      <c r="H1852" s="20">
        <v>0</v>
      </c>
      <c r="I1852" s="20">
        <v>0</v>
      </c>
    </row>
    <row r="1853" spans="1:9" hidden="1" x14ac:dyDescent="0.25">
      <c r="A1853" s="276" t="s">
        <v>1612</v>
      </c>
      <c r="B1853" s="90">
        <v>0</v>
      </c>
      <c r="C1853" s="155" t="s">
        <v>67</v>
      </c>
      <c r="D1853" s="275">
        <v>608565.54999999958</v>
      </c>
      <c r="E1853" s="275">
        <v>309559.97000000003</v>
      </c>
      <c r="F1853" s="20">
        <v>0</v>
      </c>
      <c r="G1853" s="21">
        <f t="shared" si="28"/>
        <v>299005.57999999955</v>
      </c>
      <c r="H1853" s="20">
        <v>0</v>
      </c>
      <c r="I1853" s="20">
        <v>0</v>
      </c>
    </row>
    <row r="1854" spans="1:9" hidden="1" x14ac:dyDescent="0.25">
      <c r="A1854" s="276" t="s">
        <v>1613</v>
      </c>
      <c r="B1854" s="90">
        <v>0</v>
      </c>
      <c r="C1854" s="155" t="s">
        <v>67</v>
      </c>
      <c r="D1854" s="275">
        <v>349182.5</v>
      </c>
      <c r="E1854" s="275">
        <v>240696.54</v>
      </c>
      <c r="F1854" s="20">
        <v>0</v>
      </c>
      <c r="G1854" s="21">
        <f t="shared" si="28"/>
        <v>108485.95999999999</v>
      </c>
      <c r="H1854" s="20">
        <v>0</v>
      </c>
      <c r="I1854" s="20">
        <v>0</v>
      </c>
    </row>
    <row r="1855" spans="1:9" hidden="1" x14ac:dyDescent="0.25">
      <c r="A1855" s="276" t="s">
        <v>1614</v>
      </c>
      <c r="B1855" s="90">
        <v>0</v>
      </c>
      <c r="C1855" s="155" t="s">
        <v>67</v>
      </c>
      <c r="D1855" s="275">
        <v>2807907.5799999987</v>
      </c>
      <c r="E1855" s="275">
        <v>2014951.1600000001</v>
      </c>
      <c r="F1855" s="20">
        <v>0</v>
      </c>
      <c r="G1855" s="21">
        <f t="shared" si="28"/>
        <v>792956.41999999853</v>
      </c>
      <c r="H1855" s="20">
        <v>0</v>
      </c>
      <c r="I1855" s="20">
        <v>0</v>
      </c>
    </row>
    <row r="1856" spans="1:9" hidden="1" x14ac:dyDescent="0.25">
      <c r="A1856" s="276" t="s">
        <v>1615</v>
      </c>
      <c r="B1856" s="90">
        <v>0</v>
      </c>
      <c r="C1856" s="155" t="s">
        <v>67</v>
      </c>
      <c r="D1856" s="275">
        <v>1254112.3900000008</v>
      </c>
      <c r="E1856" s="275">
        <v>1066312.3400000001</v>
      </c>
      <c r="F1856" s="20">
        <v>0</v>
      </c>
      <c r="G1856" s="21">
        <f t="shared" si="28"/>
        <v>187800.05000000075</v>
      </c>
      <c r="H1856" s="20">
        <v>0</v>
      </c>
      <c r="I1856" s="20">
        <v>0</v>
      </c>
    </row>
    <row r="1857" spans="1:9" hidden="1" x14ac:dyDescent="0.25">
      <c r="A1857" s="276" t="s">
        <v>1616</v>
      </c>
      <c r="B1857" s="90">
        <v>0</v>
      </c>
      <c r="C1857" s="155" t="s">
        <v>67</v>
      </c>
      <c r="D1857" s="275">
        <v>1344339.2999999998</v>
      </c>
      <c r="E1857" s="275">
        <v>1142515.9300000002</v>
      </c>
      <c r="F1857" s="20">
        <v>0</v>
      </c>
      <c r="G1857" s="21">
        <f t="shared" si="28"/>
        <v>201823.36999999965</v>
      </c>
      <c r="H1857" s="20">
        <v>0</v>
      </c>
      <c r="I1857" s="20">
        <v>0</v>
      </c>
    </row>
    <row r="1858" spans="1:9" hidden="1" x14ac:dyDescent="0.25">
      <c r="A1858" s="276" t="s">
        <v>1617</v>
      </c>
      <c r="B1858" s="90">
        <v>0</v>
      </c>
      <c r="C1858" s="155" t="s">
        <v>67</v>
      </c>
      <c r="D1858" s="275">
        <v>1250077.5999999996</v>
      </c>
      <c r="E1858" s="275">
        <v>1112893.8700000001</v>
      </c>
      <c r="F1858" s="20">
        <v>0</v>
      </c>
      <c r="G1858" s="21">
        <f t="shared" si="28"/>
        <v>137183.72999999952</v>
      </c>
      <c r="H1858" s="20">
        <v>0</v>
      </c>
      <c r="I1858" s="20">
        <v>0</v>
      </c>
    </row>
    <row r="1859" spans="1:9" hidden="1" x14ac:dyDescent="0.25">
      <c r="A1859" s="276" t="s">
        <v>1618</v>
      </c>
      <c r="B1859" s="90">
        <v>0</v>
      </c>
      <c r="C1859" s="155" t="s">
        <v>67</v>
      </c>
      <c r="D1859" s="275">
        <v>782803</v>
      </c>
      <c r="E1859" s="275">
        <v>268394.40000000002</v>
      </c>
      <c r="F1859" s="20">
        <v>0</v>
      </c>
      <c r="G1859" s="21">
        <f t="shared" si="28"/>
        <v>514408.6</v>
      </c>
      <c r="H1859" s="20">
        <v>0</v>
      </c>
      <c r="I1859" s="20">
        <v>0</v>
      </c>
    </row>
    <row r="1860" spans="1:9" hidden="1" x14ac:dyDescent="0.25">
      <c r="A1860" s="276" t="s">
        <v>1619</v>
      </c>
      <c r="B1860" s="90">
        <v>0</v>
      </c>
      <c r="C1860" s="155" t="s">
        <v>67</v>
      </c>
      <c r="D1860" s="275">
        <v>1258141.8299999998</v>
      </c>
      <c r="E1860" s="275">
        <v>1049154.9400000002</v>
      </c>
      <c r="F1860" s="20">
        <v>0</v>
      </c>
      <c r="G1860" s="21">
        <f t="shared" si="28"/>
        <v>208986.88999999966</v>
      </c>
      <c r="H1860" s="20">
        <v>0</v>
      </c>
      <c r="I1860" s="20">
        <v>0</v>
      </c>
    </row>
    <row r="1861" spans="1:9" hidden="1" x14ac:dyDescent="0.25">
      <c r="A1861" s="276" t="s">
        <v>1620</v>
      </c>
      <c r="B1861" s="90">
        <v>0</v>
      </c>
      <c r="C1861" s="155" t="s">
        <v>67</v>
      </c>
      <c r="D1861" s="275">
        <v>750233.94999999984</v>
      </c>
      <c r="E1861" s="275">
        <v>643133.08000000007</v>
      </c>
      <c r="F1861" s="20">
        <v>0</v>
      </c>
      <c r="G1861" s="21">
        <f t="shared" si="28"/>
        <v>107100.86999999976</v>
      </c>
      <c r="H1861" s="20">
        <v>0</v>
      </c>
      <c r="I1861" s="20">
        <v>0</v>
      </c>
    </row>
    <row r="1862" spans="1:9" hidden="1" x14ac:dyDescent="0.25">
      <c r="A1862" s="276" t="s">
        <v>1621</v>
      </c>
      <c r="B1862" s="90">
        <v>0</v>
      </c>
      <c r="C1862" s="155" t="s">
        <v>67</v>
      </c>
      <c r="D1862" s="275">
        <v>1965897.2499999998</v>
      </c>
      <c r="E1862" s="275">
        <v>1647780.0599999998</v>
      </c>
      <c r="F1862" s="20">
        <v>0</v>
      </c>
      <c r="G1862" s="21">
        <f t="shared" ref="G1862:G1925" si="29">D1862-E1862</f>
        <v>318117.18999999994</v>
      </c>
      <c r="H1862" s="20">
        <v>0</v>
      </c>
      <c r="I1862" s="20">
        <v>0</v>
      </c>
    </row>
    <row r="1863" spans="1:9" hidden="1" x14ac:dyDescent="0.25">
      <c r="A1863" s="277" t="s">
        <v>675</v>
      </c>
      <c r="B1863" s="90">
        <v>0</v>
      </c>
      <c r="C1863" s="155" t="s">
        <v>67</v>
      </c>
      <c r="D1863" s="275">
        <v>113723.59999999998</v>
      </c>
      <c r="E1863" s="275">
        <v>32316.15</v>
      </c>
      <c r="F1863" s="20">
        <v>0</v>
      </c>
      <c r="G1863" s="21">
        <f t="shared" si="29"/>
        <v>81407.449999999983</v>
      </c>
      <c r="H1863" s="20">
        <v>0</v>
      </c>
      <c r="I1863" s="20">
        <v>0</v>
      </c>
    </row>
    <row r="1864" spans="1:9" hidden="1" x14ac:dyDescent="0.25">
      <c r="A1864" s="277" t="s">
        <v>676</v>
      </c>
      <c r="B1864" s="90">
        <v>0</v>
      </c>
      <c r="C1864" s="155" t="s">
        <v>67</v>
      </c>
      <c r="D1864" s="275">
        <v>798004.3599999994</v>
      </c>
      <c r="E1864" s="275">
        <v>586099.36000000022</v>
      </c>
      <c r="F1864" s="20">
        <v>0</v>
      </c>
      <c r="G1864" s="21">
        <f t="shared" si="29"/>
        <v>211904.99999999919</v>
      </c>
      <c r="H1864" s="20">
        <v>0</v>
      </c>
      <c r="I1864" s="20">
        <v>0</v>
      </c>
    </row>
    <row r="1865" spans="1:9" hidden="1" x14ac:dyDescent="0.25">
      <c r="A1865" s="277" t="s">
        <v>677</v>
      </c>
      <c r="B1865" s="90">
        <v>0</v>
      </c>
      <c r="C1865" s="155" t="s">
        <v>67</v>
      </c>
      <c r="D1865" s="275">
        <v>393317.74999999994</v>
      </c>
      <c r="E1865" s="275">
        <v>240995.3</v>
      </c>
      <c r="F1865" s="20">
        <v>0</v>
      </c>
      <c r="G1865" s="21">
        <f t="shared" si="29"/>
        <v>152322.44999999995</v>
      </c>
      <c r="H1865" s="20">
        <v>0</v>
      </c>
      <c r="I1865" s="20">
        <v>0</v>
      </c>
    </row>
    <row r="1866" spans="1:9" hidden="1" x14ac:dyDescent="0.25">
      <c r="A1866" s="277" t="s">
        <v>3585</v>
      </c>
      <c r="B1866" s="90">
        <v>0</v>
      </c>
      <c r="C1866" s="155" t="s">
        <v>67</v>
      </c>
      <c r="D1866" s="275">
        <v>72278.499999999985</v>
      </c>
      <c r="E1866" s="275">
        <v>21228.9</v>
      </c>
      <c r="F1866" s="20">
        <v>0</v>
      </c>
      <c r="G1866" s="21">
        <f t="shared" si="29"/>
        <v>51049.599999999984</v>
      </c>
      <c r="H1866" s="20">
        <v>0</v>
      </c>
      <c r="I1866" s="20">
        <v>0</v>
      </c>
    </row>
    <row r="1867" spans="1:9" hidden="1" x14ac:dyDescent="0.25">
      <c r="A1867" s="277" t="s">
        <v>678</v>
      </c>
      <c r="B1867" s="90">
        <v>0</v>
      </c>
      <c r="C1867" s="155" t="s">
        <v>67</v>
      </c>
      <c r="D1867" s="275">
        <v>127336.40000000002</v>
      </c>
      <c r="E1867" s="275">
        <v>115910.05000000002</v>
      </c>
      <c r="F1867" s="20">
        <v>0</v>
      </c>
      <c r="G1867" s="21">
        <f t="shared" si="29"/>
        <v>11426.350000000006</v>
      </c>
      <c r="H1867" s="20">
        <v>0</v>
      </c>
      <c r="I1867" s="20">
        <v>0</v>
      </c>
    </row>
    <row r="1868" spans="1:9" hidden="1" x14ac:dyDescent="0.25">
      <c r="A1868" s="276" t="s">
        <v>1622</v>
      </c>
      <c r="B1868" s="90">
        <v>0</v>
      </c>
      <c r="C1868" s="155" t="s">
        <v>67</v>
      </c>
      <c r="D1868" s="275">
        <v>977689.72999999986</v>
      </c>
      <c r="E1868" s="275">
        <v>776281.78999999992</v>
      </c>
      <c r="F1868" s="20">
        <v>0</v>
      </c>
      <c r="G1868" s="21">
        <f t="shared" si="29"/>
        <v>201407.93999999994</v>
      </c>
      <c r="H1868" s="20">
        <v>0</v>
      </c>
      <c r="I1868" s="20">
        <v>0</v>
      </c>
    </row>
    <row r="1869" spans="1:9" hidden="1" x14ac:dyDescent="0.25">
      <c r="A1869" s="276" t="s">
        <v>2102</v>
      </c>
      <c r="B1869" s="90">
        <v>0</v>
      </c>
      <c r="C1869" s="155" t="s">
        <v>67</v>
      </c>
      <c r="D1869" s="275">
        <v>334265.10000000003</v>
      </c>
      <c r="E1869" s="275">
        <v>212045.96000000005</v>
      </c>
      <c r="F1869" s="20">
        <v>0</v>
      </c>
      <c r="G1869" s="21">
        <f t="shared" si="29"/>
        <v>122219.13999999998</v>
      </c>
      <c r="H1869" s="20">
        <v>0</v>
      </c>
      <c r="I1869" s="20">
        <v>0</v>
      </c>
    </row>
    <row r="1870" spans="1:9" hidden="1" x14ac:dyDescent="0.25">
      <c r="A1870" s="277" t="s">
        <v>679</v>
      </c>
      <c r="B1870" s="90">
        <v>0</v>
      </c>
      <c r="C1870" s="155" t="s">
        <v>67</v>
      </c>
      <c r="D1870" s="275">
        <v>150715.49999999994</v>
      </c>
      <c r="E1870" s="275">
        <v>87128.040000000023</v>
      </c>
      <c r="F1870" s="20">
        <v>0</v>
      </c>
      <c r="G1870" s="21">
        <f t="shared" si="29"/>
        <v>63587.459999999919</v>
      </c>
      <c r="H1870" s="20">
        <v>0</v>
      </c>
      <c r="I1870" s="20">
        <v>0</v>
      </c>
    </row>
    <row r="1871" spans="1:9" hidden="1" x14ac:dyDescent="0.25">
      <c r="A1871" s="276" t="s">
        <v>2103</v>
      </c>
      <c r="B1871" s="90">
        <v>0</v>
      </c>
      <c r="C1871" s="155" t="s">
        <v>67</v>
      </c>
      <c r="D1871" s="275">
        <v>1064165.2399999998</v>
      </c>
      <c r="E1871" s="275">
        <v>820204.60999999987</v>
      </c>
      <c r="F1871" s="20">
        <v>0</v>
      </c>
      <c r="G1871" s="21">
        <f t="shared" si="29"/>
        <v>243960.62999999989</v>
      </c>
      <c r="H1871" s="20">
        <v>0</v>
      </c>
      <c r="I1871" s="20">
        <v>0</v>
      </c>
    </row>
    <row r="1872" spans="1:9" hidden="1" x14ac:dyDescent="0.25">
      <c r="A1872" s="276" t="s">
        <v>2104</v>
      </c>
      <c r="B1872" s="90">
        <v>0</v>
      </c>
      <c r="C1872" s="155" t="s">
        <v>67</v>
      </c>
      <c r="D1872" s="275">
        <v>2993088.5500000007</v>
      </c>
      <c r="E1872" s="275">
        <v>2605246.1699999985</v>
      </c>
      <c r="F1872" s="20">
        <v>0</v>
      </c>
      <c r="G1872" s="21">
        <f t="shared" si="29"/>
        <v>387842.38000000222</v>
      </c>
      <c r="H1872" s="20">
        <v>0</v>
      </c>
      <c r="I1872" s="20">
        <v>0</v>
      </c>
    </row>
    <row r="1873" spans="1:9" hidden="1" x14ac:dyDescent="0.25">
      <c r="A1873" s="276" t="s">
        <v>2105</v>
      </c>
      <c r="B1873" s="90">
        <v>0</v>
      </c>
      <c r="C1873" s="155" t="s">
        <v>67</v>
      </c>
      <c r="D1873" s="275">
        <v>490900.05000000016</v>
      </c>
      <c r="E1873" s="275">
        <v>416365.30999999994</v>
      </c>
      <c r="F1873" s="20">
        <v>0</v>
      </c>
      <c r="G1873" s="21">
        <f t="shared" si="29"/>
        <v>74534.740000000224</v>
      </c>
      <c r="H1873" s="20">
        <v>0</v>
      </c>
      <c r="I1873" s="20">
        <v>0</v>
      </c>
    </row>
    <row r="1874" spans="1:9" hidden="1" x14ac:dyDescent="0.25">
      <c r="A1874" s="276" t="s">
        <v>2106</v>
      </c>
      <c r="B1874" s="90">
        <v>0</v>
      </c>
      <c r="C1874" s="155" t="s">
        <v>67</v>
      </c>
      <c r="D1874" s="275">
        <v>926252.09999999963</v>
      </c>
      <c r="E1874" s="275">
        <v>763757.80999999994</v>
      </c>
      <c r="F1874" s="20">
        <v>0</v>
      </c>
      <c r="G1874" s="21">
        <f t="shared" si="29"/>
        <v>162494.28999999969</v>
      </c>
      <c r="H1874" s="20">
        <v>0</v>
      </c>
      <c r="I1874" s="20">
        <v>0</v>
      </c>
    </row>
    <row r="1875" spans="1:9" hidden="1" x14ac:dyDescent="0.25">
      <c r="A1875" s="276" t="s">
        <v>2107</v>
      </c>
      <c r="B1875" s="90">
        <v>0</v>
      </c>
      <c r="C1875" s="155" t="s">
        <v>67</v>
      </c>
      <c r="D1875" s="275">
        <v>1280473.9900000007</v>
      </c>
      <c r="E1875" s="275">
        <v>1093086.07</v>
      </c>
      <c r="F1875" s="20">
        <v>0</v>
      </c>
      <c r="G1875" s="21">
        <f t="shared" si="29"/>
        <v>187387.92000000062</v>
      </c>
      <c r="H1875" s="20">
        <v>0</v>
      </c>
      <c r="I1875" s="20">
        <v>0</v>
      </c>
    </row>
    <row r="1876" spans="1:9" hidden="1" x14ac:dyDescent="0.25">
      <c r="A1876" s="276" t="s">
        <v>2108</v>
      </c>
      <c r="B1876" s="90">
        <v>0</v>
      </c>
      <c r="C1876" s="155" t="s">
        <v>67</v>
      </c>
      <c r="D1876" s="275">
        <v>909018.10999999975</v>
      </c>
      <c r="E1876" s="275">
        <v>771283.74</v>
      </c>
      <c r="F1876" s="20">
        <v>0</v>
      </c>
      <c r="G1876" s="21">
        <f t="shared" si="29"/>
        <v>137734.36999999976</v>
      </c>
      <c r="H1876" s="20">
        <v>0</v>
      </c>
      <c r="I1876" s="20">
        <v>0</v>
      </c>
    </row>
    <row r="1877" spans="1:9" hidden="1" x14ac:dyDescent="0.25">
      <c r="A1877" s="276" t="s">
        <v>2109</v>
      </c>
      <c r="B1877" s="90">
        <v>0</v>
      </c>
      <c r="C1877" s="155" t="s">
        <v>67</v>
      </c>
      <c r="D1877" s="275">
        <v>878586.36999999976</v>
      </c>
      <c r="E1877" s="275">
        <v>767889.99000000011</v>
      </c>
      <c r="F1877" s="20">
        <v>0</v>
      </c>
      <c r="G1877" s="21">
        <f t="shared" si="29"/>
        <v>110696.37999999966</v>
      </c>
      <c r="H1877" s="20">
        <v>0</v>
      </c>
      <c r="I1877" s="20">
        <v>0</v>
      </c>
    </row>
    <row r="1878" spans="1:9" hidden="1" x14ac:dyDescent="0.25">
      <c r="A1878" s="276" t="s">
        <v>2110</v>
      </c>
      <c r="B1878" s="90">
        <v>0</v>
      </c>
      <c r="C1878" s="155" t="s">
        <v>67</v>
      </c>
      <c r="D1878" s="275">
        <v>1407036.4799999993</v>
      </c>
      <c r="E1878" s="275">
        <v>1154177.2</v>
      </c>
      <c r="F1878" s="20">
        <v>0</v>
      </c>
      <c r="G1878" s="21">
        <f t="shared" si="29"/>
        <v>252859.27999999933</v>
      </c>
      <c r="H1878" s="20">
        <v>0</v>
      </c>
      <c r="I1878" s="20">
        <v>0</v>
      </c>
    </row>
    <row r="1879" spans="1:9" hidden="1" x14ac:dyDescent="0.25">
      <c r="A1879" s="276" t="s">
        <v>2111</v>
      </c>
      <c r="B1879" s="90">
        <v>0</v>
      </c>
      <c r="C1879" s="155" t="s">
        <v>67</v>
      </c>
      <c r="D1879" s="275">
        <v>1301191.25</v>
      </c>
      <c r="E1879" s="275">
        <v>899567.31</v>
      </c>
      <c r="F1879" s="20">
        <v>0</v>
      </c>
      <c r="G1879" s="21">
        <f t="shared" si="29"/>
        <v>401623.93999999994</v>
      </c>
      <c r="H1879" s="20">
        <v>0</v>
      </c>
      <c r="I1879" s="20">
        <v>0</v>
      </c>
    </row>
    <row r="1880" spans="1:9" hidden="1" x14ac:dyDescent="0.25">
      <c r="A1880" s="276" t="s">
        <v>2112</v>
      </c>
      <c r="B1880" s="90">
        <v>0</v>
      </c>
      <c r="C1880" s="155" t="s">
        <v>67</v>
      </c>
      <c r="D1880" s="275">
        <v>1368322.6500000006</v>
      </c>
      <c r="E1880" s="275">
        <v>1163431.7400000002</v>
      </c>
      <c r="F1880" s="20">
        <v>0</v>
      </c>
      <c r="G1880" s="21">
        <f t="shared" si="29"/>
        <v>204890.91000000038</v>
      </c>
      <c r="H1880" s="20">
        <v>0</v>
      </c>
      <c r="I1880" s="20">
        <v>0</v>
      </c>
    </row>
    <row r="1881" spans="1:9" hidden="1" x14ac:dyDescent="0.25">
      <c r="A1881" s="276" t="s">
        <v>2113</v>
      </c>
      <c r="B1881" s="90">
        <v>0</v>
      </c>
      <c r="C1881" s="155" t="s">
        <v>67</v>
      </c>
      <c r="D1881" s="275">
        <v>982116.70999999985</v>
      </c>
      <c r="E1881" s="275">
        <v>879889.87999999989</v>
      </c>
      <c r="F1881" s="20">
        <v>0</v>
      </c>
      <c r="G1881" s="21">
        <f t="shared" si="29"/>
        <v>102226.82999999996</v>
      </c>
      <c r="H1881" s="20">
        <v>0</v>
      </c>
      <c r="I1881" s="20">
        <v>0</v>
      </c>
    </row>
    <row r="1882" spans="1:9" hidden="1" x14ac:dyDescent="0.25">
      <c r="A1882" s="276" t="s">
        <v>2114</v>
      </c>
      <c r="B1882" s="90">
        <v>0</v>
      </c>
      <c r="C1882" s="155" t="s">
        <v>67</v>
      </c>
      <c r="D1882" s="275">
        <v>943316.43000000052</v>
      </c>
      <c r="E1882" s="275">
        <v>593892.58999999985</v>
      </c>
      <c r="F1882" s="20">
        <v>0</v>
      </c>
      <c r="G1882" s="21">
        <f t="shared" si="29"/>
        <v>349423.84000000067</v>
      </c>
      <c r="H1882" s="20">
        <v>0</v>
      </c>
      <c r="I1882" s="20">
        <v>0</v>
      </c>
    </row>
    <row r="1883" spans="1:9" hidden="1" x14ac:dyDescent="0.25">
      <c r="A1883" s="276" t="s">
        <v>2115</v>
      </c>
      <c r="B1883" s="90">
        <v>0</v>
      </c>
      <c r="C1883" s="155" t="s">
        <v>67</v>
      </c>
      <c r="D1883" s="275">
        <v>1137443.6500000001</v>
      </c>
      <c r="E1883" s="275">
        <v>582861.47</v>
      </c>
      <c r="F1883" s="20">
        <v>0</v>
      </c>
      <c r="G1883" s="21">
        <f t="shared" si="29"/>
        <v>554582.18000000017</v>
      </c>
      <c r="H1883" s="20">
        <v>0</v>
      </c>
      <c r="I1883" s="20">
        <v>0</v>
      </c>
    </row>
    <row r="1884" spans="1:9" hidden="1" x14ac:dyDescent="0.25">
      <c r="A1884" s="276" t="s">
        <v>2116</v>
      </c>
      <c r="B1884" s="90">
        <v>0</v>
      </c>
      <c r="C1884" s="155" t="s">
        <v>67</v>
      </c>
      <c r="D1884" s="275">
        <v>1070800.95</v>
      </c>
      <c r="E1884" s="275">
        <v>913139.4</v>
      </c>
      <c r="F1884" s="20">
        <v>0</v>
      </c>
      <c r="G1884" s="21">
        <f t="shared" si="29"/>
        <v>157661.54999999993</v>
      </c>
      <c r="H1884" s="20">
        <v>0</v>
      </c>
      <c r="I1884" s="20">
        <v>0</v>
      </c>
    </row>
    <row r="1885" spans="1:9" hidden="1" x14ac:dyDescent="0.25">
      <c r="A1885" s="282" t="s">
        <v>2117</v>
      </c>
      <c r="B1885" s="90">
        <v>0</v>
      </c>
      <c r="C1885" s="155" t="s">
        <v>67</v>
      </c>
      <c r="D1885" s="275">
        <v>1151956.2700000005</v>
      </c>
      <c r="E1885" s="275">
        <v>797727.92</v>
      </c>
      <c r="F1885" s="20">
        <v>0</v>
      </c>
      <c r="G1885" s="21">
        <f t="shared" si="29"/>
        <v>354228.35000000044</v>
      </c>
      <c r="H1885" s="20">
        <v>0</v>
      </c>
      <c r="I1885" s="20">
        <v>0</v>
      </c>
    </row>
    <row r="1886" spans="1:9" hidden="1" x14ac:dyDescent="0.25">
      <c r="A1886" s="276" t="s">
        <v>2118</v>
      </c>
      <c r="B1886" s="90">
        <v>0</v>
      </c>
      <c r="C1886" s="155" t="s">
        <v>67</v>
      </c>
      <c r="D1886" s="275">
        <v>1107457.99</v>
      </c>
      <c r="E1886" s="275">
        <v>758727.52000000014</v>
      </c>
      <c r="F1886" s="20">
        <v>0</v>
      </c>
      <c r="G1886" s="21">
        <f t="shared" si="29"/>
        <v>348730.46999999986</v>
      </c>
      <c r="H1886" s="20">
        <v>0</v>
      </c>
      <c r="I1886" s="20">
        <v>0</v>
      </c>
    </row>
    <row r="1887" spans="1:9" hidden="1" x14ac:dyDescent="0.25">
      <c r="A1887" s="276" t="s">
        <v>2119</v>
      </c>
      <c r="B1887" s="90">
        <v>0</v>
      </c>
      <c r="C1887" s="155" t="s">
        <v>67</v>
      </c>
      <c r="D1887" s="275">
        <v>1053095.4799999993</v>
      </c>
      <c r="E1887" s="275">
        <v>37415.53</v>
      </c>
      <c r="F1887" s="20">
        <v>0</v>
      </c>
      <c r="G1887" s="21">
        <f t="shared" si="29"/>
        <v>1015679.9499999993</v>
      </c>
      <c r="H1887" s="20">
        <v>0</v>
      </c>
      <c r="I1887" s="20">
        <v>0</v>
      </c>
    </row>
    <row r="1888" spans="1:9" hidden="1" x14ac:dyDescent="0.25">
      <c r="A1888" s="276" t="s">
        <v>1623</v>
      </c>
      <c r="B1888" s="90">
        <v>0</v>
      </c>
      <c r="C1888" s="155" t="s">
        <v>67</v>
      </c>
      <c r="D1888" s="275">
        <v>102982.25</v>
      </c>
      <c r="E1888" s="275">
        <v>38427.649999999994</v>
      </c>
      <c r="F1888" s="20">
        <v>0</v>
      </c>
      <c r="G1888" s="21">
        <f t="shared" si="29"/>
        <v>64554.600000000006</v>
      </c>
      <c r="H1888" s="20">
        <v>0</v>
      </c>
      <c r="I1888" s="20">
        <v>0</v>
      </c>
    </row>
    <row r="1889" spans="1:9" hidden="1" x14ac:dyDescent="0.25">
      <c r="A1889" s="276" t="s">
        <v>1624</v>
      </c>
      <c r="B1889" s="90">
        <v>0</v>
      </c>
      <c r="C1889" s="155" t="s">
        <v>67</v>
      </c>
      <c r="D1889" s="275">
        <v>1164993.3500000001</v>
      </c>
      <c r="E1889" s="275">
        <v>1000690.8900000001</v>
      </c>
      <c r="F1889" s="20">
        <v>0</v>
      </c>
      <c r="G1889" s="21">
        <f t="shared" si="29"/>
        <v>164302.45999999996</v>
      </c>
      <c r="H1889" s="20">
        <v>0</v>
      </c>
      <c r="I1889" s="20">
        <v>0</v>
      </c>
    </row>
    <row r="1890" spans="1:9" hidden="1" x14ac:dyDescent="0.25">
      <c r="A1890" s="276" t="s">
        <v>1625</v>
      </c>
      <c r="B1890" s="90">
        <v>0</v>
      </c>
      <c r="C1890" s="155" t="s">
        <v>67</v>
      </c>
      <c r="D1890" s="275">
        <v>454323.85000000015</v>
      </c>
      <c r="E1890" s="275">
        <v>354289.75</v>
      </c>
      <c r="F1890" s="20">
        <v>0</v>
      </c>
      <c r="G1890" s="21">
        <f t="shared" si="29"/>
        <v>100034.10000000015</v>
      </c>
      <c r="H1890" s="20">
        <v>0</v>
      </c>
      <c r="I1890" s="20">
        <v>0</v>
      </c>
    </row>
    <row r="1891" spans="1:9" hidden="1" x14ac:dyDescent="0.25">
      <c r="A1891" s="276" t="s">
        <v>1626</v>
      </c>
      <c r="B1891" s="90">
        <v>0</v>
      </c>
      <c r="C1891" s="155" t="s">
        <v>67</v>
      </c>
      <c r="D1891" s="275">
        <v>430717.5</v>
      </c>
      <c r="E1891" s="275">
        <v>163770.90000000002</v>
      </c>
      <c r="F1891" s="20">
        <v>0</v>
      </c>
      <c r="G1891" s="21">
        <f t="shared" si="29"/>
        <v>266946.59999999998</v>
      </c>
      <c r="H1891" s="20">
        <v>0</v>
      </c>
      <c r="I1891" s="20">
        <v>0</v>
      </c>
    </row>
    <row r="1892" spans="1:9" hidden="1" x14ac:dyDescent="0.25">
      <c r="A1892" s="277" t="s">
        <v>680</v>
      </c>
      <c r="B1892" s="90">
        <v>0</v>
      </c>
      <c r="C1892" s="155" t="s">
        <v>67</v>
      </c>
      <c r="D1892" s="275">
        <v>36300.799999999988</v>
      </c>
      <c r="E1892" s="275">
        <v>0</v>
      </c>
      <c r="F1892" s="20">
        <v>0</v>
      </c>
      <c r="G1892" s="21">
        <f t="shared" si="29"/>
        <v>36300.799999999988</v>
      </c>
      <c r="H1892" s="20">
        <v>0</v>
      </c>
      <c r="I1892" s="20">
        <v>0</v>
      </c>
    </row>
    <row r="1893" spans="1:9" hidden="1" x14ac:dyDescent="0.25">
      <c r="A1893" s="277" t="s">
        <v>681</v>
      </c>
      <c r="B1893" s="90">
        <v>0</v>
      </c>
      <c r="C1893" s="155" t="s">
        <v>67</v>
      </c>
      <c r="D1893" s="275">
        <v>449860.50000000006</v>
      </c>
      <c r="E1893" s="275">
        <v>367906.75</v>
      </c>
      <c r="F1893" s="20">
        <v>0</v>
      </c>
      <c r="G1893" s="21">
        <f t="shared" si="29"/>
        <v>81953.750000000058</v>
      </c>
      <c r="H1893" s="20">
        <v>0</v>
      </c>
      <c r="I1893" s="20">
        <v>0</v>
      </c>
    </row>
    <row r="1894" spans="1:9" hidden="1" x14ac:dyDescent="0.25">
      <c r="A1894" s="277" t="s">
        <v>682</v>
      </c>
      <c r="B1894" s="90">
        <v>0</v>
      </c>
      <c r="C1894" s="155" t="s">
        <v>67</v>
      </c>
      <c r="D1894" s="275">
        <v>456708.70000000019</v>
      </c>
      <c r="E1894" s="275">
        <v>31161.599999999999</v>
      </c>
      <c r="F1894" s="20">
        <v>0</v>
      </c>
      <c r="G1894" s="21">
        <f t="shared" si="29"/>
        <v>425547.10000000021</v>
      </c>
      <c r="H1894" s="20">
        <v>0</v>
      </c>
      <c r="I1894" s="20">
        <v>0</v>
      </c>
    </row>
    <row r="1895" spans="1:9" hidden="1" x14ac:dyDescent="0.25">
      <c r="A1895" s="276" t="s">
        <v>1627</v>
      </c>
      <c r="B1895" s="90">
        <v>0</v>
      </c>
      <c r="C1895" s="155" t="s">
        <v>67</v>
      </c>
      <c r="D1895" s="275">
        <v>587114.95000000019</v>
      </c>
      <c r="E1895" s="275">
        <v>394568.80000000005</v>
      </c>
      <c r="F1895" s="20">
        <v>0</v>
      </c>
      <c r="G1895" s="21">
        <f t="shared" si="29"/>
        <v>192546.15000000014</v>
      </c>
      <c r="H1895" s="20">
        <v>0</v>
      </c>
      <c r="I1895" s="20">
        <v>0</v>
      </c>
    </row>
    <row r="1896" spans="1:9" hidden="1" x14ac:dyDescent="0.25">
      <c r="A1896" s="277" t="s">
        <v>683</v>
      </c>
      <c r="B1896" s="90">
        <v>0</v>
      </c>
      <c r="C1896" s="155" t="s">
        <v>67</v>
      </c>
      <c r="D1896" s="275">
        <v>123089.71000000006</v>
      </c>
      <c r="E1896" s="275">
        <v>30959.410000000003</v>
      </c>
      <c r="F1896" s="20">
        <v>0</v>
      </c>
      <c r="G1896" s="21">
        <f t="shared" si="29"/>
        <v>92130.300000000061</v>
      </c>
      <c r="H1896" s="20">
        <v>0</v>
      </c>
      <c r="I1896" s="20">
        <v>0</v>
      </c>
    </row>
    <row r="1897" spans="1:9" hidden="1" x14ac:dyDescent="0.25">
      <c r="A1897" s="276" t="s">
        <v>1628</v>
      </c>
      <c r="B1897" s="90">
        <v>0</v>
      </c>
      <c r="C1897" s="155" t="s">
        <v>67</v>
      </c>
      <c r="D1897" s="275">
        <v>1621000.4000000006</v>
      </c>
      <c r="E1897" s="275">
        <v>1138546.8400000001</v>
      </c>
      <c r="F1897" s="20">
        <v>0</v>
      </c>
      <c r="G1897" s="21">
        <f t="shared" si="29"/>
        <v>482453.56000000052</v>
      </c>
      <c r="H1897" s="20">
        <v>0</v>
      </c>
      <c r="I1897" s="20">
        <v>0</v>
      </c>
    </row>
    <row r="1898" spans="1:9" hidden="1" x14ac:dyDescent="0.25">
      <c r="A1898" s="276" t="s">
        <v>1629</v>
      </c>
      <c r="B1898" s="90">
        <v>0</v>
      </c>
      <c r="C1898" s="155" t="s">
        <v>67</v>
      </c>
      <c r="D1898" s="275">
        <v>244321.39999999988</v>
      </c>
      <c r="E1898" s="275">
        <v>218038.01000000004</v>
      </c>
      <c r="F1898" s="20">
        <v>0</v>
      </c>
      <c r="G1898" s="21">
        <f t="shared" si="29"/>
        <v>26283.389999999839</v>
      </c>
      <c r="H1898" s="20">
        <v>0</v>
      </c>
      <c r="I1898" s="20">
        <v>0</v>
      </c>
    </row>
    <row r="1899" spans="1:9" hidden="1" x14ac:dyDescent="0.25">
      <c r="A1899" s="276" t="s">
        <v>1630</v>
      </c>
      <c r="B1899" s="90">
        <v>0</v>
      </c>
      <c r="C1899" s="155" t="s">
        <v>67</v>
      </c>
      <c r="D1899" s="275">
        <v>341179.70000000019</v>
      </c>
      <c r="E1899" s="275">
        <v>268359.59999999998</v>
      </c>
      <c r="F1899" s="20">
        <v>0</v>
      </c>
      <c r="G1899" s="21">
        <f t="shared" si="29"/>
        <v>72820.10000000021</v>
      </c>
      <c r="H1899" s="20">
        <v>0</v>
      </c>
      <c r="I1899" s="20">
        <v>0</v>
      </c>
    </row>
    <row r="1900" spans="1:9" hidden="1" x14ac:dyDescent="0.25">
      <c r="A1900" s="276" t="s">
        <v>1631</v>
      </c>
      <c r="B1900" s="90">
        <v>0</v>
      </c>
      <c r="C1900" s="155" t="s">
        <v>67</v>
      </c>
      <c r="D1900" s="275">
        <v>263022.59999999998</v>
      </c>
      <c r="E1900" s="275">
        <v>232756.31999999998</v>
      </c>
      <c r="F1900" s="20">
        <v>0</v>
      </c>
      <c r="G1900" s="21">
        <f t="shared" si="29"/>
        <v>30266.28</v>
      </c>
      <c r="H1900" s="20">
        <v>0</v>
      </c>
      <c r="I1900" s="20">
        <v>0</v>
      </c>
    </row>
    <row r="1901" spans="1:9" hidden="1" x14ac:dyDescent="0.25">
      <c r="A1901" s="276" t="s">
        <v>1632</v>
      </c>
      <c r="B1901" s="90">
        <v>0</v>
      </c>
      <c r="C1901" s="155" t="s">
        <v>67</v>
      </c>
      <c r="D1901" s="275">
        <v>258113.00000000006</v>
      </c>
      <c r="E1901" s="275">
        <v>212743.59999999995</v>
      </c>
      <c r="F1901" s="20">
        <v>0</v>
      </c>
      <c r="G1901" s="21">
        <f t="shared" si="29"/>
        <v>45369.400000000111</v>
      </c>
      <c r="H1901" s="20">
        <v>0</v>
      </c>
      <c r="I1901" s="20">
        <v>0</v>
      </c>
    </row>
    <row r="1902" spans="1:9" hidden="1" x14ac:dyDescent="0.25">
      <c r="A1902" s="276" t="s">
        <v>1633</v>
      </c>
      <c r="B1902" s="90">
        <v>0</v>
      </c>
      <c r="C1902" s="155" t="s">
        <v>67</v>
      </c>
      <c r="D1902" s="275">
        <v>249071.69999999992</v>
      </c>
      <c r="E1902" s="275">
        <v>236289.3</v>
      </c>
      <c r="F1902" s="20">
        <v>0</v>
      </c>
      <c r="G1902" s="21">
        <f t="shared" si="29"/>
        <v>12782.399999999936</v>
      </c>
      <c r="H1902" s="20">
        <v>0</v>
      </c>
      <c r="I1902" s="20">
        <v>0</v>
      </c>
    </row>
    <row r="1903" spans="1:9" hidden="1" x14ac:dyDescent="0.25">
      <c r="A1903" s="276" t="s">
        <v>1634</v>
      </c>
      <c r="B1903" s="90">
        <v>0</v>
      </c>
      <c r="C1903" s="155" t="s">
        <v>67</v>
      </c>
      <c r="D1903" s="275">
        <v>249816.14999999991</v>
      </c>
      <c r="E1903" s="275">
        <v>227725.80000000002</v>
      </c>
      <c r="F1903" s="20">
        <v>0</v>
      </c>
      <c r="G1903" s="21">
        <f t="shared" si="29"/>
        <v>22090.349999999889</v>
      </c>
      <c r="H1903" s="20">
        <v>0</v>
      </c>
      <c r="I1903" s="20">
        <v>0</v>
      </c>
    </row>
    <row r="1904" spans="1:9" hidden="1" x14ac:dyDescent="0.25">
      <c r="A1904" s="276" t="s">
        <v>1635</v>
      </c>
      <c r="B1904" s="90">
        <v>0</v>
      </c>
      <c r="C1904" s="155" t="s">
        <v>67</v>
      </c>
      <c r="D1904" s="275">
        <v>246732</v>
      </c>
      <c r="E1904" s="275">
        <v>238281.65</v>
      </c>
      <c r="F1904" s="20">
        <v>0</v>
      </c>
      <c r="G1904" s="21">
        <f t="shared" si="29"/>
        <v>8450.3500000000058</v>
      </c>
      <c r="H1904" s="20">
        <v>0</v>
      </c>
      <c r="I1904" s="20">
        <v>0</v>
      </c>
    </row>
    <row r="1905" spans="1:9" hidden="1" x14ac:dyDescent="0.25">
      <c r="A1905" s="276" t="s">
        <v>1636</v>
      </c>
      <c r="B1905" s="90">
        <v>0</v>
      </c>
      <c r="C1905" s="155" t="s">
        <v>67</v>
      </c>
      <c r="D1905" s="275">
        <v>260757.29999999996</v>
      </c>
      <c r="E1905" s="275">
        <v>17248.599999999999</v>
      </c>
      <c r="F1905" s="20">
        <v>0</v>
      </c>
      <c r="G1905" s="21">
        <f t="shared" si="29"/>
        <v>243508.69999999995</v>
      </c>
      <c r="H1905" s="20">
        <v>0</v>
      </c>
      <c r="I1905" s="20">
        <v>0</v>
      </c>
    </row>
    <row r="1906" spans="1:9" hidden="1" x14ac:dyDescent="0.25">
      <c r="A1906" s="276" t="s">
        <v>1637</v>
      </c>
      <c r="B1906" s="90">
        <v>0</v>
      </c>
      <c r="C1906" s="155" t="s">
        <v>67</v>
      </c>
      <c r="D1906" s="275">
        <v>351946.30000000005</v>
      </c>
      <c r="E1906" s="275">
        <v>227042.48000000004</v>
      </c>
      <c r="F1906" s="20">
        <v>0</v>
      </c>
      <c r="G1906" s="21">
        <f t="shared" si="29"/>
        <v>124903.82</v>
      </c>
      <c r="H1906" s="20">
        <v>0</v>
      </c>
      <c r="I1906" s="20">
        <v>0</v>
      </c>
    </row>
    <row r="1907" spans="1:9" hidden="1" x14ac:dyDescent="0.25">
      <c r="A1907" s="277" t="s">
        <v>1232</v>
      </c>
      <c r="B1907" s="90">
        <v>0</v>
      </c>
      <c r="C1907" s="155" t="s">
        <v>67</v>
      </c>
      <c r="D1907" s="275">
        <v>1286418.98</v>
      </c>
      <c r="E1907" s="275">
        <v>1105626.8400000001</v>
      </c>
      <c r="F1907" s="20">
        <v>0</v>
      </c>
      <c r="G1907" s="21">
        <f t="shared" si="29"/>
        <v>180792.1399999999</v>
      </c>
      <c r="H1907" s="20">
        <v>0</v>
      </c>
      <c r="I1907" s="20">
        <v>0</v>
      </c>
    </row>
    <row r="1908" spans="1:9" hidden="1" x14ac:dyDescent="0.25">
      <c r="A1908" s="277" t="s">
        <v>684</v>
      </c>
      <c r="B1908" s="90">
        <v>0</v>
      </c>
      <c r="C1908" s="155" t="s">
        <v>67</v>
      </c>
      <c r="D1908" s="275">
        <v>477263.35000000009</v>
      </c>
      <c r="E1908" s="275">
        <v>31484.179999999993</v>
      </c>
      <c r="F1908" s="20">
        <v>0</v>
      </c>
      <c r="G1908" s="21">
        <f t="shared" si="29"/>
        <v>445779.1700000001</v>
      </c>
      <c r="H1908" s="20">
        <v>0</v>
      </c>
      <c r="I1908" s="20">
        <v>0</v>
      </c>
    </row>
    <row r="1909" spans="1:9" hidden="1" x14ac:dyDescent="0.25">
      <c r="A1909" s="277" t="s">
        <v>685</v>
      </c>
      <c r="B1909" s="90">
        <v>0</v>
      </c>
      <c r="C1909" s="155" t="s">
        <v>67</v>
      </c>
      <c r="D1909" s="275">
        <v>695323.77999999956</v>
      </c>
      <c r="E1909" s="275">
        <v>363716.11</v>
      </c>
      <c r="F1909" s="20">
        <v>0</v>
      </c>
      <c r="G1909" s="21">
        <f t="shared" si="29"/>
        <v>331607.66999999958</v>
      </c>
      <c r="H1909" s="20">
        <v>0</v>
      </c>
      <c r="I1909" s="20">
        <v>0</v>
      </c>
    </row>
    <row r="1910" spans="1:9" hidden="1" x14ac:dyDescent="0.25">
      <c r="A1910" s="277" t="s">
        <v>686</v>
      </c>
      <c r="B1910" s="90">
        <v>0</v>
      </c>
      <c r="C1910" s="155" t="s">
        <v>67</v>
      </c>
      <c r="D1910" s="275">
        <v>33090.699999999997</v>
      </c>
      <c r="E1910" s="275">
        <v>26264.05</v>
      </c>
      <c r="F1910" s="20">
        <v>0</v>
      </c>
      <c r="G1910" s="21">
        <f t="shared" si="29"/>
        <v>6826.6499999999978</v>
      </c>
      <c r="H1910" s="20">
        <v>0</v>
      </c>
      <c r="I1910" s="20">
        <v>0</v>
      </c>
    </row>
    <row r="1911" spans="1:9" hidden="1" x14ac:dyDescent="0.25">
      <c r="A1911" s="277" t="s">
        <v>687</v>
      </c>
      <c r="B1911" s="90">
        <v>0</v>
      </c>
      <c r="C1911" s="155" t="s">
        <v>67</v>
      </c>
      <c r="D1911" s="275">
        <v>272805.51999999996</v>
      </c>
      <c r="E1911" s="275">
        <v>147525.32999999999</v>
      </c>
      <c r="F1911" s="20">
        <v>0</v>
      </c>
      <c r="G1911" s="21">
        <f t="shared" si="29"/>
        <v>125280.18999999997</v>
      </c>
      <c r="H1911" s="20">
        <v>0</v>
      </c>
      <c r="I1911" s="20">
        <v>0</v>
      </c>
    </row>
    <row r="1912" spans="1:9" hidden="1" x14ac:dyDescent="0.25">
      <c r="A1912" s="277" t="s">
        <v>688</v>
      </c>
      <c r="B1912" s="90">
        <v>0</v>
      </c>
      <c r="C1912" s="155" t="s">
        <v>67</v>
      </c>
      <c r="D1912" s="275">
        <v>60129.619999999974</v>
      </c>
      <c r="E1912" s="275">
        <v>34152.550000000003</v>
      </c>
      <c r="F1912" s="20">
        <v>0</v>
      </c>
      <c r="G1912" s="21">
        <f t="shared" si="29"/>
        <v>25977.069999999971</v>
      </c>
      <c r="H1912" s="20">
        <v>0</v>
      </c>
      <c r="I1912" s="20">
        <v>0</v>
      </c>
    </row>
    <row r="1913" spans="1:9" hidden="1" x14ac:dyDescent="0.25">
      <c r="A1913" s="277" t="s">
        <v>689</v>
      </c>
      <c r="B1913" s="90">
        <v>0</v>
      </c>
      <c r="C1913" s="155" t="s">
        <v>67</v>
      </c>
      <c r="D1913" s="275">
        <v>169164.54999999996</v>
      </c>
      <c r="E1913" s="275">
        <v>63767.199999999997</v>
      </c>
      <c r="F1913" s="20">
        <v>0</v>
      </c>
      <c r="G1913" s="21">
        <f t="shared" si="29"/>
        <v>105397.34999999996</v>
      </c>
      <c r="H1913" s="20">
        <v>0</v>
      </c>
      <c r="I1913" s="20">
        <v>0</v>
      </c>
    </row>
    <row r="1914" spans="1:9" hidden="1" x14ac:dyDescent="0.25">
      <c r="A1914" s="277" t="s">
        <v>690</v>
      </c>
      <c r="B1914" s="90">
        <v>0</v>
      </c>
      <c r="C1914" s="155" t="s">
        <v>67</v>
      </c>
      <c r="D1914" s="275">
        <v>135673.31</v>
      </c>
      <c r="E1914" s="275">
        <v>59988.700000000004</v>
      </c>
      <c r="F1914" s="20">
        <v>0</v>
      </c>
      <c r="G1914" s="21">
        <f t="shared" si="29"/>
        <v>75684.609999999986</v>
      </c>
      <c r="H1914" s="20">
        <v>0</v>
      </c>
      <c r="I1914" s="20">
        <v>0</v>
      </c>
    </row>
    <row r="1915" spans="1:9" hidden="1" x14ac:dyDescent="0.25">
      <c r="A1915" s="277" t="s">
        <v>691</v>
      </c>
      <c r="B1915" s="90">
        <v>0</v>
      </c>
      <c r="C1915" s="155" t="s">
        <v>67</v>
      </c>
      <c r="D1915" s="275">
        <v>148003.75</v>
      </c>
      <c r="E1915" s="275">
        <v>46420.299999999981</v>
      </c>
      <c r="F1915" s="20">
        <v>0</v>
      </c>
      <c r="G1915" s="21">
        <f t="shared" si="29"/>
        <v>101583.45000000001</v>
      </c>
      <c r="H1915" s="20">
        <v>0</v>
      </c>
      <c r="I1915" s="20">
        <v>0</v>
      </c>
    </row>
    <row r="1916" spans="1:9" hidden="1" x14ac:dyDescent="0.25">
      <c r="A1916" s="277" t="s">
        <v>692</v>
      </c>
      <c r="B1916" s="90">
        <v>0</v>
      </c>
      <c r="C1916" s="155" t="s">
        <v>67</v>
      </c>
      <c r="D1916" s="275">
        <v>283970.65000000002</v>
      </c>
      <c r="E1916" s="275">
        <v>199977.23</v>
      </c>
      <c r="F1916" s="20">
        <v>0</v>
      </c>
      <c r="G1916" s="21">
        <f t="shared" si="29"/>
        <v>83993.420000000013</v>
      </c>
      <c r="H1916" s="20">
        <v>0</v>
      </c>
      <c r="I1916" s="20">
        <v>0</v>
      </c>
    </row>
    <row r="1917" spans="1:9" hidden="1" x14ac:dyDescent="0.25">
      <c r="A1917" s="277" t="s">
        <v>693</v>
      </c>
      <c r="B1917" s="90">
        <v>0</v>
      </c>
      <c r="C1917" s="155" t="s">
        <v>67</v>
      </c>
      <c r="D1917" s="275">
        <v>91986.300000000032</v>
      </c>
      <c r="E1917" s="275">
        <v>11954.8</v>
      </c>
      <c r="F1917" s="20">
        <v>0</v>
      </c>
      <c r="G1917" s="21">
        <f t="shared" si="29"/>
        <v>80031.500000000029</v>
      </c>
      <c r="H1917" s="20">
        <v>0</v>
      </c>
      <c r="I1917" s="20">
        <v>0</v>
      </c>
    </row>
    <row r="1918" spans="1:9" hidden="1" x14ac:dyDescent="0.25">
      <c r="A1918" s="277" t="s">
        <v>694</v>
      </c>
      <c r="B1918" s="90">
        <v>0</v>
      </c>
      <c r="C1918" s="155" t="s">
        <v>67</v>
      </c>
      <c r="D1918" s="275">
        <v>197658.60999999993</v>
      </c>
      <c r="E1918" s="275">
        <v>71767.8</v>
      </c>
      <c r="F1918" s="20">
        <v>0</v>
      </c>
      <c r="G1918" s="21">
        <f t="shared" si="29"/>
        <v>125890.80999999992</v>
      </c>
      <c r="H1918" s="20">
        <v>0</v>
      </c>
      <c r="I1918" s="20">
        <v>0</v>
      </c>
    </row>
    <row r="1919" spans="1:9" hidden="1" x14ac:dyDescent="0.25">
      <c r="A1919" s="277" t="s">
        <v>695</v>
      </c>
      <c r="B1919" s="90">
        <v>0</v>
      </c>
      <c r="C1919" s="155" t="s">
        <v>67</v>
      </c>
      <c r="D1919" s="275">
        <v>101564.25</v>
      </c>
      <c r="E1919" s="275">
        <v>42553.49</v>
      </c>
      <c r="F1919" s="20">
        <v>0</v>
      </c>
      <c r="G1919" s="21">
        <f t="shared" si="29"/>
        <v>59010.76</v>
      </c>
      <c r="H1919" s="20">
        <v>0</v>
      </c>
      <c r="I1919" s="20">
        <v>0</v>
      </c>
    </row>
    <row r="1920" spans="1:9" hidden="1" x14ac:dyDescent="0.25">
      <c r="A1920" s="277" t="s">
        <v>696</v>
      </c>
      <c r="B1920" s="90">
        <v>0</v>
      </c>
      <c r="C1920" s="155" t="s">
        <v>67</v>
      </c>
      <c r="D1920" s="275">
        <v>107721.23000000005</v>
      </c>
      <c r="E1920" s="275">
        <v>73718.180000000022</v>
      </c>
      <c r="F1920" s="20">
        <v>0</v>
      </c>
      <c r="G1920" s="21">
        <f t="shared" si="29"/>
        <v>34003.050000000032</v>
      </c>
      <c r="H1920" s="20">
        <v>0</v>
      </c>
      <c r="I1920" s="20">
        <v>0</v>
      </c>
    </row>
    <row r="1921" spans="1:9" hidden="1" x14ac:dyDescent="0.25">
      <c r="A1921" s="277" t="s">
        <v>697</v>
      </c>
      <c r="B1921" s="90">
        <v>0</v>
      </c>
      <c r="C1921" s="155" t="s">
        <v>67</v>
      </c>
      <c r="D1921" s="275">
        <v>135611.9</v>
      </c>
      <c r="E1921" s="275">
        <v>70649.950000000012</v>
      </c>
      <c r="F1921" s="20">
        <v>0</v>
      </c>
      <c r="G1921" s="21">
        <f t="shared" si="29"/>
        <v>64961.949999999983</v>
      </c>
      <c r="H1921" s="20">
        <v>0</v>
      </c>
      <c r="I1921" s="20">
        <v>0</v>
      </c>
    </row>
    <row r="1922" spans="1:9" hidden="1" x14ac:dyDescent="0.25">
      <c r="A1922" s="277" t="s">
        <v>698</v>
      </c>
      <c r="B1922" s="90">
        <v>0</v>
      </c>
      <c r="C1922" s="155" t="s">
        <v>67</v>
      </c>
      <c r="D1922" s="275">
        <v>33619.169999999991</v>
      </c>
      <c r="E1922" s="275">
        <v>10450</v>
      </c>
      <c r="F1922" s="20">
        <v>0</v>
      </c>
      <c r="G1922" s="21">
        <f t="shared" si="29"/>
        <v>23169.169999999991</v>
      </c>
      <c r="H1922" s="20">
        <v>0</v>
      </c>
      <c r="I1922" s="20">
        <v>0</v>
      </c>
    </row>
    <row r="1923" spans="1:9" hidden="1" x14ac:dyDescent="0.25">
      <c r="A1923" s="277" t="s">
        <v>699</v>
      </c>
      <c r="B1923" s="90">
        <v>0</v>
      </c>
      <c r="C1923" s="155" t="s">
        <v>67</v>
      </c>
      <c r="D1923" s="275">
        <v>110249.50000000001</v>
      </c>
      <c r="E1923" s="275">
        <v>16900.5</v>
      </c>
      <c r="F1923" s="20">
        <v>0</v>
      </c>
      <c r="G1923" s="21">
        <f t="shared" si="29"/>
        <v>93349.000000000015</v>
      </c>
      <c r="H1923" s="20">
        <v>0</v>
      </c>
      <c r="I1923" s="20">
        <v>0</v>
      </c>
    </row>
    <row r="1924" spans="1:9" hidden="1" x14ac:dyDescent="0.25">
      <c r="A1924" s="277" t="s">
        <v>700</v>
      </c>
      <c r="B1924" s="90">
        <v>0</v>
      </c>
      <c r="C1924" s="155" t="s">
        <v>67</v>
      </c>
      <c r="D1924" s="275">
        <v>56294.599999999977</v>
      </c>
      <c r="E1924" s="275">
        <v>0</v>
      </c>
      <c r="F1924" s="20">
        <v>0</v>
      </c>
      <c r="G1924" s="21">
        <f t="shared" si="29"/>
        <v>56294.599999999977</v>
      </c>
      <c r="H1924" s="20">
        <v>0</v>
      </c>
      <c r="I1924" s="20">
        <v>0</v>
      </c>
    </row>
    <row r="1925" spans="1:9" hidden="1" x14ac:dyDescent="0.25">
      <c r="A1925" s="277" t="s">
        <v>701</v>
      </c>
      <c r="B1925" s="90">
        <v>0</v>
      </c>
      <c r="C1925" s="155" t="s">
        <v>67</v>
      </c>
      <c r="D1925" s="275">
        <v>1513407.6000000008</v>
      </c>
      <c r="E1925" s="275">
        <v>1192864.9500000002</v>
      </c>
      <c r="F1925" s="20">
        <v>0</v>
      </c>
      <c r="G1925" s="21">
        <f t="shared" si="29"/>
        <v>320542.65000000061</v>
      </c>
      <c r="H1925" s="20">
        <v>0</v>
      </c>
      <c r="I1925" s="20">
        <v>0</v>
      </c>
    </row>
    <row r="1926" spans="1:9" hidden="1" x14ac:dyDescent="0.25">
      <c r="A1926" s="277" t="s">
        <v>702</v>
      </c>
      <c r="B1926" s="90">
        <v>0</v>
      </c>
      <c r="C1926" s="155" t="s">
        <v>67</v>
      </c>
      <c r="D1926" s="275">
        <v>86498</v>
      </c>
      <c r="E1926" s="275">
        <v>472.8</v>
      </c>
      <c r="F1926" s="20">
        <v>0</v>
      </c>
      <c r="G1926" s="21">
        <f t="shared" ref="G1926:G1989" si="30">D1926-E1926</f>
        <v>86025.2</v>
      </c>
      <c r="H1926" s="20">
        <v>0</v>
      </c>
      <c r="I1926" s="20">
        <v>0</v>
      </c>
    </row>
    <row r="1927" spans="1:9" hidden="1" x14ac:dyDescent="0.25">
      <c r="A1927" s="277" t="s">
        <v>703</v>
      </c>
      <c r="B1927" s="90">
        <v>0</v>
      </c>
      <c r="C1927" s="155" t="s">
        <v>67</v>
      </c>
      <c r="D1927" s="275">
        <v>47059.590000000011</v>
      </c>
      <c r="E1927" s="275">
        <v>31519.039999999997</v>
      </c>
      <c r="F1927" s="20">
        <v>0</v>
      </c>
      <c r="G1927" s="21">
        <f t="shared" si="30"/>
        <v>15540.550000000014</v>
      </c>
      <c r="H1927" s="20">
        <v>0</v>
      </c>
      <c r="I1927" s="20">
        <v>0</v>
      </c>
    </row>
    <row r="1928" spans="1:9" hidden="1" x14ac:dyDescent="0.25">
      <c r="A1928" s="277" t="s">
        <v>704</v>
      </c>
      <c r="B1928" s="90">
        <v>0</v>
      </c>
      <c r="C1928" s="155" t="s">
        <v>67</v>
      </c>
      <c r="D1928" s="275">
        <v>251002.94999999998</v>
      </c>
      <c r="E1928" s="275">
        <v>42503.369999999995</v>
      </c>
      <c r="F1928" s="20">
        <v>0</v>
      </c>
      <c r="G1928" s="21">
        <f t="shared" si="30"/>
        <v>208499.58</v>
      </c>
      <c r="H1928" s="20">
        <v>0</v>
      </c>
      <c r="I1928" s="20">
        <v>0</v>
      </c>
    </row>
    <row r="1929" spans="1:9" hidden="1" x14ac:dyDescent="0.25">
      <c r="A1929" s="277" t="s">
        <v>705</v>
      </c>
      <c r="B1929" s="90">
        <v>0</v>
      </c>
      <c r="C1929" s="155" t="s">
        <v>67</v>
      </c>
      <c r="D1929" s="275">
        <v>143038.55000000005</v>
      </c>
      <c r="E1929" s="275">
        <v>108792.92999999998</v>
      </c>
      <c r="F1929" s="20">
        <v>0</v>
      </c>
      <c r="G1929" s="21">
        <f t="shared" si="30"/>
        <v>34245.620000000068</v>
      </c>
      <c r="H1929" s="20">
        <v>0</v>
      </c>
      <c r="I1929" s="20">
        <v>0</v>
      </c>
    </row>
    <row r="1930" spans="1:9" hidden="1" x14ac:dyDescent="0.25">
      <c r="A1930" s="277" t="s">
        <v>706</v>
      </c>
      <c r="B1930" s="90">
        <v>0</v>
      </c>
      <c r="C1930" s="155" t="s">
        <v>67</v>
      </c>
      <c r="D1930" s="275">
        <v>93413.91999999994</v>
      </c>
      <c r="E1930" s="275">
        <v>77905.01999999999</v>
      </c>
      <c r="F1930" s="20">
        <v>0</v>
      </c>
      <c r="G1930" s="21">
        <f t="shared" si="30"/>
        <v>15508.899999999951</v>
      </c>
      <c r="H1930" s="20">
        <v>0</v>
      </c>
      <c r="I1930" s="20">
        <v>0</v>
      </c>
    </row>
    <row r="1931" spans="1:9" hidden="1" x14ac:dyDescent="0.25">
      <c r="A1931" s="277" t="s">
        <v>707</v>
      </c>
      <c r="B1931" s="90">
        <v>0</v>
      </c>
      <c r="C1931" s="155" t="s">
        <v>67</v>
      </c>
      <c r="D1931" s="275">
        <v>30806.049999999988</v>
      </c>
      <c r="E1931" s="275">
        <v>29987.800000000003</v>
      </c>
      <c r="F1931" s="20">
        <v>0</v>
      </c>
      <c r="G1931" s="21">
        <f t="shared" si="30"/>
        <v>818.24999999998545</v>
      </c>
      <c r="H1931" s="20">
        <v>0</v>
      </c>
      <c r="I1931" s="20">
        <v>0</v>
      </c>
    </row>
    <row r="1932" spans="1:9" hidden="1" x14ac:dyDescent="0.25">
      <c r="A1932" s="277" t="s">
        <v>708</v>
      </c>
      <c r="B1932" s="90">
        <v>0</v>
      </c>
      <c r="C1932" s="155" t="s">
        <v>67</v>
      </c>
      <c r="D1932" s="275">
        <v>85789</v>
      </c>
      <c r="E1932" s="275">
        <v>10120.899999999996</v>
      </c>
      <c r="F1932" s="20">
        <v>0</v>
      </c>
      <c r="G1932" s="21">
        <f t="shared" si="30"/>
        <v>75668.100000000006</v>
      </c>
      <c r="H1932" s="20">
        <v>0</v>
      </c>
      <c r="I1932" s="20">
        <v>0</v>
      </c>
    </row>
    <row r="1933" spans="1:9" hidden="1" x14ac:dyDescent="0.25">
      <c r="A1933" s="277" t="s">
        <v>709</v>
      </c>
      <c r="B1933" s="90">
        <v>0</v>
      </c>
      <c r="C1933" s="155" t="s">
        <v>67</v>
      </c>
      <c r="D1933" s="275">
        <v>50161.75</v>
      </c>
      <c r="E1933" s="275">
        <v>22542.85</v>
      </c>
      <c r="F1933" s="20">
        <v>0</v>
      </c>
      <c r="G1933" s="21">
        <f t="shared" si="30"/>
        <v>27618.9</v>
      </c>
      <c r="H1933" s="20">
        <v>0</v>
      </c>
      <c r="I1933" s="20">
        <v>0</v>
      </c>
    </row>
    <row r="1934" spans="1:9" hidden="1" x14ac:dyDescent="0.25">
      <c r="A1934" s="277" t="s">
        <v>710</v>
      </c>
      <c r="B1934" s="90">
        <v>0</v>
      </c>
      <c r="C1934" s="155" t="s">
        <v>67</v>
      </c>
      <c r="D1934" s="275">
        <v>76004.800000000032</v>
      </c>
      <c r="E1934" s="275">
        <v>11676.800000000001</v>
      </c>
      <c r="F1934" s="20">
        <v>0</v>
      </c>
      <c r="G1934" s="21">
        <f t="shared" si="30"/>
        <v>64328.000000000029</v>
      </c>
      <c r="H1934" s="20">
        <v>0</v>
      </c>
      <c r="I1934" s="20">
        <v>0</v>
      </c>
    </row>
    <row r="1935" spans="1:9" hidden="1" x14ac:dyDescent="0.25">
      <c r="A1935" s="277" t="s">
        <v>711</v>
      </c>
      <c r="B1935" s="90">
        <v>0</v>
      </c>
      <c r="C1935" s="155" t="s">
        <v>67</v>
      </c>
      <c r="D1935" s="275">
        <v>405973.39999999991</v>
      </c>
      <c r="E1935" s="275">
        <v>74394.200000000012</v>
      </c>
      <c r="F1935" s="20">
        <v>0</v>
      </c>
      <c r="G1935" s="21">
        <f t="shared" si="30"/>
        <v>331579.1999999999</v>
      </c>
      <c r="H1935" s="20">
        <v>0</v>
      </c>
      <c r="I1935" s="20">
        <v>0</v>
      </c>
    </row>
    <row r="1936" spans="1:9" hidden="1" x14ac:dyDescent="0.25">
      <c r="A1936" s="277" t="s">
        <v>712</v>
      </c>
      <c r="B1936" s="90">
        <v>0</v>
      </c>
      <c r="C1936" s="155" t="s">
        <v>67</v>
      </c>
      <c r="D1936" s="275">
        <v>104152.09999999999</v>
      </c>
      <c r="E1936" s="275">
        <v>6787.65</v>
      </c>
      <c r="F1936" s="20">
        <v>0</v>
      </c>
      <c r="G1936" s="21">
        <f t="shared" si="30"/>
        <v>97364.45</v>
      </c>
      <c r="H1936" s="20">
        <v>0</v>
      </c>
      <c r="I1936" s="20">
        <v>0</v>
      </c>
    </row>
    <row r="1937" spans="1:9" hidden="1" x14ac:dyDescent="0.25">
      <c r="A1937" s="277" t="s">
        <v>713</v>
      </c>
      <c r="B1937" s="90">
        <v>0</v>
      </c>
      <c r="C1937" s="155" t="s">
        <v>67</v>
      </c>
      <c r="D1937" s="275">
        <v>235969.39999999994</v>
      </c>
      <c r="E1937" s="275">
        <v>166351.4</v>
      </c>
      <c r="F1937" s="20">
        <v>0</v>
      </c>
      <c r="G1937" s="21">
        <f t="shared" si="30"/>
        <v>69617.999999999942</v>
      </c>
      <c r="H1937" s="20">
        <v>0</v>
      </c>
      <c r="I1937" s="20">
        <v>0</v>
      </c>
    </row>
    <row r="1938" spans="1:9" hidden="1" x14ac:dyDescent="0.25">
      <c r="A1938" s="277" t="s">
        <v>714</v>
      </c>
      <c r="B1938" s="90">
        <v>0</v>
      </c>
      <c r="C1938" s="155" t="s">
        <v>67</v>
      </c>
      <c r="D1938" s="275">
        <v>12301.149999999994</v>
      </c>
      <c r="E1938" s="275">
        <v>902.2</v>
      </c>
      <c r="F1938" s="20">
        <v>0</v>
      </c>
      <c r="G1938" s="21">
        <f t="shared" si="30"/>
        <v>11398.949999999993</v>
      </c>
      <c r="H1938" s="20">
        <v>0</v>
      </c>
      <c r="I1938" s="20">
        <v>0</v>
      </c>
    </row>
    <row r="1939" spans="1:9" hidden="1" x14ac:dyDescent="0.25">
      <c r="A1939" s="277" t="s">
        <v>715</v>
      </c>
      <c r="B1939" s="90">
        <v>0</v>
      </c>
      <c r="C1939" s="155" t="s">
        <v>67</v>
      </c>
      <c r="D1939" s="275">
        <v>89671.199999999953</v>
      </c>
      <c r="E1939" s="275">
        <v>0</v>
      </c>
      <c r="F1939" s="20">
        <v>0</v>
      </c>
      <c r="G1939" s="21">
        <f t="shared" si="30"/>
        <v>89671.199999999953</v>
      </c>
      <c r="H1939" s="20">
        <v>0</v>
      </c>
      <c r="I1939" s="20">
        <v>0</v>
      </c>
    </row>
    <row r="1940" spans="1:9" hidden="1" x14ac:dyDescent="0.25">
      <c r="A1940" s="277" t="s">
        <v>716</v>
      </c>
      <c r="B1940" s="90">
        <v>0</v>
      </c>
      <c r="C1940" s="155" t="s">
        <v>67</v>
      </c>
      <c r="D1940" s="275">
        <v>71715</v>
      </c>
      <c r="E1940" s="275">
        <v>331</v>
      </c>
      <c r="F1940" s="20">
        <v>0</v>
      </c>
      <c r="G1940" s="21">
        <f t="shared" si="30"/>
        <v>71384</v>
      </c>
      <c r="H1940" s="20">
        <v>0</v>
      </c>
      <c r="I1940" s="20">
        <v>0</v>
      </c>
    </row>
    <row r="1941" spans="1:9" hidden="1" x14ac:dyDescent="0.25">
      <c r="A1941" s="277" t="s">
        <v>717</v>
      </c>
      <c r="B1941" s="90">
        <v>0</v>
      </c>
      <c r="C1941" s="155" t="s">
        <v>67</v>
      </c>
      <c r="D1941" s="275">
        <v>24389.600000000006</v>
      </c>
      <c r="E1941" s="275">
        <v>0</v>
      </c>
      <c r="F1941" s="20">
        <v>0</v>
      </c>
      <c r="G1941" s="21">
        <f t="shared" si="30"/>
        <v>24389.600000000006</v>
      </c>
      <c r="H1941" s="20">
        <v>0</v>
      </c>
      <c r="I1941" s="20">
        <v>0</v>
      </c>
    </row>
    <row r="1942" spans="1:9" hidden="1" x14ac:dyDescent="0.25">
      <c r="A1942" s="277" t="s">
        <v>718</v>
      </c>
      <c r="B1942" s="90">
        <v>0</v>
      </c>
      <c r="C1942" s="155" t="s">
        <v>67</v>
      </c>
      <c r="D1942" s="275">
        <v>110524.42999999998</v>
      </c>
      <c r="E1942" s="275">
        <v>45863.83</v>
      </c>
      <c r="F1942" s="20">
        <v>0</v>
      </c>
      <c r="G1942" s="21">
        <f t="shared" si="30"/>
        <v>64660.599999999977</v>
      </c>
      <c r="H1942" s="20">
        <v>0</v>
      </c>
      <c r="I1942" s="20">
        <v>0</v>
      </c>
    </row>
    <row r="1943" spans="1:9" hidden="1" x14ac:dyDescent="0.25">
      <c r="A1943" s="277" t="s">
        <v>719</v>
      </c>
      <c r="B1943" s="90">
        <v>0</v>
      </c>
      <c r="C1943" s="155" t="s">
        <v>67</v>
      </c>
      <c r="D1943" s="275">
        <v>312795.00000000017</v>
      </c>
      <c r="E1943" s="275">
        <v>183337.04999999996</v>
      </c>
      <c r="F1943" s="20">
        <v>0</v>
      </c>
      <c r="G1943" s="21">
        <f t="shared" si="30"/>
        <v>129457.95000000022</v>
      </c>
      <c r="H1943" s="20">
        <v>0</v>
      </c>
      <c r="I1943" s="20">
        <v>0</v>
      </c>
    </row>
    <row r="1944" spans="1:9" hidden="1" x14ac:dyDescent="0.25">
      <c r="A1944" s="277" t="s">
        <v>720</v>
      </c>
      <c r="B1944" s="90">
        <v>0</v>
      </c>
      <c r="C1944" s="155" t="s">
        <v>67</v>
      </c>
      <c r="D1944" s="275">
        <v>55018.400000000023</v>
      </c>
      <c r="E1944" s="275">
        <v>9417.2499999999982</v>
      </c>
      <c r="F1944" s="20">
        <v>0</v>
      </c>
      <c r="G1944" s="21">
        <f t="shared" si="30"/>
        <v>45601.150000000023</v>
      </c>
      <c r="H1944" s="20">
        <v>0</v>
      </c>
      <c r="I1944" s="20">
        <v>0</v>
      </c>
    </row>
    <row r="1945" spans="1:9" hidden="1" x14ac:dyDescent="0.25">
      <c r="A1945" s="277" t="s">
        <v>721</v>
      </c>
      <c r="B1945" s="90">
        <v>0</v>
      </c>
      <c r="C1945" s="155" t="s">
        <v>67</v>
      </c>
      <c r="D1945" s="275">
        <v>203483.00000000003</v>
      </c>
      <c r="E1945" s="275">
        <v>35339.599999999999</v>
      </c>
      <c r="F1945" s="20">
        <v>0</v>
      </c>
      <c r="G1945" s="21">
        <f t="shared" si="30"/>
        <v>168143.40000000002</v>
      </c>
      <c r="H1945" s="20">
        <v>0</v>
      </c>
      <c r="I1945" s="20">
        <v>0</v>
      </c>
    </row>
    <row r="1946" spans="1:9" hidden="1" x14ac:dyDescent="0.25">
      <c r="A1946" s="277" t="s">
        <v>722</v>
      </c>
      <c r="B1946" s="90">
        <v>0</v>
      </c>
      <c r="C1946" s="155" t="s">
        <v>67</v>
      </c>
      <c r="D1946" s="275">
        <v>134284.59999999998</v>
      </c>
      <c r="E1946" s="275">
        <v>24961.200000000012</v>
      </c>
      <c r="F1946" s="20">
        <v>0</v>
      </c>
      <c r="G1946" s="21">
        <f t="shared" si="30"/>
        <v>109323.39999999997</v>
      </c>
      <c r="H1946" s="20">
        <v>0</v>
      </c>
      <c r="I1946" s="20">
        <v>0</v>
      </c>
    </row>
    <row r="1947" spans="1:9" hidden="1" x14ac:dyDescent="0.25">
      <c r="A1947" s="277" t="s">
        <v>723</v>
      </c>
      <c r="B1947" s="90">
        <v>0</v>
      </c>
      <c r="C1947" s="155" t="s">
        <v>67</v>
      </c>
      <c r="D1947" s="275">
        <v>193465.00000000006</v>
      </c>
      <c r="E1947" s="275">
        <v>68394.010000000009</v>
      </c>
      <c r="F1947" s="20">
        <v>0</v>
      </c>
      <c r="G1947" s="21">
        <f t="shared" si="30"/>
        <v>125070.99000000005</v>
      </c>
      <c r="H1947" s="20">
        <v>0</v>
      </c>
      <c r="I1947" s="20">
        <v>0</v>
      </c>
    </row>
    <row r="1948" spans="1:9" hidden="1" x14ac:dyDescent="0.25">
      <c r="A1948" s="277" t="s">
        <v>724</v>
      </c>
      <c r="B1948" s="90">
        <v>0</v>
      </c>
      <c r="C1948" s="155" t="s">
        <v>67</v>
      </c>
      <c r="D1948" s="275">
        <v>148050.74999999997</v>
      </c>
      <c r="E1948" s="275">
        <v>16784.7</v>
      </c>
      <c r="F1948" s="20">
        <v>0</v>
      </c>
      <c r="G1948" s="21">
        <f t="shared" si="30"/>
        <v>131266.04999999996</v>
      </c>
      <c r="H1948" s="20">
        <v>0</v>
      </c>
      <c r="I1948" s="20">
        <v>0</v>
      </c>
    </row>
    <row r="1949" spans="1:9" hidden="1" x14ac:dyDescent="0.25">
      <c r="A1949" s="277" t="s">
        <v>725</v>
      </c>
      <c r="B1949" s="90">
        <v>0</v>
      </c>
      <c r="C1949" s="155" t="s">
        <v>67</v>
      </c>
      <c r="D1949" s="275">
        <v>111915.65000000002</v>
      </c>
      <c r="E1949" s="275">
        <v>22482.200000000004</v>
      </c>
      <c r="F1949" s="20">
        <v>0</v>
      </c>
      <c r="G1949" s="21">
        <f t="shared" si="30"/>
        <v>89433.450000000012</v>
      </c>
      <c r="H1949" s="20">
        <v>0</v>
      </c>
      <c r="I1949" s="20">
        <v>0</v>
      </c>
    </row>
    <row r="1950" spans="1:9" hidden="1" x14ac:dyDescent="0.25">
      <c r="A1950" s="277" t="s">
        <v>726</v>
      </c>
      <c r="B1950" s="90">
        <v>0</v>
      </c>
      <c r="C1950" s="155" t="s">
        <v>67</v>
      </c>
      <c r="D1950" s="275">
        <v>97983.800000000076</v>
      </c>
      <c r="E1950" s="275">
        <v>29672.649999999998</v>
      </c>
      <c r="F1950" s="20">
        <v>0</v>
      </c>
      <c r="G1950" s="21">
        <f t="shared" si="30"/>
        <v>68311.150000000081</v>
      </c>
      <c r="H1950" s="20">
        <v>0</v>
      </c>
      <c r="I1950" s="20">
        <v>0</v>
      </c>
    </row>
    <row r="1951" spans="1:9" hidden="1" x14ac:dyDescent="0.25">
      <c r="A1951" s="277" t="s">
        <v>727</v>
      </c>
      <c r="B1951" s="90">
        <v>0</v>
      </c>
      <c r="C1951" s="155" t="s">
        <v>67</v>
      </c>
      <c r="D1951" s="275">
        <v>284577.05000000005</v>
      </c>
      <c r="E1951" s="275">
        <v>152694.19000000003</v>
      </c>
      <c r="F1951" s="20">
        <v>0</v>
      </c>
      <c r="G1951" s="21">
        <f t="shared" si="30"/>
        <v>131882.86000000002</v>
      </c>
      <c r="H1951" s="20">
        <v>0</v>
      </c>
      <c r="I1951" s="20">
        <v>0</v>
      </c>
    </row>
    <row r="1952" spans="1:9" hidden="1" x14ac:dyDescent="0.25">
      <c r="A1952" s="277" t="s">
        <v>728</v>
      </c>
      <c r="B1952" s="90">
        <v>0</v>
      </c>
      <c r="C1952" s="155" t="s">
        <v>67</v>
      </c>
      <c r="D1952" s="275">
        <v>189470.60000000006</v>
      </c>
      <c r="E1952" s="275">
        <v>129382.74999999999</v>
      </c>
      <c r="F1952" s="20">
        <v>0</v>
      </c>
      <c r="G1952" s="21">
        <f t="shared" si="30"/>
        <v>60087.850000000079</v>
      </c>
      <c r="H1952" s="20">
        <v>0</v>
      </c>
      <c r="I1952" s="20">
        <v>0</v>
      </c>
    </row>
    <row r="1953" spans="1:9" hidden="1" x14ac:dyDescent="0.25">
      <c r="A1953" s="277" t="s">
        <v>729</v>
      </c>
      <c r="B1953" s="90">
        <v>0</v>
      </c>
      <c r="C1953" s="155" t="s">
        <v>67</v>
      </c>
      <c r="D1953" s="275">
        <v>94899.650000000038</v>
      </c>
      <c r="E1953" s="275">
        <v>32595</v>
      </c>
      <c r="F1953" s="20">
        <v>0</v>
      </c>
      <c r="G1953" s="21">
        <f t="shared" si="30"/>
        <v>62304.650000000038</v>
      </c>
      <c r="H1953" s="20">
        <v>0</v>
      </c>
      <c r="I1953" s="20">
        <v>0</v>
      </c>
    </row>
    <row r="1954" spans="1:9" hidden="1" x14ac:dyDescent="0.25">
      <c r="A1954" s="277" t="s">
        <v>730</v>
      </c>
      <c r="B1954" s="90">
        <v>0</v>
      </c>
      <c r="C1954" s="155" t="s">
        <v>67</v>
      </c>
      <c r="D1954" s="275">
        <v>122373.40000000004</v>
      </c>
      <c r="E1954" s="275">
        <v>0</v>
      </c>
      <c r="F1954" s="20">
        <v>0</v>
      </c>
      <c r="G1954" s="21">
        <f t="shared" si="30"/>
        <v>122373.40000000004</v>
      </c>
      <c r="H1954" s="20">
        <v>0</v>
      </c>
      <c r="I1954" s="20">
        <v>0</v>
      </c>
    </row>
    <row r="1955" spans="1:9" hidden="1" x14ac:dyDescent="0.25">
      <c r="A1955" s="277" t="s">
        <v>731</v>
      </c>
      <c r="B1955" s="90">
        <v>0</v>
      </c>
      <c r="C1955" s="155" t="s">
        <v>67</v>
      </c>
      <c r="D1955" s="275">
        <v>61753.900000000023</v>
      </c>
      <c r="E1955" s="275">
        <v>53103.899999999994</v>
      </c>
      <c r="F1955" s="20">
        <v>0</v>
      </c>
      <c r="G1955" s="21">
        <f t="shared" si="30"/>
        <v>8650.0000000000291</v>
      </c>
      <c r="H1955" s="20">
        <v>0</v>
      </c>
      <c r="I1955" s="20">
        <v>0</v>
      </c>
    </row>
    <row r="1956" spans="1:9" hidden="1" x14ac:dyDescent="0.25">
      <c r="A1956" s="277" t="s">
        <v>732</v>
      </c>
      <c r="B1956" s="90">
        <v>0</v>
      </c>
      <c r="C1956" s="155" t="s">
        <v>67</v>
      </c>
      <c r="D1956" s="275">
        <v>181340.85</v>
      </c>
      <c r="E1956" s="275">
        <v>32344.35</v>
      </c>
      <c r="F1956" s="20">
        <v>0</v>
      </c>
      <c r="G1956" s="21">
        <f t="shared" si="30"/>
        <v>148996.5</v>
      </c>
      <c r="H1956" s="20">
        <v>0</v>
      </c>
      <c r="I1956" s="20">
        <v>0</v>
      </c>
    </row>
    <row r="1957" spans="1:9" hidden="1" x14ac:dyDescent="0.25">
      <c r="A1957" s="277" t="s">
        <v>1233</v>
      </c>
      <c r="B1957" s="90">
        <v>0</v>
      </c>
      <c r="C1957" s="155" t="s">
        <v>67</v>
      </c>
      <c r="D1957" s="275">
        <v>131377.69999999995</v>
      </c>
      <c r="E1957" s="275">
        <v>103264.74999999999</v>
      </c>
      <c r="F1957" s="20">
        <v>0</v>
      </c>
      <c r="G1957" s="21">
        <f t="shared" si="30"/>
        <v>28112.949999999968</v>
      </c>
      <c r="H1957" s="20">
        <v>0</v>
      </c>
      <c r="I1957" s="20">
        <v>0</v>
      </c>
    </row>
    <row r="1958" spans="1:9" hidden="1" x14ac:dyDescent="0.25">
      <c r="A1958" s="277" t="s">
        <v>1234</v>
      </c>
      <c r="B1958" s="90">
        <v>0</v>
      </c>
      <c r="C1958" s="155" t="s">
        <v>67</v>
      </c>
      <c r="D1958" s="275">
        <v>144565.10000000006</v>
      </c>
      <c r="E1958" s="275">
        <v>44926.55000000001</v>
      </c>
      <c r="F1958" s="20">
        <v>0</v>
      </c>
      <c r="G1958" s="21">
        <f t="shared" si="30"/>
        <v>99638.550000000047</v>
      </c>
      <c r="H1958" s="20">
        <v>0</v>
      </c>
      <c r="I1958" s="20">
        <v>0</v>
      </c>
    </row>
    <row r="1959" spans="1:9" hidden="1" x14ac:dyDescent="0.25">
      <c r="A1959" s="277" t="s">
        <v>1235</v>
      </c>
      <c r="B1959" s="90">
        <v>0</v>
      </c>
      <c r="C1959" s="155" t="s">
        <v>67</v>
      </c>
      <c r="D1959" s="275">
        <v>143716.38999999996</v>
      </c>
      <c r="E1959" s="275">
        <v>70650.279999999984</v>
      </c>
      <c r="F1959" s="20">
        <v>0</v>
      </c>
      <c r="G1959" s="21">
        <f t="shared" si="30"/>
        <v>73066.109999999971</v>
      </c>
      <c r="H1959" s="20">
        <v>0</v>
      </c>
      <c r="I1959" s="20">
        <v>0</v>
      </c>
    </row>
    <row r="1960" spans="1:9" hidden="1" x14ac:dyDescent="0.25">
      <c r="A1960" s="277" t="s">
        <v>1236</v>
      </c>
      <c r="B1960" s="90">
        <v>0</v>
      </c>
      <c r="C1960" s="155" t="s">
        <v>67</v>
      </c>
      <c r="D1960" s="275">
        <v>723340.82000000007</v>
      </c>
      <c r="E1960" s="275">
        <v>554525.45000000019</v>
      </c>
      <c r="F1960" s="20">
        <v>0</v>
      </c>
      <c r="G1960" s="21">
        <f t="shared" si="30"/>
        <v>168815.36999999988</v>
      </c>
      <c r="H1960" s="20">
        <v>0</v>
      </c>
      <c r="I1960" s="20">
        <v>0</v>
      </c>
    </row>
    <row r="1961" spans="1:9" hidden="1" x14ac:dyDescent="0.25">
      <c r="A1961" s="277" t="s">
        <v>1237</v>
      </c>
      <c r="B1961" s="90">
        <v>0</v>
      </c>
      <c r="C1961" s="155" t="s">
        <v>67</v>
      </c>
      <c r="D1961" s="275">
        <v>462140.84999999986</v>
      </c>
      <c r="E1961" s="275">
        <v>279009.40000000002</v>
      </c>
      <c r="F1961" s="20">
        <v>0</v>
      </c>
      <c r="G1961" s="21">
        <f t="shared" si="30"/>
        <v>183131.44999999984</v>
      </c>
      <c r="H1961" s="20">
        <v>0</v>
      </c>
      <c r="I1961" s="20">
        <v>0</v>
      </c>
    </row>
    <row r="1962" spans="1:9" hidden="1" x14ac:dyDescent="0.25">
      <c r="A1962" s="277" t="s">
        <v>1238</v>
      </c>
      <c r="B1962" s="90">
        <v>0</v>
      </c>
      <c r="C1962" s="155" t="s">
        <v>67</v>
      </c>
      <c r="D1962" s="275">
        <v>1473441.4800000004</v>
      </c>
      <c r="E1962" s="275">
        <v>1055884.93</v>
      </c>
      <c r="F1962" s="20">
        <v>0</v>
      </c>
      <c r="G1962" s="21">
        <f t="shared" si="30"/>
        <v>417556.55000000051</v>
      </c>
      <c r="H1962" s="20">
        <v>0</v>
      </c>
      <c r="I1962" s="20">
        <v>0</v>
      </c>
    </row>
    <row r="1963" spans="1:9" hidden="1" x14ac:dyDescent="0.25">
      <c r="A1963" s="277" t="s">
        <v>1239</v>
      </c>
      <c r="B1963" s="90">
        <v>0</v>
      </c>
      <c r="C1963" s="155" t="s">
        <v>67</v>
      </c>
      <c r="D1963" s="275">
        <v>653797.09999999963</v>
      </c>
      <c r="E1963" s="275">
        <v>333086.69999999995</v>
      </c>
      <c r="F1963" s="20">
        <v>0</v>
      </c>
      <c r="G1963" s="21">
        <f t="shared" si="30"/>
        <v>320710.39999999967</v>
      </c>
      <c r="H1963" s="20">
        <v>0</v>
      </c>
      <c r="I1963" s="20">
        <v>0</v>
      </c>
    </row>
    <row r="1964" spans="1:9" hidden="1" x14ac:dyDescent="0.25">
      <c r="A1964" s="277" t="s">
        <v>1240</v>
      </c>
      <c r="B1964" s="90">
        <v>0</v>
      </c>
      <c r="C1964" s="155" t="s">
        <v>67</v>
      </c>
      <c r="D1964" s="275">
        <v>766793.98999999953</v>
      </c>
      <c r="E1964" s="275">
        <v>549305.96999999986</v>
      </c>
      <c r="F1964" s="20">
        <v>0</v>
      </c>
      <c r="G1964" s="21">
        <f t="shared" si="30"/>
        <v>217488.01999999967</v>
      </c>
      <c r="H1964" s="20">
        <v>0</v>
      </c>
      <c r="I1964" s="20">
        <v>0</v>
      </c>
    </row>
    <row r="1965" spans="1:9" hidden="1" x14ac:dyDescent="0.25">
      <c r="A1965" s="277" t="s">
        <v>1241</v>
      </c>
      <c r="B1965" s="90">
        <v>0</v>
      </c>
      <c r="C1965" s="155" t="s">
        <v>67</v>
      </c>
      <c r="D1965" s="275">
        <v>1453331.8000000003</v>
      </c>
      <c r="E1965" s="275">
        <v>67180.899999999994</v>
      </c>
      <c r="F1965" s="20">
        <v>0</v>
      </c>
      <c r="G1965" s="21">
        <f t="shared" si="30"/>
        <v>1386150.9000000004</v>
      </c>
      <c r="H1965" s="20">
        <v>0</v>
      </c>
      <c r="I1965" s="20">
        <v>0</v>
      </c>
    </row>
    <row r="1966" spans="1:9" hidden="1" x14ac:dyDescent="0.25">
      <c r="A1966" s="276" t="s">
        <v>2120</v>
      </c>
      <c r="B1966" s="90">
        <v>0</v>
      </c>
      <c r="C1966" s="155" t="s">
        <v>67</v>
      </c>
      <c r="D1966" s="275">
        <v>1291100.5199999998</v>
      </c>
      <c r="E1966" s="275">
        <v>1102312.1899999997</v>
      </c>
      <c r="F1966" s="20">
        <v>0</v>
      </c>
      <c r="G1966" s="21">
        <f t="shared" si="30"/>
        <v>188788.33000000007</v>
      </c>
      <c r="H1966" s="20">
        <v>0</v>
      </c>
      <c r="I1966" s="20">
        <v>0</v>
      </c>
    </row>
    <row r="1967" spans="1:9" hidden="1" x14ac:dyDescent="0.25">
      <c r="A1967" s="276" t="s">
        <v>2121</v>
      </c>
      <c r="B1967" s="90">
        <v>0</v>
      </c>
      <c r="C1967" s="155" t="s">
        <v>67</v>
      </c>
      <c r="D1967" s="275">
        <v>2840484.2600000002</v>
      </c>
      <c r="E1967" s="275">
        <v>2377281.2399999993</v>
      </c>
      <c r="F1967" s="20">
        <v>0</v>
      </c>
      <c r="G1967" s="21">
        <f t="shared" si="30"/>
        <v>463203.02000000095</v>
      </c>
      <c r="H1967" s="20">
        <v>0</v>
      </c>
      <c r="I1967" s="20">
        <v>0</v>
      </c>
    </row>
    <row r="1968" spans="1:9" hidden="1" x14ac:dyDescent="0.25">
      <c r="A1968" s="276" t="s">
        <v>2122</v>
      </c>
      <c r="B1968" s="90">
        <v>0</v>
      </c>
      <c r="C1968" s="155" t="s">
        <v>67</v>
      </c>
      <c r="D1968" s="275">
        <v>1155537.0500000005</v>
      </c>
      <c r="E1968" s="275">
        <v>976300.31</v>
      </c>
      <c r="F1968" s="20">
        <v>0</v>
      </c>
      <c r="G1968" s="21">
        <f t="shared" si="30"/>
        <v>179236.74000000046</v>
      </c>
      <c r="H1968" s="20">
        <v>0</v>
      </c>
      <c r="I1968" s="20">
        <v>0</v>
      </c>
    </row>
    <row r="1969" spans="1:9" hidden="1" x14ac:dyDescent="0.25">
      <c r="A1969" s="276" t="s">
        <v>2123</v>
      </c>
      <c r="B1969" s="90">
        <v>0</v>
      </c>
      <c r="C1969" s="155" t="s">
        <v>67</v>
      </c>
      <c r="D1969" s="275">
        <v>1083679.7199999997</v>
      </c>
      <c r="E1969" s="275">
        <v>850668.10999999975</v>
      </c>
      <c r="F1969" s="20">
        <v>0</v>
      </c>
      <c r="G1969" s="21">
        <f t="shared" si="30"/>
        <v>233011.61</v>
      </c>
      <c r="H1969" s="20">
        <v>0</v>
      </c>
      <c r="I1969" s="20">
        <v>0</v>
      </c>
    </row>
    <row r="1970" spans="1:9" hidden="1" x14ac:dyDescent="0.25">
      <c r="A1970" s="276" t="s">
        <v>2124</v>
      </c>
      <c r="B1970" s="90">
        <v>0</v>
      </c>
      <c r="C1970" s="155" t="s">
        <v>67</v>
      </c>
      <c r="D1970" s="275">
        <v>1406732.6500000008</v>
      </c>
      <c r="E1970" s="275">
        <v>1228743.46</v>
      </c>
      <c r="F1970" s="20">
        <v>0</v>
      </c>
      <c r="G1970" s="21">
        <f t="shared" si="30"/>
        <v>177989.19000000088</v>
      </c>
      <c r="H1970" s="20">
        <v>0</v>
      </c>
      <c r="I1970" s="20">
        <v>0</v>
      </c>
    </row>
    <row r="1971" spans="1:9" hidden="1" x14ac:dyDescent="0.25">
      <c r="A1971" s="276" t="s">
        <v>2125</v>
      </c>
      <c r="B1971" s="90">
        <v>0</v>
      </c>
      <c r="C1971" s="155" t="s">
        <v>67</v>
      </c>
      <c r="D1971" s="275">
        <v>1067176.4000000001</v>
      </c>
      <c r="E1971" s="275">
        <v>826941.28999999992</v>
      </c>
      <c r="F1971" s="20">
        <v>0</v>
      </c>
      <c r="G1971" s="21">
        <f t="shared" si="30"/>
        <v>240235.11000000022</v>
      </c>
      <c r="H1971" s="20">
        <v>0</v>
      </c>
      <c r="I1971" s="20">
        <v>0</v>
      </c>
    </row>
    <row r="1972" spans="1:9" hidden="1" x14ac:dyDescent="0.25">
      <c r="A1972" s="276" t="s">
        <v>2126</v>
      </c>
      <c r="B1972" s="90">
        <v>0</v>
      </c>
      <c r="C1972" s="155" t="s">
        <v>67</v>
      </c>
      <c r="D1972" s="275">
        <v>967393.15000000026</v>
      </c>
      <c r="E1972" s="275">
        <v>740577.53</v>
      </c>
      <c r="F1972" s="20">
        <v>0</v>
      </c>
      <c r="G1972" s="21">
        <f t="shared" si="30"/>
        <v>226815.62000000023</v>
      </c>
      <c r="H1972" s="20">
        <v>0</v>
      </c>
      <c r="I1972" s="20">
        <v>0</v>
      </c>
    </row>
    <row r="1973" spans="1:9" hidden="1" x14ac:dyDescent="0.25">
      <c r="A1973" s="276" t="s">
        <v>2127</v>
      </c>
      <c r="B1973" s="90">
        <v>0</v>
      </c>
      <c r="C1973" s="155" t="s">
        <v>67</v>
      </c>
      <c r="D1973" s="275">
        <v>1050756.9999999998</v>
      </c>
      <c r="E1973" s="275">
        <v>882630.57</v>
      </c>
      <c r="F1973" s="20">
        <v>0</v>
      </c>
      <c r="G1973" s="21">
        <f t="shared" si="30"/>
        <v>168126.42999999982</v>
      </c>
      <c r="H1973" s="20">
        <v>0</v>
      </c>
      <c r="I1973" s="20">
        <v>0</v>
      </c>
    </row>
    <row r="1974" spans="1:9" hidden="1" x14ac:dyDescent="0.25">
      <c r="A1974" s="276" t="s">
        <v>2128</v>
      </c>
      <c r="B1974" s="90">
        <v>0</v>
      </c>
      <c r="C1974" s="155" t="s">
        <v>67</v>
      </c>
      <c r="D1974" s="275">
        <v>927126.80000000016</v>
      </c>
      <c r="E1974" s="275">
        <v>756268.46000000008</v>
      </c>
      <c r="F1974" s="20">
        <v>0</v>
      </c>
      <c r="G1974" s="21">
        <f t="shared" si="30"/>
        <v>170858.34000000008</v>
      </c>
      <c r="H1974" s="20">
        <v>0</v>
      </c>
      <c r="I1974" s="20">
        <v>0</v>
      </c>
    </row>
    <row r="1975" spans="1:9" hidden="1" x14ac:dyDescent="0.25">
      <c r="A1975" s="276" t="s">
        <v>2129</v>
      </c>
      <c r="B1975" s="90">
        <v>0</v>
      </c>
      <c r="C1975" s="155" t="s">
        <v>67</v>
      </c>
      <c r="D1975" s="275">
        <v>1387193.9499999988</v>
      </c>
      <c r="E1975" s="275">
        <v>1137039.76</v>
      </c>
      <c r="F1975" s="20">
        <v>0</v>
      </c>
      <c r="G1975" s="21">
        <f t="shared" si="30"/>
        <v>250154.18999999878</v>
      </c>
      <c r="H1975" s="20">
        <v>0</v>
      </c>
      <c r="I1975" s="20">
        <v>0</v>
      </c>
    </row>
    <row r="1976" spans="1:9" hidden="1" x14ac:dyDescent="0.25">
      <c r="A1976" s="276" t="s">
        <v>2130</v>
      </c>
      <c r="B1976" s="90">
        <v>0</v>
      </c>
      <c r="C1976" s="155" t="s">
        <v>67</v>
      </c>
      <c r="D1976" s="275">
        <v>12230.25</v>
      </c>
      <c r="E1976" s="275">
        <v>572.5</v>
      </c>
      <c r="F1976" s="20">
        <v>0</v>
      </c>
      <c r="G1976" s="21">
        <f t="shared" si="30"/>
        <v>11657.75</v>
      </c>
      <c r="H1976" s="20">
        <v>0</v>
      </c>
      <c r="I1976" s="20">
        <v>0</v>
      </c>
    </row>
    <row r="1977" spans="1:9" hidden="1" x14ac:dyDescent="0.25">
      <c r="A1977" s="276" t="s">
        <v>2131</v>
      </c>
      <c r="B1977" s="90">
        <v>0</v>
      </c>
      <c r="C1977" s="155" t="s">
        <v>67</v>
      </c>
      <c r="D1977" s="275">
        <v>1885569.4499999993</v>
      </c>
      <c r="E1977" s="275">
        <v>1643528.7999999998</v>
      </c>
      <c r="F1977" s="20">
        <v>0</v>
      </c>
      <c r="G1977" s="21">
        <f t="shared" si="30"/>
        <v>242040.64999999944</v>
      </c>
      <c r="H1977" s="20">
        <v>0</v>
      </c>
      <c r="I1977" s="20">
        <v>0</v>
      </c>
    </row>
    <row r="1978" spans="1:9" hidden="1" x14ac:dyDescent="0.25">
      <c r="A1978" s="276" t="s">
        <v>2132</v>
      </c>
      <c r="B1978" s="90">
        <v>0</v>
      </c>
      <c r="C1978" s="155" t="s">
        <v>67</v>
      </c>
      <c r="D1978" s="275">
        <v>2633232.0999999996</v>
      </c>
      <c r="E1978" s="275">
        <v>2241849.3900000015</v>
      </c>
      <c r="F1978" s="20">
        <v>0</v>
      </c>
      <c r="G1978" s="21">
        <f t="shared" si="30"/>
        <v>391382.7099999981</v>
      </c>
      <c r="H1978" s="20">
        <v>0</v>
      </c>
      <c r="I1978" s="20">
        <v>0</v>
      </c>
    </row>
    <row r="1979" spans="1:9" hidden="1" x14ac:dyDescent="0.25">
      <c r="A1979" s="276" t="s">
        <v>2133</v>
      </c>
      <c r="B1979" s="90">
        <v>0</v>
      </c>
      <c r="C1979" s="155" t="s">
        <v>67</v>
      </c>
      <c r="D1979" s="275">
        <v>2126663.6299999994</v>
      </c>
      <c r="E1979" s="275">
        <v>1717224.8099999996</v>
      </c>
      <c r="F1979" s="20">
        <v>0</v>
      </c>
      <c r="G1979" s="21">
        <f t="shared" si="30"/>
        <v>409438.81999999983</v>
      </c>
      <c r="H1979" s="20">
        <v>0</v>
      </c>
      <c r="I1979" s="20">
        <v>0</v>
      </c>
    </row>
    <row r="1980" spans="1:9" hidden="1" x14ac:dyDescent="0.25">
      <c r="A1980" s="276" t="s">
        <v>2134</v>
      </c>
      <c r="B1980" s="90">
        <v>0</v>
      </c>
      <c r="C1980" s="155" t="s">
        <v>67</v>
      </c>
      <c r="D1980" s="275">
        <v>897500.22000000032</v>
      </c>
      <c r="E1980" s="275">
        <v>731549.17</v>
      </c>
      <c r="F1980" s="20">
        <v>0</v>
      </c>
      <c r="G1980" s="21">
        <f t="shared" si="30"/>
        <v>165951.05000000028</v>
      </c>
      <c r="H1980" s="20">
        <v>0</v>
      </c>
      <c r="I1980" s="20">
        <v>0</v>
      </c>
    </row>
    <row r="1981" spans="1:9" hidden="1" x14ac:dyDescent="0.25">
      <c r="A1981" s="276" t="s">
        <v>2135</v>
      </c>
      <c r="B1981" s="90">
        <v>0</v>
      </c>
      <c r="C1981" s="155" t="s">
        <v>67</v>
      </c>
      <c r="D1981" s="275">
        <v>1436234.2400000002</v>
      </c>
      <c r="E1981" s="275">
        <v>1002655.71</v>
      </c>
      <c r="F1981" s="20">
        <v>0</v>
      </c>
      <c r="G1981" s="21">
        <f t="shared" si="30"/>
        <v>433578.53000000026</v>
      </c>
      <c r="H1981" s="20">
        <v>0</v>
      </c>
      <c r="I1981" s="20">
        <v>0</v>
      </c>
    </row>
    <row r="1982" spans="1:9" hidden="1" x14ac:dyDescent="0.25">
      <c r="A1982" s="276" t="s">
        <v>2136</v>
      </c>
      <c r="B1982" s="90">
        <v>0</v>
      </c>
      <c r="C1982" s="155" t="s">
        <v>67</v>
      </c>
      <c r="D1982" s="275">
        <v>1939233.4600000009</v>
      </c>
      <c r="E1982" s="275">
        <v>1403855.8499999999</v>
      </c>
      <c r="F1982" s="20">
        <v>0</v>
      </c>
      <c r="G1982" s="21">
        <f t="shared" si="30"/>
        <v>535377.61000000103</v>
      </c>
      <c r="H1982" s="20">
        <v>0</v>
      </c>
      <c r="I1982" s="20">
        <v>0</v>
      </c>
    </row>
    <row r="1983" spans="1:9" hidden="1" x14ac:dyDescent="0.25">
      <c r="A1983" s="276" t="s">
        <v>2137</v>
      </c>
      <c r="B1983" s="90">
        <v>0</v>
      </c>
      <c r="C1983" s="155" t="s">
        <v>67</v>
      </c>
      <c r="D1983" s="275">
        <v>904665.34000000008</v>
      </c>
      <c r="E1983" s="275">
        <v>643181.14999999991</v>
      </c>
      <c r="F1983" s="20">
        <v>0</v>
      </c>
      <c r="G1983" s="21">
        <f t="shared" si="30"/>
        <v>261484.19000000018</v>
      </c>
      <c r="H1983" s="20">
        <v>0</v>
      </c>
      <c r="I1983" s="20">
        <v>0</v>
      </c>
    </row>
    <row r="1984" spans="1:9" hidden="1" x14ac:dyDescent="0.25">
      <c r="A1984" s="276" t="s">
        <v>2138</v>
      </c>
      <c r="B1984" s="90">
        <v>0</v>
      </c>
      <c r="C1984" s="155" t="s">
        <v>67</v>
      </c>
      <c r="D1984" s="275">
        <v>2389160.1700000009</v>
      </c>
      <c r="E1984" s="275">
        <v>1957525.6100000008</v>
      </c>
      <c r="F1984" s="20">
        <v>0</v>
      </c>
      <c r="G1984" s="21">
        <f t="shared" si="30"/>
        <v>431634.56000000006</v>
      </c>
      <c r="H1984" s="20">
        <v>0</v>
      </c>
      <c r="I1984" s="20">
        <v>0</v>
      </c>
    </row>
    <row r="1985" spans="1:9" hidden="1" x14ac:dyDescent="0.25">
      <c r="A1985" s="276" t="s">
        <v>2139</v>
      </c>
      <c r="B1985" s="90">
        <v>0</v>
      </c>
      <c r="C1985" s="155" t="s">
        <v>67</v>
      </c>
      <c r="D1985" s="275">
        <v>138027.90000000002</v>
      </c>
      <c r="E1985" s="275">
        <v>51669</v>
      </c>
      <c r="F1985" s="20">
        <v>0</v>
      </c>
      <c r="G1985" s="21">
        <f t="shared" si="30"/>
        <v>86358.900000000023</v>
      </c>
      <c r="H1985" s="20">
        <v>0</v>
      </c>
      <c r="I1985" s="20">
        <v>0</v>
      </c>
    </row>
    <row r="1986" spans="1:9" hidden="1" x14ac:dyDescent="0.25">
      <c r="A1986" s="277" t="s">
        <v>733</v>
      </c>
      <c r="B1986" s="90">
        <v>0</v>
      </c>
      <c r="C1986" s="155" t="s">
        <v>67</v>
      </c>
      <c r="D1986" s="275">
        <v>63101</v>
      </c>
      <c r="E1986" s="275">
        <v>34674.599999999991</v>
      </c>
      <c r="F1986" s="20">
        <v>0</v>
      </c>
      <c r="G1986" s="21">
        <f t="shared" si="30"/>
        <v>28426.400000000009</v>
      </c>
      <c r="H1986" s="20">
        <v>0</v>
      </c>
      <c r="I1986" s="20">
        <v>0</v>
      </c>
    </row>
    <row r="1987" spans="1:9" hidden="1" x14ac:dyDescent="0.25">
      <c r="A1987" s="277" t="s">
        <v>734</v>
      </c>
      <c r="B1987" s="90">
        <v>0</v>
      </c>
      <c r="C1987" s="155" t="s">
        <v>67</v>
      </c>
      <c r="D1987" s="275">
        <v>224387.80000000008</v>
      </c>
      <c r="E1987" s="275">
        <v>40994.950000000004</v>
      </c>
      <c r="F1987" s="20">
        <v>0</v>
      </c>
      <c r="G1987" s="21">
        <f t="shared" si="30"/>
        <v>183392.85000000006</v>
      </c>
      <c r="H1987" s="20">
        <v>0</v>
      </c>
      <c r="I1987" s="20">
        <v>0</v>
      </c>
    </row>
    <row r="1988" spans="1:9" hidden="1" x14ac:dyDescent="0.25">
      <c r="A1988" s="277" t="s">
        <v>735</v>
      </c>
      <c r="B1988" s="90">
        <v>0</v>
      </c>
      <c r="C1988" s="155" t="s">
        <v>67</v>
      </c>
      <c r="D1988" s="275">
        <v>132711.46999999997</v>
      </c>
      <c r="E1988" s="275">
        <v>72005.849999999991</v>
      </c>
      <c r="F1988" s="20">
        <v>0</v>
      </c>
      <c r="G1988" s="21">
        <f t="shared" si="30"/>
        <v>60705.619999999981</v>
      </c>
      <c r="H1988" s="20">
        <v>0</v>
      </c>
      <c r="I1988" s="20">
        <v>0</v>
      </c>
    </row>
    <row r="1989" spans="1:9" hidden="1" x14ac:dyDescent="0.25">
      <c r="A1989" s="277" t="s">
        <v>736</v>
      </c>
      <c r="B1989" s="90">
        <v>0</v>
      </c>
      <c r="C1989" s="155" t="s">
        <v>67</v>
      </c>
      <c r="D1989" s="275">
        <v>112020.95000000006</v>
      </c>
      <c r="E1989" s="275">
        <v>44611.19999999999</v>
      </c>
      <c r="F1989" s="20">
        <v>0</v>
      </c>
      <c r="G1989" s="21">
        <f t="shared" si="30"/>
        <v>67409.750000000058</v>
      </c>
      <c r="H1989" s="20">
        <v>0</v>
      </c>
      <c r="I1989" s="20">
        <v>0</v>
      </c>
    </row>
    <row r="1990" spans="1:9" hidden="1" x14ac:dyDescent="0.25">
      <c r="A1990" s="277" t="s">
        <v>737</v>
      </c>
      <c r="B1990" s="90">
        <v>0</v>
      </c>
      <c r="C1990" s="155" t="s">
        <v>67</v>
      </c>
      <c r="D1990" s="275">
        <v>91602.800000000047</v>
      </c>
      <c r="E1990" s="275">
        <v>6382.0400000000009</v>
      </c>
      <c r="F1990" s="20">
        <v>0</v>
      </c>
      <c r="G1990" s="21">
        <f t="shared" ref="G1990:G2052" si="31">D1990-E1990</f>
        <v>85220.760000000038</v>
      </c>
      <c r="H1990" s="20">
        <v>0</v>
      </c>
      <c r="I1990" s="20">
        <v>0</v>
      </c>
    </row>
    <row r="1991" spans="1:9" hidden="1" x14ac:dyDescent="0.25">
      <c r="A1991" s="277" t="s">
        <v>738</v>
      </c>
      <c r="B1991" s="90">
        <v>0</v>
      </c>
      <c r="C1991" s="155" t="s">
        <v>67</v>
      </c>
      <c r="D1991" s="275">
        <v>146029.54999999999</v>
      </c>
      <c r="E1991" s="275">
        <v>65859.05</v>
      </c>
      <c r="F1991" s="20">
        <v>0</v>
      </c>
      <c r="G1991" s="21">
        <f t="shared" si="31"/>
        <v>80170.499999999985</v>
      </c>
      <c r="H1991" s="20">
        <v>0</v>
      </c>
      <c r="I1991" s="20">
        <v>0</v>
      </c>
    </row>
    <row r="1992" spans="1:9" hidden="1" x14ac:dyDescent="0.25">
      <c r="A1992" s="277" t="s">
        <v>739</v>
      </c>
      <c r="B1992" s="90">
        <v>0</v>
      </c>
      <c r="C1992" s="155" t="s">
        <v>67</v>
      </c>
      <c r="D1992" s="275">
        <v>25559.450000000012</v>
      </c>
      <c r="E1992" s="275">
        <v>3031.7</v>
      </c>
      <c r="F1992" s="20">
        <v>0</v>
      </c>
      <c r="G1992" s="21">
        <f t="shared" si="31"/>
        <v>22527.750000000011</v>
      </c>
      <c r="H1992" s="20">
        <v>0</v>
      </c>
      <c r="I1992" s="20">
        <v>0</v>
      </c>
    </row>
    <row r="1993" spans="1:9" hidden="1" x14ac:dyDescent="0.25">
      <c r="A1993" s="277" t="s">
        <v>740</v>
      </c>
      <c r="B1993" s="90">
        <v>0</v>
      </c>
      <c r="C1993" s="155" t="s">
        <v>67</v>
      </c>
      <c r="D1993" s="275">
        <v>70748.399999999994</v>
      </c>
      <c r="E1993" s="275">
        <v>28481.1</v>
      </c>
      <c r="F1993" s="20">
        <v>0</v>
      </c>
      <c r="G1993" s="21">
        <f t="shared" si="31"/>
        <v>42267.299999999996</v>
      </c>
      <c r="H1993" s="20">
        <v>0</v>
      </c>
      <c r="I1993" s="20">
        <v>0</v>
      </c>
    </row>
    <row r="1994" spans="1:9" hidden="1" x14ac:dyDescent="0.25">
      <c r="A1994" s="277" t="s">
        <v>741</v>
      </c>
      <c r="B1994" s="90">
        <v>0</v>
      </c>
      <c r="C1994" s="155" t="s">
        <v>67</v>
      </c>
      <c r="D1994" s="275">
        <v>99579.050000000047</v>
      </c>
      <c r="E1994" s="275">
        <v>7664.5999999999985</v>
      </c>
      <c r="F1994" s="20">
        <v>0</v>
      </c>
      <c r="G1994" s="21">
        <f t="shared" si="31"/>
        <v>91914.450000000041</v>
      </c>
      <c r="H1994" s="20">
        <v>0</v>
      </c>
      <c r="I1994" s="20">
        <v>0</v>
      </c>
    </row>
    <row r="1995" spans="1:9" hidden="1" x14ac:dyDescent="0.25">
      <c r="A1995" s="277" t="s">
        <v>742</v>
      </c>
      <c r="B1995" s="90">
        <v>0</v>
      </c>
      <c r="C1995" s="155" t="s">
        <v>67</v>
      </c>
      <c r="D1995" s="275">
        <v>157575.25</v>
      </c>
      <c r="E1995" s="275">
        <v>12089.100000000002</v>
      </c>
      <c r="F1995" s="20">
        <v>0</v>
      </c>
      <c r="G1995" s="21">
        <f t="shared" si="31"/>
        <v>145486.15</v>
      </c>
      <c r="H1995" s="20">
        <v>0</v>
      </c>
      <c r="I1995" s="20">
        <v>0</v>
      </c>
    </row>
    <row r="1996" spans="1:9" hidden="1" x14ac:dyDescent="0.25">
      <c r="A1996" s="277" t="s">
        <v>743</v>
      </c>
      <c r="B1996" s="90">
        <v>0</v>
      </c>
      <c r="C1996" s="155" t="s">
        <v>67</v>
      </c>
      <c r="D1996" s="275">
        <v>117694.00000000001</v>
      </c>
      <c r="E1996" s="275">
        <v>12719.900000000001</v>
      </c>
      <c r="F1996" s="20">
        <v>0</v>
      </c>
      <c r="G1996" s="21">
        <f t="shared" si="31"/>
        <v>104974.1</v>
      </c>
      <c r="H1996" s="20">
        <v>0</v>
      </c>
      <c r="I1996" s="20">
        <v>0</v>
      </c>
    </row>
    <row r="1997" spans="1:9" hidden="1" x14ac:dyDescent="0.25">
      <c r="A1997" s="277" t="s">
        <v>744</v>
      </c>
      <c r="B1997" s="90">
        <v>0</v>
      </c>
      <c r="C1997" s="155" t="s">
        <v>67</v>
      </c>
      <c r="D1997" s="275">
        <v>38888.650000000023</v>
      </c>
      <c r="E1997" s="275">
        <v>12852.659999999998</v>
      </c>
      <c r="F1997" s="20">
        <v>0</v>
      </c>
      <c r="G1997" s="21">
        <f t="shared" si="31"/>
        <v>26035.990000000027</v>
      </c>
      <c r="H1997" s="20">
        <v>0</v>
      </c>
      <c r="I1997" s="20">
        <v>0</v>
      </c>
    </row>
    <row r="1998" spans="1:9" hidden="1" x14ac:dyDescent="0.25">
      <c r="A1998" s="277" t="s">
        <v>745</v>
      </c>
      <c r="B1998" s="90">
        <v>0</v>
      </c>
      <c r="C1998" s="155" t="s">
        <v>67</v>
      </c>
      <c r="D1998" s="275">
        <v>77812.799999999945</v>
      </c>
      <c r="E1998" s="275">
        <v>39769.799999999996</v>
      </c>
      <c r="F1998" s="20">
        <v>0</v>
      </c>
      <c r="G1998" s="21">
        <f t="shared" si="31"/>
        <v>38042.999999999949</v>
      </c>
      <c r="H1998" s="20">
        <v>0</v>
      </c>
      <c r="I1998" s="20">
        <v>0</v>
      </c>
    </row>
    <row r="1999" spans="1:9" hidden="1" x14ac:dyDescent="0.25">
      <c r="A1999" s="277" t="s">
        <v>746</v>
      </c>
      <c r="B1999" s="90">
        <v>0</v>
      </c>
      <c r="C1999" s="155" t="s">
        <v>67</v>
      </c>
      <c r="D1999" s="275">
        <v>121841.65000000004</v>
      </c>
      <c r="E1999" s="275">
        <v>52370.850000000006</v>
      </c>
      <c r="F1999" s="20">
        <v>0</v>
      </c>
      <c r="G1999" s="21">
        <f t="shared" si="31"/>
        <v>69470.800000000032</v>
      </c>
      <c r="H1999" s="20">
        <v>0</v>
      </c>
      <c r="I1999" s="20">
        <v>0</v>
      </c>
    </row>
    <row r="2000" spans="1:9" hidden="1" x14ac:dyDescent="0.25">
      <c r="A2000" s="277" t="s">
        <v>747</v>
      </c>
      <c r="B2000" s="90">
        <v>0</v>
      </c>
      <c r="C2000" s="155" t="s">
        <v>67</v>
      </c>
      <c r="D2000" s="275">
        <v>77082</v>
      </c>
      <c r="E2000" s="275">
        <v>10459</v>
      </c>
      <c r="F2000" s="20">
        <v>0</v>
      </c>
      <c r="G2000" s="21">
        <f t="shared" si="31"/>
        <v>66623</v>
      </c>
      <c r="H2000" s="20">
        <v>0</v>
      </c>
      <c r="I2000" s="20">
        <v>0</v>
      </c>
    </row>
    <row r="2001" spans="1:9" hidden="1" x14ac:dyDescent="0.25">
      <c r="A2001" s="276" t="s">
        <v>2140</v>
      </c>
      <c r="B2001" s="90">
        <v>0</v>
      </c>
      <c r="C2001" s="155" t="s">
        <v>67</v>
      </c>
      <c r="D2001" s="275">
        <v>186295.15000000011</v>
      </c>
      <c r="E2001" s="275">
        <v>131043.90000000001</v>
      </c>
      <c r="F2001" s="20">
        <v>0</v>
      </c>
      <c r="G2001" s="21">
        <f t="shared" si="31"/>
        <v>55251.250000000102</v>
      </c>
      <c r="H2001" s="20">
        <v>0</v>
      </c>
      <c r="I2001" s="20">
        <v>0</v>
      </c>
    </row>
    <row r="2002" spans="1:9" hidden="1" x14ac:dyDescent="0.25">
      <c r="A2002" s="276" t="s">
        <v>2141</v>
      </c>
      <c r="B2002" s="90">
        <v>0</v>
      </c>
      <c r="C2002" s="155" t="s">
        <v>67</v>
      </c>
      <c r="D2002" s="275">
        <v>154668.35000000009</v>
      </c>
      <c r="E2002" s="275">
        <v>145538.5</v>
      </c>
      <c r="F2002" s="20">
        <v>0</v>
      </c>
      <c r="G2002" s="21">
        <f t="shared" si="31"/>
        <v>9129.8500000000931</v>
      </c>
      <c r="H2002" s="20">
        <v>0</v>
      </c>
      <c r="I2002" s="20">
        <v>0</v>
      </c>
    </row>
    <row r="2003" spans="1:9" hidden="1" x14ac:dyDescent="0.25">
      <c r="A2003" s="276" t="s">
        <v>2142</v>
      </c>
      <c r="B2003" s="90">
        <v>0</v>
      </c>
      <c r="C2003" s="155" t="s">
        <v>67</v>
      </c>
      <c r="D2003" s="275">
        <v>185550.58999999997</v>
      </c>
      <c r="E2003" s="275">
        <v>144165.79000000004</v>
      </c>
      <c r="F2003" s="20">
        <v>0</v>
      </c>
      <c r="G2003" s="21">
        <f t="shared" si="31"/>
        <v>41384.79999999993</v>
      </c>
      <c r="H2003" s="20">
        <v>0</v>
      </c>
      <c r="I2003" s="20">
        <v>0</v>
      </c>
    </row>
    <row r="2004" spans="1:9" hidden="1" x14ac:dyDescent="0.25">
      <c r="A2004" s="276" t="s">
        <v>2143</v>
      </c>
      <c r="B2004" s="90">
        <v>0</v>
      </c>
      <c r="C2004" s="155" t="s">
        <v>67</v>
      </c>
      <c r="D2004" s="275">
        <v>120317.30000000006</v>
      </c>
      <c r="E2004" s="275">
        <v>101036.80000000002</v>
      </c>
      <c r="F2004" s="20">
        <v>0</v>
      </c>
      <c r="G2004" s="21">
        <f t="shared" si="31"/>
        <v>19280.500000000044</v>
      </c>
      <c r="H2004" s="20">
        <v>0</v>
      </c>
      <c r="I2004" s="20">
        <v>0</v>
      </c>
    </row>
    <row r="2005" spans="1:9" hidden="1" x14ac:dyDescent="0.25">
      <c r="A2005" s="276" t="s">
        <v>2144</v>
      </c>
      <c r="B2005" s="90">
        <v>0</v>
      </c>
      <c r="C2005" s="155" t="s">
        <v>67</v>
      </c>
      <c r="D2005" s="275">
        <v>136092.55000000005</v>
      </c>
      <c r="E2005" s="275">
        <v>95990.23000000001</v>
      </c>
      <c r="F2005" s="20">
        <v>0</v>
      </c>
      <c r="G2005" s="21">
        <f t="shared" si="31"/>
        <v>40102.320000000036</v>
      </c>
      <c r="H2005" s="20">
        <v>0</v>
      </c>
      <c r="I2005" s="20">
        <v>0</v>
      </c>
    </row>
    <row r="2006" spans="1:9" hidden="1" x14ac:dyDescent="0.25">
      <c r="A2006" s="277" t="s">
        <v>748</v>
      </c>
      <c r="B2006" s="90">
        <v>0</v>
      </c>
      <c r="C2006" s="155" t="s">
        <v>67</v>
      </c>
      <c r="D2006" s="275">
        <v>87490.599999999977</v>
      </c>
      <c r="E2006" s="275">
        <v>42361.55000000001</v>
      </c>
      <c r="F2006" s="20">
        <v>0</v>
      </c>
      <c r="G2006" s="21">
        <f t="shared" si="31"/>
        <v>45129.049999999967</v>
      </c>
      <c r="H2006" s="20">
        <v>0</v>
      </c>
      <c r="I2006" s="20">
        <v>0</v>
      </c>
    </row>
    <row r="2007" spans="1:9" hidden="1" x14ac:dyDescent="0.25">
      <c r="A2007" s="277" t="s">
        <v>749</v>
      </c>
      <c r="B2007" s="90">
        <v>0</v>
      </c>
      <c r="C2007" s="155" t="s">
        <v>67</v>
      </c>
      <c r="D2007" s="275">
        <v>11875.75</v>
      </c>
      <c r="E2007" s="275">
        <v>804</v>
      </c>
      <c r="F2007" s="20">
        <v>0</v>
      </c>
      <c r="G2007" s="21">
        <f t="shared" si="31"/>
        <v>11071.75</v>
      </c>
      <c r="H2007" s="20">
        <v>0</v>
      </c>
      <c r="I2007" s="20">
        <v>0</v>
      </c>
    </row>
    <row r="2008" spans="1:9" hidden="1" x14ac:dyDescent="0.25">
      <c r="A2008" s="277" t="s">
        <v>750</v>
      </c>
      <c r="B2008" s="90">
        <v>0</v>
      </c>
      <c r="C2008" s="155" t="s">
        <v>67</v>
      </c>
      <c r="D2008" s="275">
        <v>79904.300000000047</v>
      </c>
      <c r="E2008" s="275">
        <v>62603.600000000006</v>
      </c>
      <c r="F2008" s="20">
        <v>0</v>
      </c>
      <c r="G2008" s="21">
        <f t="shared" si="31"/>
        <v>17300.700000000041</v>
      </c>
      <c r="H2008" s="20">
        <v>0</v>
      </c>
      <c r="I2008" s="20">
        <v>0</v>
      </c>
    </row>
    <row r="2009" spans="1:9" hidden="1" x14ac:dyDescent="0.25">
      <c r="A2009" s="277" t="s">
        <v>751</v>
      </c>
      <c r="B2009" s="90">
        <v>0</v>
      </c>
      <c r="C2009" s="155" t="s">
        <v>67</v>
      </c>
      <c r="D2009" s="275">
        <v>134674.55000000005</v>
      </c>
      <c r="E2009" s="275">
        <v>49744.799999999996</v>
      </c>
      <c r="F2009" s="20">
        <v>0</v>
      </c>
      <c r="G2009" s="21">
        <f t="shared" si="31"/>
        <v>84929.750000000058</v>
      </c>
      <c r="H2009" s="20">
        <v>0</v>
      </c>
      <c r="I2009" s="20">
        <v>0</v>
      </c>
    </row>
    <row r="2010" spans="1:9" hidden="1" x14ac:dyDescent="0.25">
      <c r="A2010" s="277" t="s">
        <v>1242</v>
      </c>
      <c r="B2010" s="90">
        <v>0</v>
      </c>
      <c r="C2010" s="155" t="s">
        <v>67</v>
      </c>
      <c r="D2010" s="275">
        <v>1925413.6199999999</v>
      </c>
      <c r="E2010" s="275">
        <v>1511298.6500000001</v>
      </c>
      <c r="F2010" s="20">
        <v>0</v>
      </c>
      <c r="G2010" s="21">
        <f t="shared" si="31"/>
        <v>414114.96999999974</v>
      </c>
      <c r="H2010" s="20">
        <v>0</v>
      </c>
      <c r="I2010" s="20">
        <v>0</v>
      </c>
    </row>
    <row r="2011" spans="1:9" hidden="1" x14ac:dyDescent="0.25">
      <c r="A2011" s="277" t="s">
        <v>1243</v>
      </c>
      <c r="B2011" s="90">
        <v>0</v>
      </c>
      <c r="C2011" s="155" t="s">
        <v>67</v>
      </c>
      <c r="D2011" s="275">
        <v>1141383.6500000004</v>
      </c>
      <c r="E2011" s="275">
        <v>879617.39</v>
      </c>
      <c r="F2011" s="20">
        <v>0</v>
      </c>
      <c r="G2011" s="21">
        <f t="shared" si="31"/>
        <v>261766.26000000036</v>
      </c>
      <c r="H2011" s="20">
        <v>0</v>
      </c>
      <c r="I2011" s="20">
        <v>0</v>
      </c>
    </row>
    <row r="2012" spans="1:9" hidden="1" x14ac:dyDescent="0.25">
      <c r="A2012" s="276" t="s">
        <v>1638</v>
      </c>
      <c r="B2012" s="90">
        <v>0</v>
      </c>
      <c r="C2012" s="155" t="s">
        <v>67</v>
      </c>
      <c r="D2012" s="275">
        <v>131284.50999999998</v>
      </c>
      <c r="E2012" s="275">
        <v>59302.389999999992</v>
      </c>
      <c r="F2012" s="20">
        <v>0</v>
      </c>
      <c r="G2012" s="21">
        <f t="shared" si="31"/>
        <v>71982.12</v>
      </c>
      <c r="H2012" s="20">
        <v>0</v>
      </c>
      <c r="I2012" s="20">
        <v>0</v>
      </c>
    </row>
    <row r="2013" spans="1:9" hidden="1" x14ac:dyDescent="0.25">
      <c r="A2013" s="276" t="s">
        <v>1639</v>
      </c>
      <c r="B2013" s="90">
        <v>0</v>
      </c>
      <c r="C2013" s="155" t="s">
        <v>67</v>
      </c>
      <c r="D2013" s="275">
        <v>212097.35000000012</v>
      </c>
      <c r="E2013" s="275">
        <v>165015.46</v>
      </c>
      <c r="F2013" s="20">
        <v>0</v>
      </c>
      <c r="G2013" s="21">
        <f t="shared" si="31"/>
        <v>47081.89000000013</v>
      </c>
      <c r="H2013" s="20">
        <v>0</v>
      </c>
      <c r="I2013" s="20">
        <v>0</v>
      </c>
    </row>
    <row r="2014" spans="1:9" hidden="1" x14ac:dyDescent="0.25">
      <c r="A2014" s="276" t="s">
        <v>1640</v>
      </c>
      <c r="B2014" s="90">
        <v>0</v>
      </c>
      <c r="C2014" s="155" t="s">
        <v>67</v>
      </c>
      <c r="D2014" s="275">
        <v>402960.14999999985</v>
      </c>
      <c r="E2014" s="275">
        <v>328583.25</v>
      </c>
      <c r="F2014" s="20">
        <v>0</v>
      </c>
      <c r="G2014" s="21">
        <f t="shared" si="31"/>
        <v>74376.899999999849</v>
      </c>
      <c r="H2014" s="20">
        <v>0</v>
      </c>
      <c r="I2014" s="20">
        <v>0</v>
      </c>
    </row>
    <row r="2015" spans="1:9" hidden="1" x14ac:dyDescent="0.25">
      <c r="A2015" s="276" t="s">
        <v>1641</v>
      </c>
      <c r="B2015" s="90">
        <v>0</v>
      </c>
      <c r="C2015" s="155" t="s">
        <v>67</v>
      </c>
      <c r="D2015" s="275">
        <v>271854.81000000011</v>
      </c>
      <c r="E2015" s="275">
        <v>238237.86</v>
      </c>
      <c r="F2015" s="20">
        <v>0</v>
      </c>
      <c r="G2015" s="21">
        <f t="shared" si="31"/>
        <v>33616.950000000128</v>
      </c>
      <c r="H2015" s="20">
        <v>0</v>
      </c>
      <c r="I2015" s="20">
        <v>0</v>
      </c>
    </row>
    <row r="2016" spans="1:9" hidden="1" x14ac:dyDescent="0.25">
      <c r="A2016" s="276" t="s">
        <v>1642</v>
      </c>
      <c r="B2016" s="90">
        <v>0</v>
      </c>
      <c r="C2016" s="155" t="s">
        <v>67</v>
      </c>
      <c r="D2016" s="275">
        <v>525262.64999999979</v>
      </c>
      <c r="E2016" s="275">
        <v>402190.63000000012</v>
      </c>
      <c r="F2016" s="20">
        <v>0</v>
      </c>
      <c r="G2016" s="21">
        <f t="shared" si="31"/>
        <v>123072.01999999967</v>
      </c>
      <c r="H2016" s="20">
        <v>0</v>
      </c>
      <c r="I2016" s="20">
        <v>0</v>
      </c>
    </row>
    <row r="2017" spans="1:9" hidden="1" x14ac:dyDescent="0.25">
      <c r="A2017" s="276" t="s">
        <v>1643</v>
      </c>
      <c r="B2017" s="90">
        <v>0</v>
      </c>
      <c r="C2017" s="155" t="s">
        <v>67</v>
      </c>
      <c r="D2017" s="275">
        <v>4222224.8099999977</v>
      </c>
      <c r="E2017" s="275">
        <v>3248489.459999999</v>
      </c>
      <c r="F2017" s="20">
        <v>0</v>
      </c>
      <c r="G2017" s="21">
        <f t="shared" si="31"/>
        <v>973735.3499999987</v>
      </c>
      <c r="H2017" s="20">
        <v>0</v>
      </c>
      <c r="I2017" s="20">
        <v>0</v>
      </c>
    </row>
    <row r="2018" spans="1:9" hidden="1" x14ac:dyDescent="0.25">
      <c r="A2018" s="276" t="s">
        <v>1644</v>
      </c>
      <c r="B2018" s="90">
        <v>0</v>
      </c>
      <c r="C2018" s="155" t="s">
        <v>67</v>
      </c>
      <c r="D2018" s="275">
        <v>1432980.0199999993</v>
      </c>
      <c r="E2018" s="275">
        <v>897652.64999999991</v>
      </c>
      <c r="F2018" s="20">
        <v>0</v>
      </c>
      <c r="G2018" s="21">
        <f t="shared" si="31"/>
        <v>535327.36999999941</v>
      </c>
      <c r="H2018" s="20">
        <v>0</v>
      </c>
      <c r="I2018" s="20">
        <v>0</v>
      </c>
    </row>
    <row r="2019" spans="1:9" hidden="1" x14ac:dyDescent="0.25">
      <c r="A2019" s="276" t="s">
        <v>1645</v>
      </c>
      <c r="B2019" s="90">
        <v>0</v>
      </c>
      <c r="C2019" s="155" t="s">
        <v>67</v>
      </c>
      <c r="D2019" s="275">
        <v>2324323.3600000003</v>
      </c>
      <c r="E2019" s="275">
        <v>1648063.4199999997</v>
      </c>
      <c r="F2019" s="20">
        <v>0</v>
      </c>
      <c r="G2019" s="21">
        <f t="shared" si="31"/>
        <v>676259.94000000064</v>
      </c>
      <c r="H2019" s="20">
        <v>0</v>
      </c>
      <c r="I2019" s="20">
        <v>0</v>
      </c>
    </row>
    <row r="2020" spans="1:9" hidden="1" x14ac:dyDescent="0.25">
      <c r="A2020" s="278" t="s">
        <v>752</v>
      </c>
      <c r="B2020" s="90">
        <v>0</v>
      </c>
      <c r="C2020" s="155" t="s">
        <v>67</v>
      </c>
      <c r="D2020" s="275">
        <v>487791.99999999988</v>
      </c>
      <c r="E2020" s="275">
        <v>242510.82000000004</v>
      </c>
      <c r="F2020" s="20">
        <v>0</v>
      </c>
      <c r="G2020" s="21">
        <f t="shared" si="31"/>
        <v>245281.17999999985</v>
      </c>
      <c r="H2020" s="20">
        <v>0</v>
      </c>
      <c r="I2020" s="20">
        <v>0</v>
      </c>
    </row>
    <row r="2021" spans="1:9" hidden="1" x14ac:dyDescent="0.25">
      <c r="A2021" s="167" t="s">
        <v>1646</v>
      </c>
      <c r="B2021" s="90">
        <v>0</v>
      </c>
      <c r="C2021" s="155" t="s">
        <v>67</v>
      </c>
      <c r="D2021" s="275">
        <v>34625.549999999988</v>
      </c>
      <c r="E2021" s="275">
        <v>34206.69999999999</v>
      </c>
      <c r="F2021" s="20">
        <v>0</v>
      </c>
      <c r="G2021" s="21">
        <f t="shared" si="31"/>
        <v>418.84999999999854</v>
      </c>
      <c r="H2021" s="20">
        <v>0</v>
      </c>
      <c r="I2021" s="20">
        <v>0</v>
      </c>
    </row>
    <row r="2022" spans="1:9" hidden="1" x14ac:dyDescent="0.25">
      <c r="A2022" s="278" t="s">
        <v>753</v>
      </c>
      <c r="B2022" s="90">
        <v>0</v>
      </c>
      <c r="C2022" s="155" t="s">
        <v>67</v>
      </c>
      <c r="D2022" s="275">
        <v>101918.75</v>
      </c>
      <c r="E2022" s="275">
        <v>30884.15</v>
      </c>
      <c r="F2022" s="20">
        <v>0</v>
      </c>
      <c r="G2022" s="21">
        <f t="shared" si="31"/>
        <v>71034.600000000006</v>
      </c>
      <c r="H2022" s="20">
        <v>0</v>
      </c>
      <c r="I2022" s="20">
        <v>0</v>
      </c>
    </row>
    <row r="2023" spans="1:9" hidden="1" x14ac:dyDescent="0.25">
      <c r="A2023" s="278" t="s">
        <v>754</v>
      </c>
      <c r="B2023" s="90">
        <v>0</v>
      </c>
      <c r="C2023" s="155" t="s">
        <v>67</v>
      </c>
      <c r="D2023" s="275">
        <v>18363.100000000006</v>
      </c>
      <c r="E2023" s="275">
        <v>17689.700000000004</v>
      </c>
      <c r="F2023" s="20">
        <v>0</v>
      </c>
      <c r="G2023" s="21">
        <f t="shared" si="31"/>
        <v>673.40000000000146</v>
      </c>
      <c r="H2023" s="20">
        <v>0</v>
      </c>
      <c r="I2023" s="20">
        <v>0</v>
      </c>
    </row>
    <row r="2024" spans="1:9" hidden="1" x14ac:dyDescent="0.25">
      <c r="A2024" s="167" t="s">
        <v>1647</v>
      </c>
      <c r="B2024" s="90">
        <v>0</v>
      </c>
      <c r="C2024" s="155" t="s">
        <v>67</v>
      </c>
      <c r="D2024" s="275">
        <v>168769.22999999989</v>
      </c>
      <c r="E2024" s="275">
        <v>50001.83</v>
      </c>
      <c r="F2024" s="20">
        <v>0</v>
      </c>
      <c r="G2024" s="21">
        <f t="shared" si="31"/>
        <v>118767.39999999989</v>
      </c>
      <c r="H2024" s="20">
        <v>0</v>
      </c>
      <c r="I2024" s="20">
        <v>0</v>
      </c>
    </row>
    <row r="2025" spans="1:9" hidden="1" x14ac:dyDescent="0.25">
      <c r="A2025" s="167" t="s">
        <v>1648</v>
      </c>
      <c r="B2025" s="90">
        <v>0</v>
      </c>
      <c r="C2025" s="155" t="s">
        <v>67</v>
      </c>
      <c r="D2025" s="275">
        <v>180405.05000000005</v>
      </c>
      <c r="E2025" s="275">
        <v>19822.94000000001</v>
      </c>
      <c r="F2025" s="20">
        <v>0</v>
      </c>
      <c r="G2025" s="21">
        <f t="shared" si="31"/>
        <v>160582.11000000004</v>
      </c>
      <c r="H2025" s="20">
        <v>0</v>
      </c>
      <c r="I2025" s="20">
        <v>0</v>
      </c>
    </row>
    <row r="2026" spans="1:9" hidden="1" x14ac:dyDescent="0.25">
      <c r="A2026" s="167" t="s">
        <v>1649</v>
      </c>
      <c r="B2026" s="90">
        <v>0</v>
      </c>
      <c r="C2026" s="155" t="s">
        <v>67</v>
      </c>
      <c r="D2026" s="275">
        <v>184559.18000000008</v>
      </c>
      <c r="E2026" s="275">
        <v>66700.390000000014</v>
      </c>
      <c r="F2026" s="20">
        <v>0</v>
      </c>
      <c r="G2026" s="21">
        <f t="shared" si="31"/>
        <v>117858.79000000007</v>
      </c>
      <c r="H2026" s="20">
        <v>0</v>
      </c>
      <c r="I2026" s="20">
        <v>0</v>
      </c>
    </row>
    <row r="2027" spans="1:9" hidden="1" x14ac:dyDescent="0.25">
      <c r="A2027" s="276" t="s">
        <v>1650</v>
      </c>
      <c r="B2027" s="90">
        <v>0</v>
      </c>
      <c r="C2027" s="155" t="s">
        <v>67</v>
      </c>
      <c r="D2027" s="275">
        <v>248198.50000000006</v>
      </c>
      <c r="E2027" s="275">
        <v>98567.45</v>
      </c>
      <c r="F2027" s="20">
        <v>0</v>
      </c>
      <c r="G2027" s="21">
        <f t="shared" si="31"/>
        <v>149631.05000000005</v>
      </c>
      <c r="H2027" s="20">
        <v>0</v>
      </c>
      <c r="I2027" s="20">
        <v>0</v>
      </c>
    </row>
    <row r="2028" spans="1:9" hidden="1" x14ac:dyDescent="0.25">
      <c r="A2028" s="276" t="s">
        <v>1651</v>
      </c>
      <c r="B2028" s="90">
        <v>0</v>
      </c>
      <c r="C2028" s="155" t="s">
        <v>67</v>
      </c>
      <c r="D2028" s="275">
        <v>153994.80000000005</v>
      </c>
      <c r="E2028" s="275">
        <v>73728.7</v>
      </c>
      <c r="F2028" s="20">
        <v>0</v>
      </c>
      <c r="G2028" s="21">
        <f t="shared" si="31"/>
        <v>80266.100000000049</v>
      </c>
      <c r="H2028" s="20">
        <v>0</v>
      </c>
      <c r="I2028" s="20">
        <v>0</v>
      </c>
    </row>
    <row r="2029" spans="1:9" hidden="1" x14ac:dyDescent="0.25">
      <c r="A2029" s="276" t="s">
        <v>1652</v>
      </c>
      <c r="B2029" s="90">
        <v>0</v>
      </c>
      <c r="C2029" s="155" t="s">
        <v>67</v>
      </c>
      <c r="D2029" s="275">
        <v>146018.55000000005</v>
      </c>
      <c r="E2029" s="275">
        <v>59553.35000000002</v>
      </c>
      <c r="F2029" s="20">
        <v>0</v>
      </c>
      <c r="G2029" s="21">
        <f t="shared" si="31"/>
        <v>86465.200000000026</v>
      </c>
      <c r="H2029" s="20">
        <v>0</v>
      </c>
      <c r="I2029" s="20">
        <v>0</v>
      </c>
    </row>
    <row r="2030" spans="1:9" hidden="1" x14ac:dyDescent="0.25">
      <c r="A2030" s="276" t="s">
        <v>1653</v>
      </c>
      <c r="B2030" s="90">
        <v>0</v>
      </c>
      <c r="C2030" s="155" t="s">
        <v>67</v>
      </c>
      <c r="D2030" s="275">
        <v>191430.00000000003</v>
      </c>
      <c r="E2030" s="275">
        <v>115534.5</v>
      </c>
      <c r="F2030" s="20">
        <v>0</v>
      </c>
      <c r="G2030" s="21">
        <f t="shared" si="31"/>
        <v>75895.500000000029</v>
      </c>
      <c r="H2030" s="20">
        <v>0</v>
      </c>
      <c r="I2030" s="20">
        <v>0</v>
      </c>
    </row>
    <row r="2031" spans="1:9" hidden="1" x14ac:dyDescent="0.25">
      <c r="A2031" s="276" t="s">
        <v>1654</v>
      </c>
      <c r="B2031" s="90">
        <v>0</v>
      </c>
      <c r="C2031" s="155" t="s">
        <v>67</v>
      </c>
      <c r="D2031" s="275">
        <v>48083.199999999983</v>
      </c>
      <c r="E2031" s="275">
        <v>20660.75</v>
      </c>
      <c r="F2031" s="20">
        <v>0</v>
      </c>
      <c r="G2031" s="21">
        <f t="shared" si="31"/>
        <v>27422.449999999983</v>
      </c>
      <c r="H2031" s="20">
        <v>0</v>
      </c>
      <c r="I2031" s="20">
        <v>0</v>
      </c>
    </row>
    <row r="2032" spans="1:9" hidden="1" x14ac:dyDescent="0.25">
      <c r="A2032" s="276" t="s">
        <v>1655</v>
      </c>
      <c r="B2032" s="90">
        <v>0</v>
      </c>
      <c r="C2032" s="155" t="s">
        <v>67</v>
      </c>
      <c r="D2032" s="275">
        <v>82598.5</v>
      </c>
      <c r="E2032" s="275">
        <v>0</v>
      </c>
      <c r="F2032" s="20">
        <v>0</v>
      </c>
      <c r="G2032" s="21">
        <f t="shared" si="31"/>
        <v>82598.5</v>
      </c>
      <c r="H2032" s="20">
        <v>0</v>
      </c>
      <c r="I2032" s="20">
        <v>0</v>
      </c>
    </row>
    <row r="2033" spans="1:9" hidden="1" x14ac:dyDescent="0.25">
      <c r="A2033" s="276" t="s">
        <v>1656</v>
      </c>
      <c r="B2033" s="90">
        <v>0</v>
      </c>
      <c r="C2033" s="155" t="s">
        <v>67</v>
      </c>
      <c r="D2033" s="275">
        <v>75863</v>
      </c>
      <c r="E2033" s="275">
        <v>27150.500000000004</v>
      </c>
      <c r="F2033" s="20">
        <v>0</v>
      </c>
      <c r="G2033" s="21">
        <f t="shared" si="31"/>
        <v>48712.5</v>
      </c>
      <c r="H2033" s="20">
        <v>0</v>
      </c>
      <c r="I2033" s="20">
        <v>0</v>
      </c>
    </row>
    <row r="2034" spans="1:9" hidden="1" x14ac:dyDescent="0.25">
      <c r="A2034" s="276" t="s">
        <v>1657</v>
      </c>
      <c r="B2034" s="90">
        <v>0</v>
      </c>
      <c r="C2034" s="155" t="s">
        <v>67</v>
      </c>
      <c r="D2034" s="275">
        <v>78819.78</v>
      </c>
      <c r="E2034" s="275">
        <v>15454.629999999994</v>
      </c>
      <c r="F2034" s="20">
        <v>0</v>
      </c>
      <c r="G2034" s="21">
        <f t="shared" si="31"/>
        <v>63365.150000000009</v>
      </c>
      <c r="H2034" s="20">
        <v>0</v>
      </c>
      <c r="I2034" s="20">
        <v>0</v>
      </c>
    </row>
    <row r="2035" spans="1:9" hidden="1" x14ac:dyDescent="0.25">
      <c r="A2035" s="276" t="s">
        <v>1658</v>
      </c>
      <c r="B2035" s="90">
        <v>0</v>
      </c>
      <c r="C2035" s="155" t="s">
        <v>67</v>
      </c>
      <c r="D2035" s="275">
        <v>34032</v>
      </c>
      <c r="E2035" s="275">
        <v>12178.3</v>
      </c>
      <c r="F2035" s="20">
        <v>0</v>
      </c>
      <c r="G2035" s="21">
        <f t="shared" si="31"/>
        <v>21853.7</v>
      </c>
      <c r="H2035" s="20">
        <v>0</v>
      </c>
      <c r="I2035" s="20">
        <v>0</v>
      </c>
    </row>
    <row r="2036" spans="1:9" hidden="1" x14ac:dyDescent="0.25">
      <c r="A2036" s="276" t="s">
        <v>1659</v>
      </c>
      <c r="B2036" s="90">
        <v>0</v>
      </c>
      <c r="C2036" s="155" t="s">
        <v>67</v>
      </c>
      <c r="D2036" s="275">
        <v>25878.5</v>
      </c>
      <c r="E2036" s="275">
        <v>15845.600000000002</v>
      </c>
      <c r="F2036" s="20">
        <v>0</v>
      </c>
      <c r="G2036" s="21">
        <f t="shared" si="31"/>
        <v>10032.899999999998</v>
      </c>
      <c r="H2036" s="20">
        <v>0</v>
      </c>
      <c r="I2036" s="20">
        <v>0</v>
      </c>
    </row>
    <row r="2037" spans="1:9" hidden="1" x14ac:dyDescent="0.25">
      <c r="A2037" s="277" t="s">
        <v>755</v>
      </c>
      <c r="B2037" s="90">
        <v>0</v>
      </c>
      <c r="C2037" s="155" t="s">
        <v>67</v>
      </c>
      <c r="D2037" s="275">
        <v>100461.69999999998</v>
      </c>
      <c r="E2037" s="275">
        <v>58219.100000000006</v>
      </c>
      <c r="F2037" s="20">
        <v>0</v>
      </c>
      <c r="G2037" s="21">
        <f t="shared" si="31"/>
        <v>42242.599999999977</v>
      </c>
      <c r="H2037" s="20">
        <v>0</v>
      </c>
      <c r="I2037" s="20">
        <v>0</v>
      </c>
    </row>
    <row r="2038" spans="1:9" hidden="1" x14ac:dyDescent="0.25">
      <c r="A2038" s="277" t="s">
        <v>756</v>
      </c>
      <c r="B2038" s="90">
        <v>0</v>
      </c>
      <c r="C2038" s="155" t="s">
        <v>67</v>
      </c>
      <c r="D2038" s="275">
        <v>66882.599999999991</v>
      </c>
      <c r="E2038" s="275">
        <v>23046.449999999993</v>
      </c>
      <c r="F2038" s="20">
        <v>0</v>
      </c>
      <c r="G2038" s="21">
        <f t="shared" si="31"/>
        <v>43836.149999999994</v>
      </c>
      <c r="H2038" s="20">
        <v>0</v>
      </c>
      <c r="I2038" s="20">
        <v>0</v>
      </c>
    </row>
    <row r="2039" spans="1:9" hidden="1" x14ac:dyDescent="0.25">
      <c r="A2039" s="276" t="s">
        <v>1660</v>
      </c>
      <c r="B2039" s="90">
        <v>0</v>
      </c>
      <c r="C2039" s="155" t="s">
        <v>67</v>
      </c>
      <c r="D2039" s="275">
        <v>50617.250000000015</v>
      </c>
      <c r="E2039" s="275">
        <v>13071.300000000001</v>
      </c>
      <c r="F2039" s="20">
        <v>0</v>
      </c>
      <c r="G2039" s="21">
        <f t="shared" si="31"/>
        <v>37545.950000000012</v>
      </c>
      <c r="H2039" s="20">
        <v>0</v>
      </c>
      <c r="I2039" s="20">
        <v>0</v>
      </c>
    </row>
    <row r="2040" spans="1:9" hidden="1" x14ac:dyDescent="0.25">
      <c r="A2040" s="276" t="s">
        <v>1661</v>
      </c>
      <c r="B2040" s="90">
        <v>0</v>
      </c>
      <c r="C2040" s="155" t="s">
        <v>67</v>
      </c>
      <c r="D2040" s="275">
        <v>82633.949999999953</v>
      </c>
      <c r="E2040" s="275">
        <v>23719.900000000009</v>
      </c>
      <c r="F2040" s="20">
        <v>0</v>
      </c>
      <c r="G2040" s="21">
        <f t="shared" si="31"/>
        <v>58914.049999999945</v>
      </c>
      <c r="H2040" s="20">
        <v>0</v>
      </c>
      <c r="I2040" s="20">
        <v>0</v>
      </c>
    </row>
    <row r="2041" spans="1:9" hidden="1" x14ac:dyDescent="0.25">
      <c r="A2041" s="277" t="s">
        <v>757</v>
      </c>
      <c r="B2041" s="90">
        <v>0</v>
      </c>
      <c r="C2041" s="155" t="s">
        <v>67</v>
      </c>
      <c r="D2041" s="275">
        <v>112761.69999999998</v>
      </c>
      <c r="E2041" s="275">
        <v>42787.200000000012</v>
      </c>
      <c r="F2041" s="20">
        <v>0</v>
      </c>
      <c r="G2041" s="21">
        <f t="shared" si="31"/>
        <v>69974.499999999971</v>
      </c>
      <c r="H2041" s="20">
        <v>0</v>
      </c>
      <c r="I2041" s="20">
        <v>0</v>
      </c>
    </row>
    <row r="2042" spans="1:9" hidden="1" x14ac:dyDescent="0.25">
      <c r="A2042" s="277" t="s">
        <v>1244</v>
      </c>
      <c r="B2042" s="90">
        <v>0</v>
      </c>
      <c r="C2042" s="155" t="s">
        <v>67</v>
      </c>
      <c r="D2042" s="275">
        <v>49736.349999999977</v>
      </c>
      <c r="E2042" s="275">
        <v>15074.549999999997</v>
      </c>
      <c r="F2042" s="20">
        <v>0</v>
      </c>
      <c r="G2042" s="21">
        <f t="shared" si="31"/>
        <v>34661.799999999981</v>
      </c>
      <c r="H2042" s="20">
        <v>0</v>
      </c>
      <c r="I2042" s="20">
        <v>0</v>
      </c>
    </row>
    <row r="2043" spans="1:9" hidden="1" x14ac:dyDescent="0.25">
      <c r="A2043" s="277" t="s">
        <v>758</v>
      </c>
      <c r="B2043" s="90">
        <v>0</v>
      </c>
      <c r="C2043" s="155" t="s">
        <v>67</v>
      </c>
      <c r="D2043" s="275">
        <v>18646.700000000008</v>
      </c>
      <c r="E2043" s="275">
        <v>5662.2</v>
      </c>
      <c r="F2043" s="20">
        <v>0</v>
      </c>
      <c r="G2043" s="21">
        <f t="shared" si="31"/>
        <v>12984.500000000007</v>
      </c>
      <c r="H2043" s="20">
        <v>0</v>
      </c>
      <c r="I2043" s="20">
        <v>0</v>
      </c>
    </row>
    <row r="2044" spans="1:9" hidden="1" x14ac:dyDescent="0.25">
      <c r="A2044" s="277" t="s">
        <v>759</v>
      </c>
      <c r="B2044" s="90">
        <v>0</v>
      </c>
      <c r="C2044" s="155" t="s">
        <v>67</v>
      </c>
      <c r="D2044" s="275">
        <v>122621.55000000006</v>
      </c>
      <c r="E2044" s="275">
        <v>823.8</v>
      </c>
      <c r="F2044" s="20">
        <v>0</v>
      </c>
      <c r="G2044" s="21">
        <f t="shared" si="31"/>
        <v>121797.75000000006</v>
      </c>
      <c r="H2044" s="20">
        <v>0</v>
      </c>
      <c r="I2044" s="20">
        <v>0</v>
      </c>
    </row>
    <row r="2045" spans="1:9" hidden="1" x14ac:dyDescent="0.25">
      <c r="A2045" s="277" t="s">
        <v>760</v>
      </c>
      <c r="B2045" s="90">
        <v>0</v>
      </c>
      <c r="C2045" s="155" t="s">
        <v>67</v>
      </c>
      <c r="D2045" s="275">
        <v>11450.350000000006</v>
      </c>
      <c r="E2045" s="275">
        <v>0</v>
      </c>
      <c r="F2045" s="20">
        <v>0</v>
      </c>
      <c r="G2045" s="21">
        <f t="shared" si="31"/>
        <v>11450.350000000006</v>
      </c>
      <c r="H2045" s="20">
        <v>0</v>
      </c>
      <c r="I2045" s="20">
        <v>0</v>
      </c>
    </row>
    <row r="2046" spans="1:9" hidden="1" x14ac:dyDescent="0.25">
      <c r="A2046" s="277" t="s">
        <v>761</v>
      </c>
      <c r="B2046" s="90">
        <v>0</v>
      </c>
      <c r="C2046" s="155" t="s">
        <v>67</v>
      </c>
      <c r="D2046" s="275">
        <v>124358.04999999997</v>
      </c>
      <c r="E2046" s="275">
        <v>99363.95</v>
      </c>
      <c r="F2046" s="20">
        <v>0</v>
      </c>
      <c r="G2046" s="21">
        <f t="shared" si="31"/>
        <v>24994.099999999977</v>
      </c>
      <c r="H2046" s="20">
        <v>0</v>
      </c>
      <c r="I2046" s="20">
        <v>0</v>
      </c>
    </row>
    <row r="2047" spans="1:9" hidden="1" x14ac:dyDescent="0.25">
      <c r="A2047" s="277" t="s">
        <v>762</v>
      </c>
      <c r="B2047" s="90">
        <v>0</v>
      </c>
      <c r="C2047" s="155" t="s">
        <v>67</v>
      </c>
      <c r="D2047" s="275">
        <v>133441.98000000001</v>
      </c>
      <c r="E2047" s="275">
        <v>220.37</v>
      </c>
      <c r="F2047" s="20">
        <v>0</v>
      </c>
      <c r="G2047" s="21">
        <f t="shared" si="31"/>
        <v>133221.61000000002</v>
      </c>
      <c r="H2047" s="20">
        <v>0</v>
      </c>
      <c r="I2047" s="20">
        <v>0</v>
      </c>
    </row>
    <row r="2048" spans="1:9" hidden="1" x14ac:dyDescent="0.25">
      <c r="A2048" s="277" t="s">
        <v>763</v>
      </c>
      <c r="B2048" s="90">
        <v>0</v>
      </c>
      <c r="C2048" s="155" t="s">
        <v>67</v>
      </c>
      <c r="D2048" s="275">
        <v>101697.44999999998</v>
      </c>
      <c r="E2048" s="275">
        <v>60937.500000000007</v>
      </c>
      <c r="F2048" s="20">
        <v>0</v>
      </c>
      <c r="G2048" s="21">
        <f t="shared" si="31"/>
        <v>40759.949999999975</v>
      </c>
      <c r="H2048" s="20">
        <v>0</v>
      </c>
      <c r="I2048" s="20">
        <v>0</v>
      </c>
    </row>
    <row r="2049" spans="1:9" hidden="1" x14ac:dyDescent="0.25">
      <c r="A2049" s="277" t="s">
        <v>764</v>
      </c>
      <c r="B2049" s="90">
        <v>0</v>
      </c>
      <c r="C2049" s="155" t="s">
        <v>67</v>
      </c>
      <c r="D2049" s="275">
        <v>123854.29999999997</v>
      </c>
      <c r="E2049" s="275">
        <v>92509.000000000015</v>
      </c>
      <c r="F2049" s="20">
        <v>0</v>
      </c>
      <c r="G2049" s="21">
        <f t="shared" si="31"/>
        <v>31345.299999999959</v>
      </c>
      <c r="H2049" s="20">
        <v>0</v>
      </c>
      <c r="I2049" s="20">
        <v>0</v>
      </c>
    </row>
    <row r="2050" spans="1:9" hidden="1" x14ac:dyDescent="0.25">
      <c r="A2050" s="277" t="s">
        <v>765</v>
      </c>
      <c r="B2050" s="90">
        <v>0</v>
      </c>
      <c r="C2050" s="155" t="s">
        <v>67</v>
      </c>
      <c r="D2050" s="275">
        <v>140871.35</v>
      </c>
      <c r="E2050" s="275">
        <v>119551.2</v>
      </c>
      <c r="F2050" s="20">
        <v>0</v>
      </c>
      <c r="G2050" s="21">
        <f t="shared" si="31"/>
        <v>21320.150000000009</v>
      </c>
      <c r="H2050" s="20">
        <v>0</v>
      </c>
      <c r="I2050" s="20">
        <v>0</v>
      </c>
    </row>
    <row r="2051" spans="1:9" hidden="1" x14ac:dyDescent="0.25">
      <c r="A2051" s="277" t="s">
        <v>766</v>
      </c>
      <c r="B2051" s="90">
        <v>0</v>
      </c>
      <c r="C2051" s="155" t="s">
        <v>67</v>
      </c>
      <c r="D2051" s="275">
        <v>116830.50000000006</v>
      </c>
      <c r="E2051" s="275">
        <v>93602.450000000012</v>
      </c>
      <c r="F2051" s="20">
        <v>0</v>
      </c>
      <c r="G2051" s="21">
        <f t="shared" si="31"/>
        <v>23228.050000000047</v>
      </c>
      <c r="H2051" s="20">
        <v>0</v>
      </c>
      <c r="I2051" s="20">
        <v>0</v>
      </c>
    </row>
    <row r="2052" spans="1:9" hidden="1" x14ac:dyDescent="0.25">
      <c r="A2052" s="277" t="s">
        <v>767</v>
      </c>
      <c r="B2052" s="90">
        <v>0</v>
      </c>
      <c r="C2052" s="155" t="s">
        <v>67</v>
      </c>
      <c r="D2052" s="275">
        <v>155164.64999999991</v>
      </c>
      <c r="E2052" s="275">
        <v>115203.70000000001</v>
      </c>
      <c r="F2052" s="20">
        <v>0</v>
      </c>
      <c r="G2052" s="21">
        <f t="shared" si="31"/>
        <v>39960.949999999895</v>
      </c>
      <c r="H2052" s="20">
        <v>0</v>
      </c>
      <c r="I2052" s="20">
        <v>0</v>
      </c>
    </row>
    <row r="2053" spans="1:9" hidden="1" x14ac:dyDescent="0.25">
      <c r="A2053" s="277" t="s">
        <v>768</v>
      </c>
      <c r="B2053" s="90">
        <v>0</v>
      </c>
      <c r="C2053" s="155" t="s">
        <v>67</v>
      </c>
      <c r="D2053" s="275">
        <v>82037.800000000047</v>
      </c>
      <c r="E2053" s="275">
        <v>41957.649999999994</v>
      </c>
      <c r="F2053" s="20">
        <v>0</v>
      </c>
      <c r="G2053" s="21">
        <f t="shared" ref="G2053:G2116" si="32">D2053-E2053</f>
        <v>40080.150000000052</v>
      </c>
      <c r="H2053" s="20">
        <v>0</v>
      </c>
      <c r="I2053" s="20">
        <v>0</v>
      </c>
    </row>
    <row r="2054" spans="1:9" hidden="1" x14ac:dyDescent="0.25">
      <c r="A2054" s="277" t="s">
        <v>769</v>
      </c>
      <c r="B2054" s="90">
        <v>0</v>
      </c>
      <c r="C2054" s="155" t="s">
        <v>67</v>
      </c>
      <c r="D2054" s="275">
        <v>84725.5</v>
      </c>
      <c r="E2054" s="275">
        <v>10888.749999999998</v>
      </c>
      <c r="F2054" s="20">
        <v>0</v>
      </c>
      <c r="G2054" s="21">
        <f t="shared" si="32"/>
        <v>73836.75</v>
      </c>
      <c r="H2054" s="20">
        <v>0</v>
      </c>
      <c r="I2054" s="20">
        <v>0</v>
      </c>
    </row>
    <row r="2055" spans="1:9" hidden="1" x14ac:dyDescent="0.25">
      <c r="A2055" s="277" t="s">
        <v>770</v>
      </c>
      <c r="B2055" s="90">
        <v>0</v>
      </c>
      <c r="C2055" s="155" t="s">
        <v>67</v>
      </c>
      <c r="D2055" s="275">
        <v>11592.149999999994</v>
      </c>
      <c r="E2055" s="275">
        <v>11167.049999999996</v>
      </c>
      <c r="F2055" s="20">
        <v>0</v>
      </c>
      <c r="G2055" s="21">
        <f t="shared" si="32"/>
        <v>425.09999999999854</v>
      </c>
      <c r="H2055" s="20">
        <v>0</v>
      </c>
      <c r="I2055" s="20">
        <v>0</v>
      </c>
    </row>
    <row r="2056" spans="1:9" hidden="1" x14ac:dyDescent="0.25">
      <c r="A2056" s="277" t="s">
        <v>771</v>
      </c>
      <c r="B2056" s="90">
        <v>0</v>
      </c>
      <c r="C2056" s="155" t="s">
        <v>67</v>
      </c>
      <c r="D2056" s="275">
        <v>12797.449999999997</v>
      </c>
      <c r="E2056" s="275">
        <v>0</v>
      </c>
      <c r="F2056" s="20">
        <v>0</v>
      </c>
      <c r="G2056" s="21">
        <f t="shared" si="32"/>
        <v>12797.449999999997</v>
      </c>
      <c r="H2056" s="20">
        <v>0</v>
      </c>
      <c r="I2056" s="20">
        <v>0</v>
      </c>
    </row>
    <row r="2057" spans="1:9" hidden="1" x14ac:dyDescent="0.25">
      <c r="A2057" s="277" t="s">
        <v>772</v>
      </c>
      <c r="B2057" s="90">
        <v>0</v>
      </c>
      <c r="C2057" s="155" t="s">
        <v>67</v>
      </c>
      <c r="D2057" s="275">
        <v>94970.550000000047</v>
      </c>
      <c r="E2057" s="275">
        <v>265.60000000000002</v>
      </c>
      <c r="F2057" s="20">
        <v>0</v>
      </c>
      <c r="G2057" s="21">
        <f t="shared" si="32"/>
        <v>94704.950000000041</v>
      </c>
      <c r="H2057" s="20">
        <v>0</v>
      </c>
      <c r="I2057" s="20">
        <v>0</v>
      </c>
    </row>
    <row r="2058" spans="1:9" hidden="1" x14ac:dyDescent="0.25">
      <c r="A2058" s="277" t="s">
        <v>773</v>
      </c>
      <c r="B2058" s="90">
        <v>0</v>
      </c>
      <c r="C2058" s="155" t="s">
        <v>67</v>
      </c>
      <c r="D2058" s="275">
        <v>62356.549999999988</v>
      </c>
      <c r="E2058" s="275">
        <v>29805.499999999996</v>
      </c>
      <c r="F2058" s="20">
        <v>0</v>
      </c>
      <c r="G2058" s="21">
        <f t="shared" si="32"/>
        <v>32551.049999999992</v>
      </c>
      <c r="H2058" s="20">
        <v>0</v>
      </c>
      <c r="I2058" s="20">
        <v>0</v>
      </c>
    </row>
    <row r="2059" spans="1:9" hidden="1" x14ac:dyDescent="0.25">
      <c r="A2059" s="277" t="s">
        <v>774</v>
      </c>
      <c r="B2059" s="90">
        <v>0</v>
      </c>
      <c r="C2059" s="155" t="s">
        <v>67</v>
      </c>
      <c r="D2059" s="275">
        <v>64838.049999999988</v>
      </c>
      <c r="E2059" s="275">
        <v>400.6</v>
      </c>
      <c r="F2059" s="20">
        <v>0</v>
      </c>
      <c r="G2059" s="21">
        <f t="shared" si="32"/>
        <v>64437.44999999999</v>
      </c>
      <c r="H2059" s="20">
        <v>0</v>
      </c>
      <c r="I2059" s="20">
        <v>0</v>
      </c>
    </row>
    <row r="2060" spans="1:9" hidden="1" x14ac:dyDescent="0.25">
      <c r="A2060" s="277" t="s">
        <v>775</v>
      </c>
      <c r="B2060" s="90">
        <v>0</v>
      </c>
      <c r="C2060" s="155" t="s">
        <v>67</v>
      </c>
      <c r="D2060" s="275">
        <v>145200.24999999997</v>
      </c>
      <c r="E2060" s="275">
        <v>71658.850000000006</v>
      </c>
      <c r="F2060" s="20">
        <v>0</v>
      </c>
      <c r="G2060" s="21">
        <f t="shared" si="32"/>
        <v>73541.399999999965</v>
      </c>
      <c r="H2060" s="20">
        <v>0</v>
      </c>
      <c r="I2060" s="20">
        <v>0</v>
      </c>
    </row>
    <row r="2061" spans="1:9" hidden="1" x14ac:dyDescent="0.25">
      <c r="A2061" s="277" t="s">
        <v>776</v>
      </c>
      <c r="B2061" s="90">
        <v>0</v>
      </c>
      <c r="C2061" s="155" t="s">
        <v>67</v>
      </c>
      <c r="D2061" s="275">
        <v>837503.36</v>
      </c>
      <c r="E2061" s="275">
        <v>639241.6599999998</v>
      </c>
      <c r="F2061" s="20">
        <v>0</v>
      </c>
      <c r="G2061" s="21">
        <f t="shared" si="32"/>
        <v>198261.70000000019</v>
      </c>
      <c r="H2061" s="20">
        <v>0</v>
      </c>
      <c r="I2061" s="20">
        <v>0</v>
      </c>
    </row>
    <row r="2062" spans="1:9" hidden="1" x14ac:dyDescent="0.25">
      <c r="A2062" s="276" t="s">
        <v>2145</v>
      </c>
      <c r="B2062" s="90">
        <v>0</v>
      </c>
      <c r="C2062" s="155" t="s">
        <v>67</v>
      </c>
      <c r="D2062" s="275">
        <v>32649.450000000012</v>
      </c>
      <c r="E2062" s="275">
        <v>174</v>
      </c>
      <c r="F2062" s="20">
        <v>0</v>
      </c>
      <c r="G2062" s="21">
        <f t="shared" si="32"/>
        <v>32475.450000000012</v>
      </c>
      <c r="H2062" s="20">
        <v>0</v>
      </c>
      <c r="I2062" s="20">
        <v>0</v>
      </c>
    </row>
    <row r="2063" spans="1:9" hidden="1" x14ac:dyDescent="0.25">
      <c r="A2063" s="276" t="s">
        <v>2146</v>
      </c>
      <c r="B2063" s="90">
        <v>0</v>
      </c>
      <c r="C2063" s="155" t="s">
        <v>67</v>
      </c>
      <c r="D2063" s="275">
        <v>137092.35000000006</v>
      </c>
      <c r="E2063" s="275">
        <v>30633.000000000007</v>
      </c>
      <c r="F2063" s="20">
        <v>0</v>
      </c>
      <c r="G2063" s="21">
        <f t="shared" si="32"/>
        <v>106459.35000000006</v>
      </c>
      <c r="H2063" s="20">
        <v>0</v>
      </c>
      <c r="I2063" s="20">
        <v>0</v>
      </c>
    </row>
    <row r="2064" spans="1:9" hidden="1" x14ac:dyDescent="0.25">
      <c r="A2064" s="277" t="s">
        <v>777</v>
      </c>
      <c r="B2064" s="90">
        <v>0</v>
      </c>
      <c r="C2064" s="155" t="s">
        <v>67</v>
      </c>
      <c r="D2064" s="275">
        <v>285912.45999999996</v>
      </c>
      <c r="E2064" s="275">
        <v>221174.81000000003</v>
      </c>
      <c r="F2064" s="20">
        <v>0</v>
      </c>
      <c r="G2064" s="21">
        <f t="shared" si="32"/>
        <v>64737.649999999936</v>
      </c>
      <c r="H2064" s="20">
        <v>0</v>
      </c>
      <c r="I2064" s="20">
        <v>0</v>
      </c>
    </row>
    <row r="2065" spans="1:9" hidden="1" x14ac:dyDescent="0.25">
      <c r="A2065" s="277" t="s">
        <v>778</v>
      </c>
      <c r="B2065" s="90">
        <v>0</v>
      </c>
      <c r="C2065" s="155" t="s">
        <v>67</v>
      </c>
      <c r="D2065" s="275">
        <v>29775.05</v>
      </c>
      <c r="E2065" s="275">
        <v>2914.13</v>
      </c>
      <c r="F2065" s="20">
        <v>0</v>
      </c>
      <c r="G2065" s="21">
        <f t="shared" si="32"/>
        <v>26860.92</v>
      </c>
      <c r="H2065" s="20">
        <v>0</v>
      </c>
      <c r="I2065" s="20">
        <v>0</v>
      </c>
    </row>
    <row r="2066" spans="1:9" hidden="1" x14ac:dyDescent="0.25">
      <c r="A2066" s="276" t="s">
        <v>2147</v>
      </c>
      <c r="B2066" s="90">
        <v>0</v>
      </c>
      <c r="C2066" s="155" t="s">
        <v>67</v>
      </c>
      <c r="D2066" s="275">
        <v>24367.5</v>
      </c>
      <c r="E2066" s="275">
        <v>12375.25</v>
      </c>
      <c r="F2066" s="20">
        <v>0</v>
      </c>
      <c r="G2066" s="21">
        <f t="shared" si="32"/>
        <v>11992.25</v>
      </c>
      <c r="H2066" s="20">
        <v>0</v>
      </c>
      <c r="I2066" s="20">
        <v>0</v>
      </c>
    </row>
    <row r="2067" spans="1:9" hidden="1" x14ac:dyDescent="0.25">
      <c r="A2067" s="276" t="s">
        <v>2148</v>
      </c>
      <c r="B2067" s="90">
        <v>0</v>
      </c>
      <c r="C2067" s="155" t="s">
        <v>67</v>
      </c>
      <c r="D2067" s="275">
        <v>65430.800000000017</v>
      </c>
      <c r="E2067" s="275">
        <v>25383.099999999991</v>
      </c>
      <c r="F2067" s="20">
        <v>0</v>
      </c>
      <c r="G2067" s="21">
        <f t="shared" si="32"/>
        <v>40047.700000000026</v>
      </c>
      <c r="H2067" s="20">
        <v>0</v>
      </c>
      <c r="I2067" s="20">
        <v>0</v>
      </c>
    </row>
    <row r="2068" spans="1:9" hidden="1" x14ac:dyDescent="0.25">
      <c r="A2068" s="276" t="s">
        <v>2149</v>
      </c>
      <c r="B2068" s="90">
        <v>0</v>
      </c>
      <c r="C2068" s="155" t="s">
        <v>67</v>
      </c>
      <c r="D2068" s="275">
        <v>98988.049999999988</v>
      </c>
      <c r="E2068" s="275">
        <v>56648.999999999985</v>
      </c>
      <c r="F2068" s="20">
        <v>0</v>
      </c>
      <c r="G2068" s="21">
        <f t="shared" si="32"/>
        <v>42339.05</v>
      </c>
      <c r="H2068" s="20">
        <v>0</v>
      </c>
      <c r="I2068" s="20">
        <v>0</v>
      </c>
    </row>
    <row r="2069" spans="1:9" hidden="1" x14ac:dyDescent="0.25">
      <c r="A2069" s="276" t="s">
        <v>2150</v>
      </c>
      <c r="B2069" s="90">
        <v>0</v>
      </c>
      <c r="C2069" s="155" t="s">
        <v>67</v>
      </c>
      <c r="D2069" s="275">
        <v>158674.19999999992</v>
      </c>
      <c r="E2069" s="275">
        <v>57004.94999999999</v>
      </c>
      <c r="F2069" s="20">
        <v>0</v>
      </c>
      <c r="G2069" s="21">
        <f t="shared" si="32"/>
        <v>101669.24999999994</v>
      </c>
      <c r="H2069" s="20">
        <v>0</v>
      </c>
      <c r="I2069" s="20">
        <v>0</v>
      </c>
    </row>
    <row r="2070" spans="1:9" hidden="1" x14ac:dyDescent="0.25">
      <c r="A2070" s="276" t="s">
        <v>2151</v>
      </c>
      <c r="B2070" s="90">
        <v>0</v>
      </c>
      <c r="C2070" s="155" t="s">
        <v>67</v>
      </c>
      <c r="D2070" s="275">
        <v>16626.050000000003</v>
      </c>
      <c r="E2070" s="275">
        <v>0</v>
      </c>
      <c r="F2070" s="20">
        <v>0</v>
      </c>
      <c r="G2070" s="21">
        <f t="shared" si="32"/>
        <v>16626.050000000003</v>
      </c>
      <c r="H2070" s="20">
        <v>0</v>
      </c>
      <c r="I2070" s="20">
        <v>0</v>
      </c>
    </row>
    <row r="2071" spans="1:9" hidden="1" x14ac:dyDescent="0.25">
      <c r="A2071" s="276" t="s">
        <v>2152</v>
      </c>
      <c r="B2071" s="90">
        <v>0</v>
      </c>
      <c r="C2071" s="155" t="s">
        <v>67</v>
      </c>
      <c r="D2071" s="275">
        <v>120730.85000000005</v>
      </c>
      <c r="E2071" s="275">
        <v>55496.250000000007</v>
      </c>
      <c r="F2071" s="20">
        <v>0</v>
      </c>
      <c r="G2071" s="21">
        <f t="shared" si="32"/>
        <v>65234.600000000042</v>
      </c>
      <c r="H2071" s="20">
        <v>0</v>
      </c>
      <c r="I2071" s="20">
        <v>0</v>
      </c>
    </row>
    <row r="2072" spans="1:9" hidden="1" x14ac:dyDescent="0.25">
      <c r="A2072" s="276" t="s">
        <v>2153</v>
      </c>
      <c r="B2072" s="90">
        <v>0</v>
      </c>
      <c r="C2072" s="155" t="s">
        <v>67</v>
      </c>
      <c r="D2072" s="275">
        <v>149731.80000000002</v>
      </c>
      <c r="E2072" s="275">
        <v>90256.049999999988</v>
      </c>
      <c r="F2072" s="20">
        <v>0</v>
      </c>
      <c r="G2072" s="21">
        <f t="shared" si="32"/>
        <v>59475.750000000029</v>
      </c>
      <c r="H2072" s="20">
        <v>0</v>
      </c>
      <c r="I2072" s="20">
        <v>0</v>
      </c>
    </row>
    <row r="2073" spans="1:9" hidden="1" x14ac:dyDescent="0.25">
      <c r="A2073" s="276" t="s">
        <v>2154</v>
      </c>
      <c r="B2073" s="90">
        <v>0</v>
      </c>
      <c r="C2073" s="155" t="s">
        <v>67</v>
      </c>
      <c r="D2073" s="275">
        <v>99316.550000000047</v>
      </c>
      <c r="E2073" s="275">
        <v>29000.049999999992</v>
      </c>
      <c r="F2073" s="20">
        <v>0</v>
      </c>
      <c r="G2073" s="21">
        <f t="shared" si="32"/>
        <v>70316.500000000058</v>
      </c>
      <c r="H2073" s="20">
        <v>0</v>
      </c>
      <c r="I2073" s="20">
        <v>0</v>
      </c>
    </row>
    <row r="2074" spans="1:9" hidden="1" x14ac:dyDescent="0.25">
      <c r="A2074" s="276" t="s">
        <v>2155</v>
      </c>
      <c r="B2074" s="90">
        <v>0</v>
      </c>
      <c r="C2074" s="155" t="s">
        <v>67</v>
      </c>
      <c r="D2074" s="275">
        <v>104040.80000000005</v>
      </c>
      <c r="E2074" s="275">
        <v>42184.62000000001</v>
      </c>
      <c r="F2074" s="20">
        <v>0</v>
      </c>
      <c r="G2074" s="21">
        <f t="shared" si="32"/>
        <v>61856.180000000037</v>
      </c>
      <c r="H2074" s="20">
        <v>0</v>
      </c>
      <c r="I2074" s="20">
        <v>0</v>
      </c>
    </row>
    <row r="2075" spans="1:9" hidden="1" x14ac:dyDescent="0.25">
      <c r="A2075" s="276" t="s">
        <v>2156</v>
      </c>
      <c r="B2075" s="90">
        <v>0</v>
      </c>
      <c r="C2075" s="155" t="s">
        <v>67</v>
      </c>
      <c r="D2075" s="275">
        <v>92187.699999999983</v>
      </c>
      <c r="E2075" s="275">
        <v>27091.849999999995</v>
      </c>
      <c r="F2075" s="20">
        <v>0</v>
      </c>
      <c r="G2075" s="21">
        <f t="shared" si="32"/>
        <v>65095.849999999991</v>
      </c>
      <c r="H2075" s="20">
        <v>0</v>
      </c>
      <c r="I2075" s="20">
        <v>0</v>
      </c>
    </row>
    <row r="2076" spans="1:9" hidden="1" x14ac:dyDescent="0.25">
      <c r="A2076" s="167" t="s">
        <v>2157</v>
      </c>
      <c r="B2076" s="90">
        <v>0</v>
      </c>
      <c r="C2076" s="155" t="s">
        <v>67</v>
      </c>
      <c r="D2076" s="275">
        <v>103911.14999999998</v>
      </c>
      <c r="E2076" s="275">
        <v>52538.900000000009</v>
      </c>
      <c r="F2076" s="20">
        <v>0</v>
      </c>
      <c r="G2076" s="21">
        <f t="shared" si="32"/>
        <v>51372.249999999971</v>
      </c>
      <c r="H2076" s="20">
        <v>0</v>
      </c>
      <c r="I2076" s="20">
        <v>0</v>
      </c>
    </row>
    <row r="2077" spans="1:9" hidden="1" x14ac:dyDescent="0.25">
      <c r="A2077" s="276" t="s">
        <v>2158</v>
      </c>
      <c r="B2077" s="90">
        <v>0</v>
      </c>
      <c r="C2077" s="155" t="s">
        <v>67</v>
      </c>
      <c r="D2077" s="275">
        <v>149492.64999999994</v>
      </c>
      <c r="E2077" s="275">
        <v>50909.19999999999</v>
      </c>
      <c r="F2077" s="20">
        <v>0</v>
      </c>
      <c r="G2077" s="21">
        <f t="shared" si="32"/>
        <v>98583.449999999953</v>
      </c>
      <c r="H2077" s="20">
        <v>0</v>
      </c>
      <c r="I2077" s="20">
        <v>0</v>
      </c>
    </row>
    <row r="2078" spans="1:9" hidden="1" x14ac:dyDescent="0.25">
      <c r="A2078" s="276" t="s">
        <v>2159</v>
      </c>
      <c r="B2078" s="90">
        <v>0</v>
      </c>
      <c r="C2078" s="155" t="s">
        <v>67</v>
      </c>
      <c r="D2078" s="275">
        <v>131793.69999999995</v>
      </c>
      <c r="E2078" s="275">
        <v>45894.820000000007</v>
      </c>
      <c r="F2078" s="20">
        <v>0</v>
      </c>
      <c r="G2078" s="21">
        <f t="shared" si="32"/>
        <v>85898.879999999946</v>
      </c>
      <c r="H2078" s="20">
        <v>0</v>
      </c>
      <c r="I2078" s="20">
        <v>0</v>
      </c>
    </row>
    <row r="2079" spans="1:9" hidden="1" x14ac:dyDescent="0.25">
      <c r="A2079" s="276" t="s">
        <v>2160</v>
      </c>
      <c r="B2079" s="90">
        <v>0</v>
      </c>
      <c r="C2079" s="155" t="s">
        <v>67</v>
      </c>
      <c r="D2079" s="275">
        <v>139830.58999999997</v>
      </c>
      <c r="E2079" s="275">
        <v>84508.800000000017</v>
      </c>
      <c r="F2079" s="20">
        <v>0</v>
      </c>
      <c r="G2079" s="21">
        <f t="shared" si="32"/>
        <v>55321.78999999995</v>
      </c>
      <c r="H2079" s="20">
        <v>0</v>
      </c>
      <c r="I2079" s="20">
        <v>0</v>
      </c>
    </row>
    <row r="2080" spans="1:9" hidden="1" x14ac:dyDescent="0.25">
      <c r="A2080" s="276" t="s">
        <v>2161</v>
      </c>
      <c r="B2080" s="90">
        <v>0</v>
      </c>
      <c r="C2080" s="155" t="s">
        <v>67</v>
      </c>
      <c r="D2080" s="275">
        <v>131593.05000000002</v>
      </c>
      <c r="E2080" s="275">
        <v>52882.899999999994</v>
      </c>
      <c r="F2080" s="20">
        <v>0</v>
      </c>
      <c r="G2080" s="21">
        <f t="shared" si="32"/>
        <v>78710.150000000023</v>
      </c>
      <c r="H2080" s="20">
        <v>0</v>
      </c>
      <c r="I2080" s="20">
        <v>0</v>
      </c>
    </row>
    <row r="2081" spans="1:9" hidden="1" x14ac:dyDescent="0.25">
      <c r="A2081" s="276" t="s">
        <v>2162</v>
      </c>
      <c r="B2081" s="90">
        <v>0</v>
      </c>
      <c r="C2081" s="155" t="s">
        <v>67</v>
      </c>
      <c r="D2081" s="275">
        <v>107555.30000000005</v>
      </c>
      <c r="E2081" s="275">
        <v>32588.05</v>
      </c>
      <c r="F2081" s="20">
        <v>0</v>
      </c>
      <c r="G2081" s="21">
        <f t="shared" si="32"/>
        <v>74967.250000000044</v>
      </c>
      <c r="H2081" s="20">
        <v>0</v>
      </c>
      <c r="I2081" s="20">
        <v>0</v>
      </c>
    </row>
    <row r="2082" spans="1:9" hidden="1" x14ac:dyDescent="0.25">
      <c r="A2082" s="276" t="s">
        <v>2163</v>
      </c>
      <c r="B2082" s="90">
        <v>0</v>
      </c>
      <c r="C2082" s="155" t="s">
        <v>67</v>
      </c>
      <c r="D2082" s="275">
        <v>100677.99999999999</v>
      </c>
      <c r="E2082" s="275">
        <v>10444.199999999995</v>
      </c>
      <c r="F2082" s="20">
        <v>0</v>
      </c>
      <c r="G2082" s="21">
        <f t="shared" si="32"/>
        <v>90233.799999999988</v>
      </c>
      <c r="H2082" s="20">
        <v>0</v>
      </c>
      <c r="I2082" s="20">
        <v>0</v>
      </c>
    </row>
    <row r="2083" spans="1:9" hidden="1" x14ac:dyDescent="0.25">
      <c r="A2083" s="276" t="s">
        <v>2164</v>
      </c>
      <c r="B2083" s="90">
        <v>0</v>
      </c>
      <c r="C2083" s="155" t="s">
        <v>67</v>
      </c>
      <c r="D2083" s="275">
        <v>109894.99999999999</v>
      </c>
      <c r="E2083" s="275">
        <v>44502.3</v>
      </c>
      <c r="F2083" s="20">
        <v>0</v>
      </c>
      <c r="G2083" s="21">
        <f t="shared" si="32"/>
        <v>65392.699999999983</v>
      </c>
      <c r="H2083" s="20">
        <v>0</v>
      </c>
      <c r="I2083" s="20">
        <v>0</v>
      </c>
    </row>
    <row r="2084" spans="1:9" hidden="1" x14ac:dyDescent="0.25">
      <c r="A2084" s="276" t="s">
        <v>2165</v>
      </c>
      <c r="B2084" s="90">
        <v>0</v>
      </c>
      <c r="C2084" s="155" t="s">
        <v>67</v>
      </c>
      <c r="D2084" s="275">
        <v>213565.29999999987</v>
      </c>
      <c r="E2084" s="275">
        <v>111625.14999999998</v>
      </c>
      <c r="F2084" s="20">
        <v>0</v>
      </c>
      <c r="G2084" s="21">
        <f t="shared" si="32"/>
        <v>101940.14999999989</v>
      </c>
      <c r="H2084" s="20">
        <v>0</v>
      </c>
      <c r="I2084" s="20">
        <v>0</v>
      </c>
    </row>
    <row r="2085" spans="1:9" hidden="1" x14ac:dyDescent="0.25">
      <c r="A2085" s="276" t="s">
        <v>2166</v>
      </c>
      <c r="B2085" s="90">
        <v>0</v>
      </c>
      <c r="C2085" s="155" t="s">
        <v>67</v>
      </c>
      <c r="D2085" s="275">
        <v>102843.61999999997</v>
      </c>
      <c r="E2085" s="275">
        <v>55404.020000000004</v>
      </c>
      <c r="F2085" s="20">
        <v>0</v>
      </c>
      <c r="G2085" s="21">
        <f t="shared" si="32"/>
        <v>47439.599999999962</v>
      </c>
      <c r="H2085" s="20">
        <v>0</v>
      </c>
      <c r="I2085" s="20">
        <v>0</v>
      </c>
    </row>
    <row r="2086" spans="1:9" hidden="1" x14ac:dyDescent="0.25">
      <c r="A2086" s="277" t="s">
        <v>3647</v>
      </c>
      <c r="B2086" s="90">
        <v>0</v>
      </c>
      <c r="C2086" s="155" t="s">
        <v>67</v>
      </c>
      <c r="D2086" s="275">
        <v>1364799.6000000008</v>
      </c>
      <c r="E2086" s="275">
        <v>702211.04999999993</v>
      </c>
      <c r="F2086" s="20">
        <v>0</v>
      </c>
      <c r="G2086" s="21">
        <f t="shared" si="32"/>
        <v>662588.55000000086</v>
      </c>
      <c r="H2086" s="20">
        <v>0</v>
      </c>
      <c r="I2086" s="20">
        <v>0</v>
      </c>
    </row>
    <row r="2087" spans="1:9" hidden="1" x14ac:dyDescent="0.25">
      <c r="A2087" s="277" t="s">
        <v>1245</v>
      </c>
      <c r="B2087" s="90">
        <v>0</v>
      </c>
      <c r="C2087" s="155" t="s">
        <v>67</v>
      </c>
      <c r="D2087" s="275">
        <v>880861.59999999986</v>
      </c>
      <c r="E2087" s="275">
        <v>649585.5</v>
      </c>
      <c r="F2087" s="20">
        <v>0</v>
      </c>
      <c r="G2087" s="21">
        <f t="shared" si="32"/>
        <v>231276.09999999986</v>
      </c>
      <c r="H2087" s="20">
        <v>0</v>
      </c>
      <c r="I2087" s="20">
        <v>0</v>
      </c>
    </row>
    <row r="2088" spans="1:9" hidden="1" x14ac:dyDescent="0.25">
      <c r="A2088" s="276" t="s">
        <v>1662</v>
      </c>
      <c r="B2088" s="90">
        <v>0</v>
      </c>
      <c r="C2088" s="155" t="s">
        <v>67</v>
      </c>
      <c r="D2088" s="275">
        <v>584186.14999999991</v>
      </c>
      <c r="E2088" s="275">
        <v>385741.42999999988</v>
      </c>
      <c r="F2088" s="20">
        <v>0</v>
      </c>
      <c r="G2088" s="21">
        <f t="shared" si="32"/>
        <v>198444.72000000003</v>
      </c>
      <c r="H2088" s="20">
        <v>0</v>
      </c>
      <c r="I2088" s="20">
        <v>0</v>
      </c>
    </row>
    <row r="2089" spans="1:9" hidden="1" x14ac:dyDescent="0.25">
      <c r="A2089" s="276" t="s">
        <v>1663</v>
      </c>
      <c r="B2089" s="90">
        <v>0</v>
      </c>
      <c r="C2089" s="155" t="s">
        <v>67</v>
      </c>
      <c r="D2089" s="275">
        <v>328606.04999999976</v>
      </c>
      <c r="E2089" s="275">
        <v>289270.89999999997</v>
      </c>
      <c r="F2089" s="20">
        <v>0</v>
      </c>
      <c r="G2089" s="21">
        <f t="shared" si="32"/>
        <v>39335.14999999979</v>
      </c>
      <c r="H2089" s="20">
        <v>0</v>
      </c>
      <c r="I2089" s="20">
        <v>0</v>
      </c>
    </row>
    <row r="2090" spans="1:9" hidden="1" x14ac:dyDescent="0.25">
      <c r="A2090" s="276" t="s">
        <v>1664</v>
      </c>
      <c r="B2090" s="90">
        <v>0</v>
      </c>
      <c r="C2090" s="155" t="s">
        <v>67</v>
      </c>
      <c r="D2090" s="275">
        <v>683163.09000000043</v>
      </c>
      <c r="E2090" s="275">
        <v>529040</v>
      </c>
      <c r="F2090" s="20">
        <v>0</v>
      </c>
      <c r="G2090" s="21">
        <f t="shared" si="32"/>
        <v>154123.09000000043</v>
      </c>
      <c r="H2090" s="20">
        <v>0</v>
      </c>
      <c r="I2090" s="20">
        <v>0</v>
      </c>
    </row>
    <row r="2091" spans="1:9" hidden="1" x14ac:dyDescent="0.25">
      <c r="A2091" s="276" t="s">
        <v>1665</v>
      </c>
      <c r="B2091" s="90">
        <v>0</v>
      </c>
      <c r="C2091" s="155" t="s">
        <v>67</v>
      </c>
      <c r="D2091" s="275">
        <v>1363704.2799999991</v>
      </c>
      <c r="E2091" s="275">
        <v>1083366.73</v>
      </c>
      <c r="F2091" s="20">
        <v>0</v>
      </c>
      <c r="G2091" s="21">
        <f t="shared" si="32"/>
        <v>280337.54999999912</v>
      </c>
      <c r="H2091" s="20">
        <v>0</v>
      </c>
      <c r="I2091" s="20">
        <v>0</v>
      </c>
    </row>
    <row r="2092" spans="1:9" hidden="1" x14ac:dyDescent="0.25">
      <c r="A2092" s="276" t="s">
        <v>1666</v>
      </c>
      <c r="B2092" s="90">
        <v>0</v>
      </c>
      <c r="C2092" s="155" t="s">
        <v>67</v>
      </c>
      <c r="D2092" s="275">
        <v>1455284.4500000011</v>
      </c>
      <c r="E2092" s="275">
        <v>1000162.7499999999</v>
      </c>
      <c r="F2092" s="20">
        <v>0</v>
      </c>
      <c r="G2092" s="21">
        <f t="shared" si="32"/>
        <v>455121.70000000123</v>
      </c>
      <c r="H2092" s="20">
        <v>0</v>
      </c>
      <c r="I2092" s="20">
        <v>0</v>
      </c>
    </row>
    <row r="2093" spans="1:9" hidden="1" x14ac:dyDescent="0.25">
      <c r="A2093" s="276" t="s">
        <v>1667</v>
      </c>
      <c r="B2093" s="90">
        <v>0</v>
      </c>
      <c r="C2093" s="155" t="s">
        <v>67</v>
      </c>
      <c r="D2093" s="275">
        <v>1330977.7999999998</v>
      </c>
      <c r="E2093" s="275">
        <v>1035805.3699999994</v>
      </c>
      <c r="F2093" s="20">
        <v>0</v>
      </c>
      <c r="G2093" s="21">
        <f t="shared" si="32"/>
        <v>295172.4300000004</v>
      </c>
      <c r="H2093" s="20">
        <v>0</v>
      </c>
      <c r="I2093" s="20">
        <v>0</v>
      </c>
    </row>
    <row r="2094" spans="1:9" hidden="1" x14ac:dyDescent="0.25">
      <c r="A2094" s="276" t="s">
        <v>1668</v>
      </c>
      <c r="B2094" s="90">
        <v>0</v>
      </c>
      <c r="C2094" s="155" t="s">
        <v>67</v>
      </c>
      <c r="D2094" s="275">
        <v>617647.2299999994</v>
      </c>
      <c r="E2094" s="275">
        <v>528590.5</v>
      </c>
      <c r="F2094" s="20">
        <v>0</v>
      </c>
      <c r="G2094" s="21">
        <f t="shared" si="32"/>
        <v>89056.729999999399</v>
      </c>
      <c r="H2094" s="20">
        <v>0</v>
      </c>
      <c r="I2094" s="20">
        <v>0</v>
      </c>
    </row>
    <row r="2095" spans="1:9" hidden="1" x14ac:dyDescent="0.25">
      <c r="A2095" s="276" t="s">
        <v>1669</v>
      </c>
      <c r="B2095" s="90">
        <v>0</v>
      </c>
      <c r="C2095" s="155" t="s">
        <v>67</v>
      </c>
      <c r="D2095" s="275">
        <v>1162937.25</v>
      </c>
      <c r="E2095" s="275">
        <v>928415.69</v>
      </c>
      <c r="F2095" s="20">
        <v>0</v>
      </c>
      <c r="G2095" s="21">
        <f t="shared" si="32"/>
        <v>234521.56000000006</v>
      </c>
      <c r="H2095" s="20">
        <v>0</v>
      </c>
      <c r="I2095" s="20">
        <v>0</v>
      </c>
    </row>
    <row r="2096" spans="1:9" hidden="1" x14ac:dyDescent="0.25">
      <c r="A2096" s="276" t="s">
        <v>3648</v>
      </c>
      <c r="B2096" s="90">
        <v>0</v>
      </c>
      <c r="C2096" s="155" t="s">
        <v>67</v>
      </c>
      <c r="D2096" s="275">
        <v>1922180.4000000004</v>
      </c>
      <c r="E2096" s="275">
        <v>23854.249999999996</v>
      </c>
      <c r="F2096" s="20">
        <v>0</v>
      </c>
      <c r="G2096" s="21">
        <f t="shared" si="32"/>
        <v>1898326.1500000004</v>
      </c>
      <c r="H2096" s="20">
        <v>0</v>
      </c>
      <c r="I2096" s="20">
        <v>0</v>
      </c>
    </row>
    <row r="2097" spans="1:9" hidden="1" x14ac:dyDescent="0.25">
      <c r="A2097" s="276" t="s">
        <v>1670</v>
      </c>
      <c r="B2097" s="90">
        <v>0</v>
      </c>
      <c r="C2097" s="155" t="s">
        <v>67</v>
      </c>
      <c r="D2097" s="275">
        <v>37364.299999999988</v>
      </c>
      <c r="E2097" s="275">
        <v>1795.1</v>
      </c>
      <c r="F2097" s="20">
        <v>0</v>
      </c>
      <c r="G2097" s="21">
        <f t="shared" si="32"/>
        <v>35569.19999999999</v>
      </c>
      <c r="H2097" s="20">
        <v>0</v>
      </c>
      <c r="I2097" s="20">
        <v>0</v>
      </c>
    </row>
    <row r="2098" spans="1:9" hidden="1" x14ac:dyDescent="0.25">
      <c r="A2098" s="276" t="s">
        <v>1671</v>
      </c>
      <c r="B2098" s="90">
        <v>0</v>
      </c>
      <c r="C2098" s="155" t="s">
        <v>67</v>
      </c>
      <c r="D2098" s="275">
        <v>627398.94999999995</v>
      </c>
      <c r="E2098" s="275">
        <v>419243.76</v>
      </c>
      <c r="F2098" s="20">
        <v>0</v>
      </c>
      <c r="G2098" s="21">
        <f t="shared" si="32"/>
        <v>208155.18999999994</v>
      </c>
      <c r="H2098" s="20">
        <v>0</v>
      </c>
      <c r="I2098" s="20">
        <v>0</v>
      </c>
    </row>
    <row r="2099" spans="1:9" hidden="1" x14ac:dyDescent="0.25">
      <c r="A2099" s="276" t="s">
        <v>1672</v>
      </c>
      <c r="B2099" s="90">
        <v>0</v>
      </c>
      <c r="C2099" s="155" t="s">
        <v>67</v>
      </c>
      <c r="D2099" s="275">
        <v>3814610.6899999967</v>
      </c>
      <c r="E2099" s="275">
        <v>2152313.71</v>
      </c>
      <c r="F2099" s="20">
        <v>0</v>
      </c>
      <c r="G2099" s="21">
        <f t="shared" si="32"/>
        <v>1662296.9799999967</v>
      </c>
      <c r="H2099" s="20">
        <v>0</v>
      </c>
      <c r="I2099" s="20">
        <v>0</v>
      </c>
    </row>
    <row r="2100" spans="1:9" hidden="1" x14ac:dyDescent="0.25">
      <c r="A2100" s="276" t="s">
        <v>1673</v>
      </c>
      <c r="B2100" s="90">
        <v>0</v>
      </c>
      <c r="C2100" s="155" t="s">
        <v>67</v>
      </c>
      <c r="D2100" s="275">
        <v>772038.60000000044</v>
      </c>
      <c r="E2100" s="275">
        <v>561993.15</v>
      </c>
      <c r="F2100" s="20">
        <v>0</v>
      </c>
      <c r="G2100" s="21">
        <f t="shared" si="32"/>
        <v>210045.45000000042</v>
      </c>
      <c r="H2100" s="20">
        <v>0</v>
      </c>
      <c r="I2100" s="20">
        <v>0</v>
      </c>
    </row>
    <row r="2101" spans="1:9" hidden="1" x14ac:dyDescent="0.25">
      <c r="A2101" s="276" t="s">
        <v>1674</v>
      </c>
      <c r="B2101" s="90">
        <v>0</v>
      </c>
      <c r="C2101" s="155" t="s">
        <v>67</v>
      </c>
      <c r="D2101" s="275">
        <v>1595802.1799999992</v>
      </c>
      <c r="E2101" s="275">
        <v>1124012.3</v>
      </c>
      <c r="F2101" s="20">
        <v>0</v>
      </c>
      <c r="G2101" s="21">
        <f t="shared" si="32"/>
        <v>471789.87999999919</v>
      </c>
      <c r="H2101" s="20">
        <v>0</v>
      </c>
      <c r="I2101" s="20">
        <v>0</v>
      </c>
    </row>
    <row r="2102" spans="1:9" hidden="1" x14ac:dyDescent="0.25">
      <c r="A2102" s="276" t="s">
        <v>1675</v>
      </c>
      <c r="B2102" s="90">
        <v>0</v>
      </c>
      <c r="C2102" s="155" t="s">
        <v>67</v>
      </c>
      <c r="D2102" s="275">
        <v>2756536.0599999996</v>
      </c>
      <c r="E2102" s="275">
        <v>2306904.9099999992</v>
      </c>
      <c r="F2102" s="20">
        <v>0</v>
      </c>
      <c r="G2102" s="21">
        <f t="shared" si="32"/>
        <v>449631.15000000037</v>
      </c>
      <c r="H2102" s="20">
        <v>0</v>
      </c>
      <c r="I2102" s="20">
        <v>0</v>
      </c>
    </row>
    <row r="2103" spans="1:9" hidden="1" x14ac:dyDescent="0.25">
      <c r="A2103" s="276" t="s">
        <v>1676</v>
      </c>
      <c r="B2103" s="90">
        <v>0</v>
      </c>
      <c r="C2103" s="155" t="s">
        <v>67</v>
      </c>
      <c r="D2103" s="275">
        <v>2913860.8000000003</v>
      </c>
      <c r="E2103" s="275">
        <v>2154914.5800000005</v>
      </c>
      <c r="F2103" s="20">
        <v>0</v>
      </c>
      <c r="G2103" s="21">
        <f t="shared" si="32"/>
        <v>758946.21999999974</v>
      </c>
      <c r="H2103" s="20">
        <v>0</v>
      </c>
      <c r="I2103" s="20">
        <v>0</v>
      </c>
    </row>
    <row r="2104" spans="1:9" hidden="1" x14ac:dyDescent="0.25">
      <c r="A2104" s="276" t="s">
        <v>1677</v>
      </c>
      <c r="B2104" s="90">
        <v>0</v>
      </c>
      <c r="C2104" s="155" t="s">
        <v>67</v>
      </c>
      <c r="D2104" s="275">
        <v>1387795.6199999999</v>
      </c>
      <c r="E2104" s="275">
        <v>1053090.7699999998</v>
      </c>
      <c r="F2104" s="20">
        <v>0</v>
      </c>
      <c r="G2104" s="21">
        <f t="shared" si="32"/>
        <v>334704.85000000009</v>
      </c>
      <c r="H2104" s="20">
        <v>0</v>
      </c>
      <c r="I2104" s="20">
        <v>0</v>
      </c>
    </row>
    <row r="2105" spans="1:9" hidden="1" x14ac:dyDescent="0.25">
      <c r="A2105" s="276" t="s">
        <v>1678</v>
      </c>
      <c r="B2105" s="90">
        <v>0</v>
      </c>
      <c r="C2105" s="155" t="s">
        <v>67</v>
      </c>
      <c r="D2105" s="275">
        <v>1392830.5</v>
      </c>
      <c r="E2105" s="275">
        <v>1008588.6800000002</v>
      </c>
      <c r="F2105" s="20">
        <v>0</v>
      </c>
      <c r="G2105" s="21">
        <f t="shared" si="32"/>
        <v>384241.81999999983</v>
      </c>
      <c r="H2105" s="20">
        <v>0</v>
      </c>
      <c r="I2105" s="20">
        <v>0</v>
      </c>
    </row>
    <row r="2106" spans="1:9" hidden="1" x14ac:dyDescent="0.25">
      <c r="A2106" s="276" t="s">
        <v>1679</v>
      </c>
      <c r="B2106" s="90">
        <v>0</v>
      </c>
      <c r="C2106" s="155" t="s">
        <v>67</v>
      </c>
      <c r="D2106" s="275">
        <v>1871937.449999999</v>
      </c>
      <c r="E2106" s="275">
        <v>1356065.9300000002</v>
      </c>
      <c r="F2106" s="20">
        <v>0</v>
      </c>
      <c r="G2106" s="21">
        <f t="shared" si="32"/>
        <v>515871.51999999885</v>
      </c>
      <c r="H2106" s="20">
        <v>0</v>
      </c>
      <c r="I2106" s="20">
        <v>0</v>
      </c>
    </row>
    <row r="2107" spans="1:9" hidden="1" x14ac:dyDescent="0.25">
      <c r="A2107" s="277" t="s">
        <v>779</v>
      </c>
      <c r="B2107" s="90">
        <v>0</v>
      </c>
      <c r="C2107" s="155" t="s">
        <v>67</v>
      </c>
      <c r="D2107" s="275">
        <v>76252.949999999953</v>
      </c>
      <c r="E2107" s="275">
        <v>38976.049999999996</v>
      </c>
      <c r="F2107" s="20">
        <v>0</v>
      </c>
      <c r="G2107" s="21">
        <f t="shared" si="32"/>
        <v>37276.899999999958</v>
      </c>
      <c r="H2107" s="20">
        <v>0</v>
      </c>
      <c r="I2107" s="20">
        <v>0</v>
      </c>
    </row>
    <row r="2108" spans="1:9" hidden="1" x14ac:dyDescent="0.25">
      <c r="A2108" s="277" t="s">
        <v>780</v>
      </c>
      <c r="B2108" s="90">
        <v>0</v>
      </c>
      <c r="C2108" s="155" t="s">
        <v>67</v>
      </c>
      <c r="D2108" s="275">
        <v>142296.30000000005</v>
      </c>
      <c r="E2108" s="275">
        <v>29316.699999999993</v>
      </c>
      <c r="F2108" s="20">
        <v>0</v>
      </c>
      <c r="G2108" s="21">
        <f t="shared" si="32"/>
        <v>112979.60000000005</v>
      </c>
      <c r="H2108" s="20">
        <v>0</v>
      </c>
      <c r="I2108" s="20">
        <v>0</v>
      </c>
    </row>
    <row r="2109" spans="1:9" hidden="1" x14ac:dyDescent="0.25">
      <c r="A2109" s="277" t="s">
        <v>781</v>
      </c>
      <c r="B2109" s="90">
        <v>0</v>
      </c>
      <c r="C2109" s="155" t="s">
        <v>67</v>
      </c>
      <c r="D2109" s="275">
        <v>313409.51999999996</v>
      </c>
      <c r="E2109" s="275">
        <v>97017.85000000002</v>
      </c>
      <c r="F2109" s="20">
        <v>0</v>
      </c>
      <c r="G2109" s="21">
        <f t="shared" si="32"/>
        <v>216391.66999999993</v>
      </c>
      <c r="H2109" s="20">
        <v>0</v>
      </c>
      <c r="I2109" s="20">
        <v>0</v>
      </c>
    </row>
    <row r="2110" spans="1:9" hidden="1" x14ac:dyDescent="0.25">
      <c r="A2110" s="277" t="s">
        <v>782</v>
      </c>
      <c r="B2110" s="90">
        <v>0</v>
      </c>
      <c r="C2110" s="155" t="s">
        <v>67</v>
      </c>
      <c r="D2110" s="275">
        <v>56081.900000000031</v>
      </c>
      <c r="E2110" s="275">
        <v>0</v>
      </c>
      <c r="F2110" s="20">
        <v>0</v>
      </c>
      <c r="G2110" s="21">
        <f t="shared" si="32"/>
        <v>56081.900000000031</v>
      </c>
      <c r="H2110" s="20">
        <v>0</v>
      </c>
      <c r="I2110" s="20">
        <v>0</v>
      </c>
    </row>
    <row r="2111" spans="1:9" hidden="1" x14ac:dyDescent="0.25">
      <c r="A2111" s="277" t="s">
        <v>783</v>
      </c>
      <c r="B2111" s="90">
        <v>0</v>
      </c>
      <c r="C2111" s="155" t="s">
        <v>67</v>
      </c>
      <c r="D2111" s="275">
        <v>147347.89999999994</v>
      </c>
      <c r="E2111" s="275">
        <v>88667.000000000015</v>
      </c>
      <c r="F2111" s="20">
        <v>0</v>
      </c>
      <c r="G2111" s="21">
        <f t="shared" si="32"/>
        <v>58680.899999999921</v>
      </c>
      <c r="H2111" s="20">
        <v>0</v>
      </c>
      <c r="I2111" s="20">
        <v>0</v>
      </c>
    </row>
    <row r="2112" spans="1:9" hidden="1" x14ac:dyDescent="0.25">
      <c r="A2112" s="277" t="s">
        <v>784</v>
      </c>
      <c r="B2112" s="90">
        <v>0</v>
      </c>
      <c r="C2112" s="155" t="s">
        <v>67</v>
      </c>
      <c r="D2112" s="275">
        <v>284201.04999999993</v>
      </c>
      <c r="E2112" s="275">
        <v>99162.800000000017</v>
      </c>
      <c r="F2112" s="20">
        <v>0</v>
      </c>
      <c r="G2112" s="21">
        <f t="shared" si="32"/>
        <v>185038.24999999991</v>
      </c>
      <c r="H2112" s="20">
        <v>0</v>
      </c>
      <c r="I2112" s="20">
        <v>0</v>
      </c>
    </row>
    <row r="2113" spans="1:9" hidden="1" x14ac:dyDescent="0.25">
      <c r="A2113" s="277" t="s">
        <v>785</v>
      </c>
      <c r="B2113" s="90">
        <v>0</v>
      </c>
      <c r="C2113" s="155" t="s">
        <v>67</v>
      </c>
      <c r="D2113" s="275">
        <v>50445.349999999977</v>
      </c>
      <c r="E2113" s="275">
        <v>27857.000000000004</v>
      </c>
      <c r="F2113" s="20">
        <v>0</v>
      </c>
      <c r="G2113" s="21">
        <f t="shared" si="32"/>
        <v>22588.349999999973</v>
      </c>
      <c r="H2113" s="20">
        <v>0</v>
      </c>
      <c r="I2113" s="20">
        <v>0</v>
      </c>
    </row>
    <row r="2114" spans="1:9" hidden="1" x14ac:dyDescent="0.25">
      <c r="A2114" s="277" t="s">
        <v>786</v>
      </c>
      <c r="B2114" s="90">
        <v>0</v>
      </c>
      <c r="C2114" s="155" t="s">
        <v>67</v>
      </c>
      <c r="D2114" s="275">
        <v>19036.649999999994</v>
      </c>
      <c r="E2114" s="275">
        <v>0</v>
      </c>
      <c r="F2114" s="20">
        <v>0</v>
      </c>
      <c r="G2114" s="21">
        <f t="shared" si="32"/>
        <v>19036.649999999994</v>
      </c>
      <c r="H2114" s="20">
        <v>0</v>
      </c>
      <c r="I2114" s="20">
        <v>0</v>
      </c>
    </row>
    <row r="2115" spans="1:9" hidden="1" x14ac:dyDescent="0.25">
      <c r="A2115" s="277" t="s">
        <v>787</v>
      </c>
      <c r="B2115" s="90">
        <v>0</v>
      </c>
      <c r="C2115" s="155" t="s">
        <v>67</v>
      </c>
      <c r="D2115" s="275">
        <v>50409.900000000031</v>
      </c>
      <c r="E2115" s="275">
        <v>0</v>
      </c>
      <c r="F2115" s="20">
        <v>0</v>
      </c>
      <c r="G2115" s="21">
        <f t="shared" si="32"/>
        <v>50409.900000000031</v>
      </c>
      <c r="H2115" s="20">
        <v>0</v>
      </c>
      <c r="I2115" s="20">
        <v>0</v>
      </c>
    </row>
    <row r="2116" spans="1:9" hidden="1" x14ac:dyDescent="0.25">
      <c r="A2116" s="277" t="s">
        <v>788</v>
      </c>
      <c r="B2116" s="90">
        <v>0</v>
      </c>
      <c r="C2116" s="155" t="s">
        <v>67</v>
      </c>
      <c r="D2116" s="275">
        <v>738565.29999999981</v>
      </c>
      <c r="E2116" s="275">
        <v>664317.04999999993</v>
      </c>
      <c r="F2116" s="20">
        <v>0</v>
      </c>
      <c r="G2116" s="21">
        <f t="shared" si="32"/>
        <v>74248.249999999884</v>
      </c>
      <c r="H2116" s="20">
        <v>0</v>
      </c>
      <c r="I2116" s="20">
        <v>0</v>
      </c>
    </row>
    <row r="2117" spans="1:9" hidden="1" x14ac:dyDescent="0.25">
      <c r="A2117" s="277" t="s">
        <v>789</v>
      </c>
      <c r="B2117" s="90">
        <v>0</v>
      </c>
      <c r="C2117" s="155" t="s">
        <v>67</v>
      </c>
      <c r="D2117" s="275">
        <v>150095.30000000005</v>
      </c>
      <c r="E2117" s="275">
        <v>112471.75000000001</v>
      </c>
      <c r="F2117" s="20">
        <v>0</v>
      </c>
      <c r="G2117" s="21">
        <f t="shared" ref="G2117:G2180" si="33">D2117-E2117</f>
        <v>37623.550000000032</v>
      </c>
      <c r="H2117" s="20">
        <v>0</v>
      </c>
      <c r="I2117" s="20">
        <v>0</v>
      </c>
    </row>
    <row r="2118" spans="1:9" hidden="1" x14ac:dyDescent="0.25">
      <c r="A2118" s="277" t="s">
        <v>790</v>
      </c>
      <c r="B2118" s="90">
        <v>0</v>
      </c>
      <c r="C2118" s="155" t="s">
        <v>67</v>
      </c>
      <c r="D2118" s="275">
        <v>12762</v>
      </c>
      <c r="E2118" s="275">
        <v>0</v>
      </c>
      <c r="F2118" s="20">
        <v>0</v>
      </c>
      <c r="G2118" s="21">
        <f t="shared" si="33"/>
        <v>12762</v>
      </c>
      <c r="H2118" s="20">
        <v>0</v>
      </c>
      <c r="I2118" s="20">
        <v>0</v>
      </c>
    </row>
    <row r="2119" spans="1:9" hidden="1" x14ac:dyDescent="0.25">
      <c r="A2119" s="277" t="s">
        <v>1246</v>
      </c>
      <c r="B2119" s="90">
        <v>0</v>
      </c>
      <c r="C2119" s="155" t="s">
        <v>67</v>
      </c>
      <c r="D2119" s="275">
        <v>728343.39999999979</v>
      </c>
      <c r="E2119" s="275">
        <v>618864.70000000019</v>
      </c>
      <c r="F2119" s="20">
        <v>0</v>
      </c>
      <c r="G2119" s="21">
        <f t="shared" si="33"/>
        <v>109478.6999999996</v>
      </c>
      <c r="H2119" s="20">
        <v>0</v>
      </c>
      <c r="I2119" s="20">
        <v>0</v>
      </c>
    </row>
    <row r="2120" spans="1:9" hidden="1" x14ac:dyDescent="0.25">
      <c r="A2120" s="277" t="s">
        <v>1247</v>
      </c>
      <c r="B2120" s="90">
        <v>0</v>
      </c>
      <c r="C2120" s="155" t="s">
        <v>67</v>
      </c>
      <c r="D2120" s="275">
        <v>611122.54999999981</v>
      </c>
      <c r="E2120" s="275">
        <v>471737.80000000005</v>
      </c>
      <c r="F2120" s="20">
        <v>0</v>
      </c>
      <c r="G2120" s="21">
        <f t="shared" si="33"/>
        <v>139384.74999999977</v>
      </c>
      <c r="H2120" s="20">
        <v>0</v>
      </c>
      <c r="I2120" s="20">
        <v>0</v>
      </c>
    </row>
    <row r="2121" spans="1:9" hidden="1" x14ac:dyDescent="0.25">
      <c r="A2121" s="276" t="s">
        <v>1680</v>
      </c>
      <c r="B2121" s="90">
        <v>0</v>
      </c>
      <c r="C2121" s="155" t="s">
        <v>67</v>
      </c>
      <c r="D2121" s="275">
        <v>808204.79000000015</v>
      </c>
      <c r="E2121" s="275">
        <v>685182.40000000014</v>
      </c>
      <c r="F2121" s="20">
        <v>0</v>
      </c>
      <c r="G2121" s="21">
        <f t="shared" si="33"/>
        <v>123022.39000000001</v>
      </c>
      <c r="H2121" s="20">
        <v>0</v>
      </c>
      <c r="I2121" s="20">
        <v>0</v>
      </c>
    </row>
    <row r="2122" spans="1:9" hidden="1" x14ac:dyDescent="0.25">
      <c r="A2122" s="276" t="s">
        <v>1681</v>
      </c>
      <c r="B2122" s="90">
        <v>0</v>
      </c>
      <c r="C2122" s="155" t="s">
        <v>67</v>
      </c>
      <c r="D2122" s="275">
        <v>1349729.9500000004</v>
      </c>
      <c r="E2122" s="275">
        <v>1113256.8500000001</v>
      </c>
      <c r="F2122" s="20">
        <v>0</v>
      </c>
      <c r="G2122" s="21">
        <f t="shared" si="33"/>
        <v>236473.10000000033</v>
      </c>
      <c r="H2122" s="20">
        <v>0</v>
      </c>
      <c r="I2122" s="20">
        <v>0</v>
      </c>
    </row>
    <row r="2123" spans="1:9" hidden="1" x14ac:dyDescent="0.25">
      <c r="A2123" s="276" t="s">
        <v>1682</v>
      </c>
      <c r="B2123" s="90">
        <v>0</v>
      </c>
      <c r="C2123" s="155" t="s">
        <v>67</v>
      </c>
      <c r="D2123" s="275">
        <v>825320.90000000026</v>
      </c>
      <c r="E2123" s="275">
        <v>698207.7</v>
      </c>
      <c r="F2123" s="20">
        <v>0</v>
      </c>
      <c r="G2123" s="21">
        <f t="shared" si="33"/>
        <v>127113.2000000003</v>
      </c>
      <c r="H2123" s="20">
        <v>0</v>
      </c>
      <c r="I2123" s="20">
        <v>0</v>
      </c>
    </row>
    <row r="2124" spans="1:9" hidden="1" x14ac:dyDescent="0.25">
      <c r="A2124" s="276" t="s">
        <v>1683</v>
      </c>
      <c r="B2124" s="90">
        <v>0</v>
      </c>
      <c r="C2124" s="155" t="s">
        <v>67</v>
      </c>
      <c r="D2124" s="275">
        <v>897239.50000000023</v>
      </c>
      <c r="E2124" s="275">
        <v>779339.34999999974</v>
      </c>
      <c r="F2124" s="20">
        <v>0</v>
      </c>
      <c r="G2124" s="21">
        <f t="shared" si="33"/>
        <v>117900.15000000049</v>
      </c>
      <c r="H2124" s="20">
        <v>0</v>
      </c>
      <c r="I2124" s="20">
        <v>0</v>
      </c>
    </row>
    <row r="2125" spans="1:9" hidden="1" x14ac:dyDescent="0.25">
      <c r="A2125" s="276" t="s">
        <v>1684</v>
      </c>
      <c r="B2125" s="90">
        <v>0</v>
      </c>
      <c r="C2125" s="155" t="s">
        <v>67</v>
      </c>
      <c r="D2125" s="275">
        <v>2150346.7999999998</v>
      </c>
      <c r="E2125" s="275">
        <v>1734237.8500000006</v>
      </c>
      <c r="F2125" s="20">
        <v>0</v>
      </c>
      <c r="G2125" s="21">
        <f t="shared" si="33"/>
        <v>416108.94999999925</v>
      </c>
      <c r="H2125" s="20">
        <v>0</v>
      </c>
      <c r="I2125" s="20">
        <v>0</v>
      </c>
    </row>
    <row r="2126" spans="1:9" hidden="1" x14ac:dyDescent="0.25">
      <c r="A2126" s="276" t="s">
        <v>1685</v>
      </c>
      <c r="B2126" s="90">
        <v>0</v>
      </c>
      <c r="C2126" s="155" t="s">
        <v>67</v>
      </c>
      <c r="D2126" s="275">
        <v>1017895.8000000005</v>
      </c>
      <c r="E2126" s="275">
        <v>814916.84999999986</v>
      </c>
      <c r="F2126" s="20">
        <v>0</v>
      </c>
      <c r="G2126" s="21">
        <f t="shared" si="33"/>
        <v>202978.95000000065</v>
      </c>
      <c r="H2126" s="20">
        <v>0</v>
      </c>
      <c r="I2126" s="20">
        <v>0</v>
      </c>
    </row>
    <row r="2127" spans="1:9" hidden="1" x14ac:dyDescent="0.25">
      <c r="A2127" s="276" t="s">
        <v>1686</v>
      </c>
      <c r="B2127" s="90">
        <v>0</v>
      </c>
      <c r="C2127" s="155" t="s">
        <v>67</v>
      </c>
      <c r="D2127" s="275">
        <v>1559203.6799999997</v>
      </c>
      <c r="E2127" s="275">
        <v>1089704.1200000001</v>
      </c>
      <c r="F2127" s="20">
        <v>0</v>
      </c>
      <c r="G2127" s="21">
        <f t="shared" si="33"/>
        <v>469499.55999999959</v>
      </c>
      <c r="H2127" s="20">
        <v>0</v>
      </c>
      <c r="I2127" s="20">
        <v>0</v>
      </c>
    </row>
    <row r="2128" spans="1:9" hidden="1" x14ac:dyDescent="0.25">
      <c r="A2128" s="276" t="s">
        <v>1687</v>
      </c>
      <c r="B2128" s="90">
        <v>0</v>
      </c>
      <c r="C2128" s="155" t="s">
        <v>67</v>
      </c>
      <c r="D2128" s="275">
        <v>497044.45000000019</v>
      </c>
      <c r="E2128" s="275">
        <v>440451.45999999996</v>
      </c>
      <c r="F2128" s="20">
        <v>0</v>
      </c>
      <c r="G2128" s="21">
        <f t="shared" si="33"/>
        <v>56592.990000000224</v>
      </c>
      <c r="H2128" s="20">
        <v>0</v>
      </c>
      <c r="I2128" s="20">
        <v>0</v>
      </c>
    </row>
    <row r="2129" spans="1:9" hidden="1" x14ac:dyDescent="0.25">
      <c r="A2129" s="276" t="s">
        <v>1688</v>
      </c>
      <c r="B2129" s="90">
        <v>0</v>
      </c>
      <c r="C2129" s="155" t="s">
        <v>67</v>
      </c>
      <c r="D2129" s="275">
        <v>939708.59999999963</v>
      </c>
      <c r="E2129" s="275">
        <v>846471.32000000018</v>
      </c>
      <c r="F2129" s="20">
        <v>0</v>
      </c>
      <c r="G2129" s="21">
        <f t="shared" si="33"/>
        <v>93237.279999999446</v>
      </c>
      <c r="H2129" s="20">
        <v>0</v>
      </c>
      <c r="I2129" s="20">
        <v>0</v>
      </c>
    </row>
    <row r="2130" spans="1:9" hidden="1" x14ac:dyDescent="0.25">
      <c r="A2130" s="276" t="s">
        <v>1689</v>
      </c>
      <c r="B2130" s="90">
        <v>0</v>
      </c>
      <c r="C2130" s="155" t="s">
        <v>67</v>
      </c>
      <c r="D2130" s="275">
        <v>1110056.73</v>
      </c>
      <c r="E2130" s="275">
        <v>966666.03000000014</v>
      </c>
      <c r="F2130" s="20">
        <v>0</v>
      </c>
      <c r="G2130" s="21">
        <f t="shared" si="33"/>
        <v>143390.69999999984</v>
      </c>
      <c r="H2130" s="20">
        <v>0</v>
      </c>
      <c r="I2130" s="20">
        <v>0</v>
      </c>
    </row>
    <row r="2131" spans="1:9" hidden="1" x14ac:dyDescent="0.25">
      <c r="A2131" s="276" t="s">
        <v>1690</v>
      </c>
      <c r="B2131" s="90">
        <v>0</v>
      </c>
      <c r="C2131" s="155" t="s">
        <v>67</v>
      </c>
      <c r="D2131" s="275">
        <v>1617384.9999999988</v>
      </c>
      <c r="E2131" s="275">
        <v>1382354.7400000002</v>
      </c>
      <c r="F2131" s="20">
        <v>0</v>
      </c>
      <c r="G2131" s="21">
        <f t="shared" si="33"/>
        <v>235030.25999999861</v>
      </c>
      <c r="H2131" s="20">
        <v>0</v>
      </c>
      <c r="I2131" s="20">
        <v>0</v>
      </c>
    </row>
    <row r="2132" spans="1:9" hidden="1" x14ac:dyDescent="0.25">
      <c r="A2132" s="276" t="s">
        <v>1691</v>
      </c>
      <c r="B2132" s="90">
        <v>0</v>
      </c>
      <c r="C2132" s="155" t="s">
        <v>67</v>
      </c>
      <c r="D2132" s="275">
        <v>1218836.57</v>
      </c>
      <c r="E2132" s="275">
        <v>1035508.7699999998</v>
      </c>
      <c r="F2132" s="20">
        <v>0</v>
      </c>
      <c r="G2132" s="21">
        <f t="shared" si="33"/>
        <v>183327.80000000028</v>
      </c>
      <c r="H2132" s="20">
        <v>0</v>
      </c>
      <c r="I2132" s="20">
        <v>0</v>
      </c>
    </row>
    <row r="2133" spans="1:9" hidden="1" x14ac:dyDescent="0.25">
      <c r="A2133" s="276" t="s">
        <v>1692</v>
      </c>
      <c r="B2133" s="90">
        <v>0</v>
      </c>
      <c r="C2133" s="155" t="s">
        <v>67</v>
      </c>
      <c r="D2133" s="275">
        <v>1243456.5200000009</v>
      </c>
      <c r="E2133" s="275">
        <v>931614.93999999971</v>
      </c>
      <c r="F2133" s="20">
        <v>0</v>
      </c>
      <c r="G2133" s="21">
        <f t="shared" si="33"/>
        <v>311841.58000000124</v>
      </c>
      <c r="H2133" s="20">
        <v>0</v>
      </c>
      <c r="I2133" s="20">
        <v>0</v>
      </c>
    </row>
    <row r="2134" spans="1:9" hidden="1" x14ac:dyDescent="0.25">
      <c r="A2134" s="276" t="s">
        <v>1693</v>
      </c>
      <c r="B2134" s="90">
        <v>0</v>
      </c>
      <c r="C2134" s="155" t="s">
        <v>67</v>
      </c>
      <c r="D2134" s="275">
        <v>945116.74999999988</v>
      </c>
      <c r="E2134" s="275">
        <v>706710.91</v>
      </c>
      <c r="F2134" s="20">
        <v>0</v>
      </c>
      <c r="G2134" s="21">
        <f t="shared" si="33"/>
        <v>238405.83999999985</v>
      </c>
      <c r="H2134" s="20">
        <v>0</v>
      </c>
      <c r="I2134" s="20">
        <v>0</v>
      </c>
    </row>
    <row r="2135" spans="1:9" hidden="1" x14ac:dyDescent="0.25">
      <c r="A2135" s="276" t="s">
        <v>1694</v>
      </c>
      <c r="B2135" s="90">
        <v>0</v>
      </c>
      <c r="C2135" s="155" t="s">
        <v>67</v>
      </c>
      <c r="D2135" s="275">
        <v>872826.90000000037</v>
      </c>
      <c r="E2135" s="275">
        <v>696556.10999999987</v>
      </c>
      <c r="F2135" s="20">
        <v>0</v>
      </c>
      <c r="G2135" s="21">
        <f t="shared" si="33"/>
        <v>176270.7900000005</v>
      </c>
      <c r="H2135" s="20">
        <v>0</v>
      </c>
      <c r="I2135" s="20">
        <v>0</v>
      </c>
    </row>
    <row r="2136" spans="1:9" hidden="1" x14ac:dyDescent="0.25">
      <c r="A2136" s="276" t="s">
        <v>1695</v>
      </c>
      <c r="B2136" s="90">
        <v>0</v>
      </c>
      <c r="C2136" s="155" t="s">
        <v>67</v>
      </c>
      <c r="D2136" s="275">
        <v>911986.7000000003</v>
      </c>
      <c r="E2136" s="275">
        <v>727785.28999999992</v>
      </c>
      <c r="F2136" s="20">
        <v>0</v>
      </c>
      <c r="G2136" s="21">
        <f t="shared" si="33"/>
        <v>184201.41000000038</v>
      </c>
      <c r="H2136" s="20">
        <v>0</v>
      </c>
      <c r="I2136" s="20">
        <v>0</v>
      </c>
    </row>
    <row r="2137" spans="1:9" hidden="1" x14ac:dyDescent="0.25">
      <c r="A2137" s="276" t="s">
        <v>1696</v>
      </c>
      <c r="B2137" s="90">
        <v>0</v>
      </c>
      <c r="C2137" s="155" t="s">
        <v>67</v>
      </c>
      <c r="D2137" s="275">
        <v>1244684.9499999995</v>
      </c>
      <c r="E2137" s="275">
        <v>954936.98000000021</v>
      </c>
      <c r="F2137" s="20">
        <v>0</v>
      </c>
      <c r="G2137" s="21">
        <f t="shared" si="33"/>
        <v>289747.96999999927</v>
      </c>
      <c r="H2137" s="20">
        <v>0</v>
      </c>
      <c r="I2137" s="20">
        <v>0</v>
      </c>
    </row>
    <row r="2138" spans="1:9" hidden="1" x14ac:dyDescent="0.25">
      <c r="A2138" s="276" t="s">
        <v>1697</v>
      </c>
      <c r="B2138" s="90">
        <v>0</v>
      </c>
      <c r="C2138" s="155" t="s">
        <v>67</v>
      </c>
      <c r="D2138" s="275">
        <v>1262835.3499999996</v>
      </c>
      <c r="E2138" s="275">
        <v>1087795.1299999999</v>
      </c>
      <c r="F2138" s="20">
        <v>0</v>
      </c>
      <c r="G2138" s="21">
        <f t="shared" si="33"/>
        <v>175040.21999999974</v>
      </c>
      <c r="H2138" s="20">
        <v>0</v>
      </c>
      <c r="I2138" s="20">
        <v>0</v>
      </c>
    </row>
    <row r="2139" spans="1:9" hidden="1" x14ac:dyDescent="0.25">
      <c r="A2139" s="276" t="s">
        <v>1698</v>
      </c>
      <c r="B2139" s="90">
        <v>0</v>
      </c>
      <c r="C2139" s="155" t="s">
        <v>67</v>
      </c>
      <c r="D2139" s="275">
        <v>1670388.0499999998</v>
      </c>
      <c r="E2139" s="275">
        <v>1458303.1500000004</v>
      </c>
      <c r="F2139" s="20">
        <v>0</v>
      </c>
      <c r="G2139" s="21">
        <f t="shared" si="33"/>
        <v>212084.89999999944</v>
      </c>
      <c r="H2139" s="20">
        <v>0</v>
      </c>
      <c r="I2139" s="20">
        <v>0</v>
      </c>
    </row>
    <row r="2140" spans="1:9" hidden="1" x14ac:dyDescent="0.25">
      <c r="A2140" s="276" t="s">
        <v>2167</v>
      </c>
      <c r="B2140" s="90">
        <v>0</v>
      </c>
      <c r="C2140" s="155" t="s">
        <v>67</v>
      </c>
      <c r="D2140" s="275">
        <v>2099614.5399999996</v>
      </c>
      <c r="E2140" s="275">
        <v>1844018.2000000002</v>
      </c>
      <c r="F2140" s="20">
        <v>0</v>
      </c>
      <c r="G2140" s="21">
        <f t="shared" si="33"/>
        <v>255596.33999999939</v>
      </c>
      <c r="H2140" s="20">
        <v>0</v>
      </c>
      <c r="I2140" s="20">
        <v>0</v>
      </c>
    </row>
    <row r="2141" spans="1:9" hidden="1" x14ac:dyDescent="0.25">
      <c r="A2141" s="277" t="s">
        <v>791</v>
      </c>
      <c r="B2141" s="90">
        <v>0</v>
      </c>
      <c r="C2141" s="155" t="s">
        <v>67</v>
      </c>
      <c r="D2141" s="275">
        <v>47786.599999999977</v>
      </c>
      <c r="E2141" s="275">
        <v>19122.850000000002</v>
      </c>
      <c r="F2141" s="20">
        <v>0</v>
      </c>
      <c r="G2141" s="21">
        <f t="shared" si="33"/>
        <v>28663.749999999975</v>
      </c>
      <c r="H2141" s="20">
        <v>0</v>
      </c>
      <c r="I2141" s="20">
        <v>0</v>
      </c>
    </row>
    <row r="2142" spans="1:9" hidden="1" x14ac:dyDescent="0.25">
      <c r="A2142" s="276" t="s">
        <v>2168</v>
      </c>
      <c r="B2142" s="90">
        <v>0</v>
      </c>
      <c r="C2142" s="283" t="s">
        <v>4010</v>
      </c>
      <c r="D2142" s="284">
        <v>230739.10999999996</v>
      </c>
      <c r="E2142" s="284">
        <v>225790.77999999997</v>
      </c>
      <c r="F2142" s="20">
        <v>0</v>
      </c>
      <c r="G2142" s="21">
        <f t="shared" si="33"/>
        <v>4948.3299999999872</v>
      </c>
      <c r="H2142" s="20">
        <v>0</v>
      </c>
      <c r="I2142" s="20">
        <v>0</v>
      </c>
    </row>
    <row r="2143" spans="1:9" hidden="1" x14ac:dyDescent="0.25">
      <c r="A2143" s="276" t="s">
        <v>2169</v>
      </c>
      <c r="B2143" s="90">
        <v>0</v>
      </c>
      <c r="C2143" s="283" t="s">
        <v>4010</v>
      </c>
      <c r="D2143" s="284">
        <v>41443.300000000003</v>
      </c>
      <c r="E2143" s="284">
        <v>12602.550000000001</v>
      </c>
      <c r="F2143" s="20">
        <v>0</v>
      </c>
      <c r="G2143" s="21">
        <f t="shared" si="33"/>
        <v>28840.75</v>
      </c>
      <c r="H2143" s="20">
        <v>0</v>
      </c>
      <c r="I2143" s="20">
        <v>0</v>
      </c>
    </row>
    <row r="2144" spans="1:9" hidden="1" x14ac:dyDescent="0.25">
      <c r="A2144" s="276" t="s">
        <v>2170</v>
      </c>
      <c r="B2144" s="90">
        <v>0</v>
      </c>
      <c r="C2144" s="283" t="s">
        <v>4010</v>
      </c>
      <c r="D2144" s="284">
        <v>104556.71000000002</v>
      </c>
      <c r="E2144" s="284">
        <v>100348.01000000001</v>
      </c>
      <c r="F2144" s="20">
        <v>0</v>
      </c>
      <c r="G2144" s="21">
        <f t="shared" si="33"/>
        <v>4208.7000000000116</v>
      </c>
      <c r="H2144" s="20">
        <v>0</v>
      </c>
      <c r="I2144" s="20">
        <v>0</v>
      </c>
    </row>
    <row r="2145" spans="1:9" hidden="1" x14ac:dyDescent="0.25">
      <c r="A2145" s="276" t="s">
        <v>2171</v>
      </c>
      <c r="B2145" s="90">
        <v>0</v>
      </c>
      <c r="C2145" s="283" t="s">
        <v>4010</v>
      </c>
      <c r="D2145" s="284">
        <v>1420054.5599999998</v>
      </c>
      <c r="E2145" s="284">
        <v>1378740.7699999998</v>
      </c>
      <c r="F2145" s="20">
        <v>0</v>
      </c>
      <c r="G2145" s="21">
        <f t="shared" si="33"/>
        <v>41313.790000000037</v>
      </c>
      <c r="H2145" s="20">
        <v>0</v>
      </c>
      <c r="I2145" s="20">
        <v>0</v>
      </c>
    </row>
    <row r="2146" spans="1:9" hidden="1" x14ac:dyDescent="0.25">
      <c r="A2146" s="276" t="s">
        <v>2172</v>
      </c>
      <c r="B2146" s="90">
        <v>0</v>
      </c>
      <c r="C2146" s="283" t="s">
        <v>4010</v>
      </c>
      <c r="D2146" s="284">
        <v>116729.91999999997</v>
      </c>
      <c r="E2146" s="284">
        <v>67592.97</v>
      </c>
      <c r="F2146" s="20">
        <v>0</v>
      </c>
      <c r="G2146" s="21">
        <f t="shared" si="33"/>
        <v>49136.949999999968</v>
      </c>
      <c r="H2146" s="20">
        <v>0</v>
      </c>
      <c r="I2146" s="20">
        <v>0</v>
      </c>
    </row>
    <row r="2147" spans="1:9" hidden="1" x14ac:dyDescent="0.25">
      <c r="A2147" s="276" t="s">
        <v>2173</v>
      </c>
      <c r="B2147" s="90">
        <v>0</v>
      </c>
      <c r="C2147" s="283" t="s">
        <v>4010</v>
      </c>
      <c r="D2147" s="284">
        <v>709170.04000000039</v>
      </c>
      <c r="E2147" s="284">
        <v>628072.99000000011</v>
      </c>
      <c r="F2147" s="20">
        <v>0</v>
      </c>
      <c r="G2147" s="21">
        <f t="shared" si="33"/>
        <v>81097.050000000279</v>
      </c>
      <c r="H2147" s="20">
        <v>0</v>
      </c>
      <c r="I2147" s="20">
        <v>0</v>
      </c>
    </row>
    <row r="2148" spans="1:9" hidden="1" x14ac:dyDescent="0.25">
      <c r="A2148" s="276" t="s">
        <v>2174</v>
      </c>
      <c r="B2148" s="90">
        <v>0</v>
      </c>
      <c r="C2148" s="283" t="s">
        <v>4010</v>
      </c>
      <c r="D2148" s="284">
        <v>106663.37000000002</v>
      </c>
      <c r="E2148" s="284">
        <v>77497.570000000022</v>
      </c>
      <c r="F2148" s="20">
        <v>0</v>
      </c>
      <c r="G2148" s="21">
        <f t="shared" si="33"/>
        <v>29165.800000000003</v>
      </c>
      <c r="H2148" s="20">
        <v>0</v>
      </c>
      <c r="I2148" s="20">
        <v>0</v>
      </c>
    </row>
    <row r="2149" spans="1:9" hidden="1" x14ac:dyDescent="0.25">
      <c r="A2149" s="276" t="s">
        <v>2175</v>
      </c>
      <c r="B2149" s="90">
        <v>0</v>
      </c>
      <c r="C2149" s="283" t="s">
        <v>4010</v>
      </c>
      <c r="D2149" s="284">
        <v>862646.23000000045</v>
      </c>
      <c r="E2149" s="284">
        <v>787153.86000000034</v>
      </c>
      <c r="F2149" s="20">
        <v>0</v>
      </c>
      <c r="G2149" s="21">
        <f t="shared" si="33"/>
        <v>75492.370000000112</v>
      </c>
      <c r="H2149" s="20">
        <v>0</v>
      </c>
      <c r="I2149" s="20">
        <v>0</v>
      </c>
    </row>
    <row r="2150" spans="1:9" hidden="1" x14ac:dyDescent="0.25">
      <c r="A2150" s="276" t="s">
        <v>2176</v>
      </c>
      <c r="B2150" s="90">
        <v>0</v>
      </c>
      <c r="C2150" s="283" t="s">
        <v>4010</v>
      </c>
      <c r="D2150" s="284">
        <v>187975.96999999988</v>
      </c>
      <c r="E2150" s="284">
        <v>182708.88999999996</v>
      </c>
      <c r="F2150" s="20">
        <v>0</v>
      </c>
      <c r="G2150" s="21">
        <f t="shared" si="33"/>
        <v>5267.079999999929</v>
      </c>
      <c r="H2150" s="20">
        <v>0</v>
      </c>
      <c r="I2150" s="20">
        <v>0</v>
      </c>
    </row>
    <row r="2151" spans="1:9" hidden="1" x14ac:dyDescent="0.25">
      <c r="A2151" s="276" t="s">
        <v>2177</v>
      </c>
      <c r="B2151" s="90">
        <v>0</v>
      </c>
      <c r="C2151" s="283" t="s">
        <v>4010</v>
      </c>
      <c r="D2151" s="284">
        <v>191280.34999999995</v>
      </c>
      <c r="E2151" s="284">
        <v>148373.79999999999</v>
      </c>
      <c r="F2151" s="20">
        <v>0</v>
      </c>
      <c r="G2151" s="21">
        <f t="shared" si="33"/>
        <v>42906.549999999959</v>
      </c>
      <c r="H2151" s="20">
        <v>0</v>
      </c>
      <c r="I2151" s="20">
        <v>0</v>
      </c>
    </row>
    <row r="2152" spans="1:9" hidden="1" x14ac:dyDescent="0.25">
      <c r="A2152" s="276" t="s">
        <v>2178</v>
      </c>
      <c r="B2152" s="90">
        <v>0</v>
      </c>
      <c r="C2152" s="283" t="s">
        <v>4010</v>
      </c>
      <c r="D2152" s="284">
        <v>156603.40000000008</v>
      </c>
      <c r="E2152" s="284">
        <v>125521.25</v>
      </c>
      <c r="F2152" s="20">
        <v>0</v>
      </c>
      <c r="G2152" s="21">
        <f t="shared" si="33"/>
        <v>31082.150000000081</v>
      </c>
      <c r="H2152" s="20">
        <v>0</v>
      </c>
      <c r="I2152" s="20">
        <v>0</v>
      </c>
    </row>
    <row r="2153" spans="1:9" hidden="1" x14ac:dyDescent="0.25">
      <c r="A2153" s="276" t="s">
        <v>2179</v>
      </c>
      <c r="B2153" s="90">
        <v>0</v>
      </c>
      <c r="C2153" s="283" t="s">
        <v>4010</v>
      </c>
      <c r="D2153" s="284">
        <v>141449.72</v>
      </c>
      <c r="E2153" s="284">
        <v>132577.62</v>
      </c>
      <c r="F2153" s="20">
        <v>0</v>
      </c>
      <c r="G2153" s="21">
        <f t="shared" si="33"/>
        <v>8872.1000000000058</v>
      </c>
      <c r="H2153" s="20">
        <v>0</v>
      </c>
      <c r="I2153" s="20">
        <v>0</v>
      </c>
    </row>
    <row r="2154" spans="1:9" hidden="1" x14ac:dyDescent="0.25">
      <c r="A2154" s="276" t="s">
        <v>2180</v>
      </c>
      <c r="B2154" s="90">
        <v>0</v>
      </c>
      <c r="C2154" s="283" t="s">
        <v>4010</v>
      </c>
      <c r="D2154" s="284">
        <v>21450.599999999995</v>
      </c>
      <c r="E2154" s="284">
        <v>22246.199999999997</v>
      </c>
      <c r="F2154" s="20">
        <v>0</v>
      </c>
      <c r="G2154" s="21">
        <f t="shared" si="33"/>
        <v>-795.60000000000218</v>
      </c>
      <c r="H2154" s="20">
        <v>0</v>
      </c>
      <c r="I2154" s="20">
        <v>0</v>
      </c>
    </row>
    <row r="2155" spans="1:9" hidden="1" x14ac:dyDescent="0.25">
      <c r="A2155" s="276" t="s">
        <v>2181</v>
      </c>
      <c r="B2155" s="90">
        <v>0</v>
      </c>
      <c r="C2155" s="283" t="s">
        <v>4010</v>
      </c>
      <c r="D2155" s="284">
        <v>119417.86000000002</v>
      </c>
      <c r="E2155" s="284">
        <v>99608.62</v>
      </c>
      <c r="F2155" s="20">
        <v>0</v>
      </c>
      <c r="G2155" s="21">
        <f t="shared" si="33"/>
        <v>19809.24000000002</v>
      </c>
      <c r="H2155" s="20">
        <v>0</v>
      </c>
      <c r="I2155" s="20">
        <v>0</v>
      </c>
    </row>
    <row r="2156" spans="1:9" hidden="1" x14ac:dyDescent="0.25">
      <c r="A2156" s="276" t="s">
        <v>2182</v>
      </c>
      <c r="B2156" s="90">
        <v>0</v>
      </c>
      <c r="C2156" s="283" t="s">
        <v>4010</v>
      </c>
      <c r="D2156" s="284">
        <v>173572.20000000004</v>
      </c>
      <c r="E2156" s="284">
        <v>163232.40000000002</v>
      </c>
      <c r="F2156" s="20">
        <v>0</v>
      </c>
      <c r="G2156" s="21">
        <f t="shared" si="33"/>
        <v>10339.800000000017</v>
      </c>
      <c r="H2156" s="20">
        <v>0</v>
      </c>
      <c r="I2156" s="20">
        <v>0</v>
      </c>
    </row>
    <row r="2157" spans="1:9" hidden="1" x14ac:dyDescent="0.25">
      <c r="A2157" s="276" t="s">
        <v>2183</v>
      </c>
      <c r="B2157" s="90">
        <v>0</v>
      </c>
      <c r="C2157" s="283" t="s">
        <v>4010</v>
      </c>
      <c r="D2157" s="284">
        <v>229037.64</v>
      </c>
      <c r="E2157" s="284">
        <v>189818.43000000005</v>
      </c>
      <c r="F2157" s="20">
        <v>0</v>
      </c>
      <c r="G2157" s="21">
        <f t="shared" si="33"/>
        <v>39219.209999999963</v>
      </c>
      <c r="H2157" s="20">
        <v>0</v>
      </c>
      <c r="I2157" s="20">
        <v>0</v>
      </c>
    </row>
    <row r="2158" spans="1:9" hidden="1" x14ac:dyDescent="0.25">
      <c r="A2158" s="276" t="s">
        <v>2184</v>
      </c>
      <c r="B2158" s="90">
        <v>0</v>
      </c>
      <c r="C2158" s="283" t="s">
        <v>4010</v>
      </c>
      <c r="D2158" s="284">
        <v>101275.30000000002</v>
      </c>
      <c r="E2158" s="284">
        <v>96011.47</v>
      </c>
      <c r="F2158" s="20">
        <v>0</v>
      </c>
      <c r="G2158" s="21">
        <f t="shared" si="33"/>
        <v>5263.8300000000163</v>
      </c>
      <c r="H2158" s="20">
        <v>0</v>
      </c>
      <c r="I2158" s="20">
        <v>0</v>
      </c>
    </row>
    <row r="2159" spans="1:9" hidden="1" x14ac:dyDescent="0.25">
      <c r="A2159" s="276" t="s">
        <v>2185</v>
      </c>
      <c r="B2159" s="90">
        <v>0</v>
      </c>
      <c r="C2159" s="283" t="s">
        <v>4010</v>
      </c>
      <c r="D2159" s="284">
        <v>178177.59000000011</v>
      </c>
      <c r="E2159" s="284">
        <v>99066.33</v>
      </c>
      <c r="F2159" s="20">
        <v>0</v>
      </c>
      <c r="G2159" s="21">
        <f t="shared" si="33"/>
        <v>79111.260000000111</v>
      </c>
      <c r="H2159" s="20">
        <v>0</v>
      </c>
      <c r="I2159" s="20">
        <v>0</v>
      </c>
    </row>
    <row r="2160" spans="1:9" hidden="1" x14ac:dyDescent="0.25">
      <c r="A2160" s="276" t="s">
        <v>2186</v>
      </c>
      <c r="B2160" s="90">
        <v>0</v>
      </c>
      <c r="C2160" s="283" t="s">
        <v>4010</v>
      </c>
      <c r="D2160" s="284">
        <v>222693.52000000005</v>
      </c>
      <c r="E2160" s="284">
        <v>203562.44999999998</v>
      </c>
      <c r="F2160" s="20">
        <v>0</v>
      </c>
      <c r="G2160" s="21">
        <f t="shared" si="33"/>
        <v>19131.070000000065</v>
      </c>
      <c r="H2160" s="20">
        <v>0</v>
      </c>
      <c r="I2160" s="20">
        <v>0</v>
      </c>
    </row>
    <row r="2161" spans="1:9" hidden="1" x14ac:dyDescent="0.25">
      <c r="A2161" s="276" t="s">
        <v>2187</v>
      </c>
      <c r="B2161" s="90">
        <v>0</v>
      </c>
      <c r="C2161" s="283" t="s">
        <v>4010</v>
      </c>
      <c r="D2161" s="284">
        <v>85840.700000000041</v>
      </c>
      <c r="E2161" s="284">
        <v>69134</v>
      </c>
      <c r="F2161" s="20">
        <v>0</v>
      </c>
      <c r="G2161" s="21">
        <f t="shared" si="33"/>
        <v>16706.700000000041</v>
      </c>
      <c r="H2161" s="20">
        <v>0</v>
      </c>
      <c r="I2161" s="20">
        <v>0</v>
      </c>
    </row>
    <row r="2162" spans="1:9" hidden="1" x14ac:dyDescent="0.25">
      <c r="A2162" s="276" t="s">
        <v>2188</v>
      </c>
      <c r="B2162" s="90">
        <v>0</v>
      </c>
      <c r="C2162" s="283" t="s">
        <v>4010</v>
      </c>
      <c r="D2162" s="284">
        <v>489433.32000000007</v>
      </c>
      <c r="E2162" s="284">
        <v>415478.04999999993</v>
      </c>
      <c r="F2162" s="20">
        <v>0</v>
      </c>
      <c r="G2162" s="21">
        <f t="shared" si="33"/>
        <v>73955.270000000135</v>
      </c>
      <c r="H2162" s="20">
        <v>0</v>
      </c>
      <c r="I2162" s="20">
        <v>0</v>
      </c>
    </row>
    <row r="2163" spans="1:9" hidden="1" x14ac:dyDescent="0.25">
      <c r="A2163" s="276" t="s">
        <v>2189</v>
      </c>
      <c r="B2163" s="90">
        <v>0</v>
      </c>
      <c r="C2163" s="283" t="s">
        <v>4010</v>
      </c>
      <c r="D2163" s="284">
        <v>170178.74999999994</v>
      </c>
      <c r="E2163" s="284">
        <v>135305.4</v>
      </c>
      <c r="F2163" s="20">
        <v>0</v>
      </c>
      <c r="G2163" s="21">
        <f t="shared" si="33"/>
        <v>34873.349999999948</v>
      </c>
      <c r="H2163" s="20">
        <v>0</v>
      </c>
      <c r="I2163" s="20">
        <v>0</v>
      </c>
    </row>
    <row r="2164" spans="1:9" hidden="1" x14ac:dyDescent="0.25">
      <c r="A2164" s="276" t="s">
        <v>2190</v>
      </c>
      <c r="B2164" s="90">
        <v>0</v>
      </c>
      <c r="C2164" s="283" t="s">
        <v>4010</v>
      </c>
      <c r="D2164" s="284">
        <v>432880.03000000009</v>
      </c>
      <c r="E2164" s="284">
        <v>407238.64999999985</v>
      </c>
      <c r="F2164" s="20">
        <v>0</v>
      </c>
      <c r="G2164" s="21">
        <f t="shared" si="33"/>
        <v>25641.380000000237</v>
      </c>
      <c r="H2164" s="20">
        <v>0</v>
      </c>
      <c r="I2164" s="20">
        <v>0</v>
      </c>
    </row>
    <row r="2165" spans="1:9" hidden="1" x14ac:dyDescent="0.25">
      <c r="A2165" s="276" t="s">
        <v>2191</v>
      </c>
      <c r="B2165" s="90">
        <v>0</v>
      </c>
      <c r="C2165" s="283" t="s">
        <v>4010</v>
      </c>
      <c r="D2165" s="284">
        <v>505107.89000000019</v>
      </c>
      <c r="E2165" s="284">
        <v>438119.20999999996</v>
      </c>
      <c r="F2165" s="20">
        <v>0</v>
      </c>
      <c r="G2165" s="21">
        <f t="shared" si="33"/>
        <v>66988.680000000226</v>
      </c>
      <c r="H2165" s="20">
        <v>0</v>
      </c>
      <c r="I2165" s="20">
        <v>0</v>
      </c>
    </row>
    <row r="2166" spans="1:9" hidden="1" x14ac:dyDescent="0.25">
      <c r="A2166" s="276" t="s">
        <v>2192</v>
      </c>
      <c r="B2166" s="90">
        <v>0</v>
      </c>
      <c r="C2166" s="283" t="s">
        <v>4010</v>
      </c>
      <c r="D2166" s="284">
        <v>430443.4000000002</v>
      </c>
      <c r="E2166" s="284">
        <v>386567.1999999999</v>
      </c>
      <c r="F2166" s="20">
        <v>0</v>
      </c>
      <c r="G2166" s="21">
        <f t="shared" si="33"/>
        <v>43876.200000000303</v>
      </c>
      <c r="H2166" s="20">
        <v>0</v>
      </c>
      <c r="I2166" s="20">
        <v>0</v>
      </c>
    </row>
    <row r="2167" spans="1:9" hidden="1" x14ac:dyDescent="0.25">
      <c r="A2167" s="276" t="s">
        <v>2193</v>
      </c>
      <c r="B2167" s="90">
        <v>0</v>
      </c>
      <c r="C2167" s="283" t="s">
        <v>4010</v>
      </c>
      <c r="D2167" s="284">
        <v>357203.65</v>
      </c>
      <c r="E2167" s="284">
        <v>328861.44999999995</v>
      </c>
      <c r="F2167" s="20">
        <v>0</v>
      </c>
      <c r="G2167" s="21">
        <f t="shared" si="33"/>
        <v>28342.20000000007</v>
      </c>
      <c r="H2167" s="20">
        <v>0</v>
      </c>
      <c r="I2167" s="20">
        <v>0</v>
      </c>
    </row>
    <row r="2168" spans="1:9" hidden="1" x14ac:dyDescent="0.25">
      <c r="A2168" s="276" t="s">
        <v>2194</v>
      </c>
      <c r="B2168" s="90">
        <v>0</v>
      </c>
      <c r="C2168" s="283" t="s">
        <v>4010</v>
      </c>
      <c r="D2168" s="284">
        <v>537367.82999999996</v>
      </c>
      <c r="E2168" s="284">
        <v>460609.72</v>
      </c>
      <c r="F2168" s="20">
        <v>0</v>
      </c>
      <c r="G2168" s="21">
        <f t="shared" si="33"/>
        <v>76758.109999999986</v>
      </c>
      <c r="H2168" s="20">
        <v>0</v>
      </c>
      <c r="I2168" s="20">
        <v>0</v>
      </c>
    </row>
    <row r="2169" spans="1:9" hidden="1" x14ac:dyDescent="0.25">
      <c r="A2169" s="276" t="s">
        <v>2195</v>
      </c>
      <c r="B2169" s="90">
        <v>0</v>
      </c>
      <c r="C2169" s="283" t="s">
        <v>4010</v>
      </c>
      <c r="D2169" s="284">
        <v>648790.30000000028</v>
      </c>
      <c r="E2169" s="284">
        <v>553091.78</v>
      </c>
      <c r="F2169" s="20">
        <v>0</v>
      </c>
      <c r="G2169" s="21">
        <f t="shared" si="33"/>
        <v>95698.520000000251</v>
      </c>
      <c r="H2169" s="20">
        <v>0</v>
      </c>
      <c r="I2169" s="20">
        <v>0</v>
      </c>
    </row>
    <row r="2170" spans="1:9" hidden="1" x14ac:dyDescent="0.25">
      <c r="A2170" s="276" t="s">
        <v>2196</v>
      </c>
      <c r="B2170" s="90">
        <v>0</v>
      </c>
      <c r="C2170" s="283" t="s">
        <v>4010</v>
      </c>
      <c r="D2170" s="284">
        <v>466777.6100000001</v>
      </c>
      <c r="E2170" s="284">
        <v>349850.67999999993</v>
      </c>
      <c r="F2170" s="20">
        <v>0</v>
      </c>
      <c r="G2170" s="21">
        <f t="shared" si="33"/>
        <v>116926.93000000017</v>
      </c>
      <c r="H2170" s="20">
        <v>0</v>
      </c>
      <c r="I2170" s="20">
        <v>0</v>
      </c>
    </row>
    <row r="2171" spans="1:9" hidden="1" x14ac:dyDescent="0.25">
      <c r="A2171" s="276" t="s">
        <v>2197</v>
      </c>
      <c r="B2171" s="90">
        <v>0</v>
      </c>
      <c r="C2171" s="283" t="s">
        <v>4010</v>
      </c>
      <c r="D2171" s="284">
        <v>412325.72999999986</v>
      </c>
      <c r="E2171" s="284">
        <v>328487.71000000014</v>
      </c>
      <c r="F2171" s="20">
        <v>0</v>
      </c>
      <c r="G2171" s="21">
        <f t="shared" si="33"/>
        <v>83838.019999999728</v>
      </c>
      <c r="H2171" s="20">
        <v>0</v>
      </c>
      <c r="I2171" s="20">
        <v>0</v>
      </c>
    </row>
    <row r="2172" spans="1:9" hidden="1" x14ac:dyDescent="0.25">
      <c r="A2172" s="276" t="s">
        <v>2198</v>
      </c>
      <c r="B2172" s="90">
        <v>0</v>
      </c>
      <c r="C2172" s="283" t="s">
        <v>4010</v>
      </c>
      <c r="D2172" s="284">
        <v>474342.9700000002</v>
      </c>
      <c r="E2172" s="284">
        <v>397941.05</v>
      </c>
      <c r="F2172" s="20">
        <v>0</v>
      </c>
      <c r="G2172" s="21">
        <f t="shared" si="33"/>
        <v>76401.920000000217</v>
      </c>
      <c r="H2172" s="20">
        <v>0</v>
      </c>
      <c r="I2172" s="20">
        <v>0</v>
      </c>
    </row>
    <row r="2173" spans="1:9" hidden="1" x14ac:dyDescent="0.25">
      <c r="A2173" s="276" t="s">
        <v>2199</v>
      </c>
      <c r="B2173" s="90">
        <v>0</v>
      </c>
      <c r="C2173" s="283" t="s">
        <v>4010</v>
      </c>
      <c r="D2173" s="284">
        <v>773150.15000000014</v>
      </c>
      <c r="E2173" s="284">
        <v>674601.28</v>
      </c>
      <c r="F2173" s="20">
        <v>0</v>
      </c>
      <c r="G2173" s="21">
        <f t="shared" si="33"/>
        <v>98548.870000000112</v>
      </c>
      <c r="H2173" s="20">
        <v>0</v>
      </c>
      <c r="I2173" s="20">
        <v>0</v>
      </c>
    </row>
    <row r="2174" spans="1:9" hidden="1" x14ac:dyDescent="0.25">
      <c r="A2174" s="276" t="s">
        <v>2200</v>
      </c>
      <c r="B2174" s="90">
        <v>0</v>
      </c>
      <c r="C2174" s="283" t="s">
        <v>4010</v>
      </c>
      <c r="D2174" s="284">
        <v>662718.0299999998</v>
      </c>
      <c r="E2174" s="284">
        <v>584752.54999999993</v>
      </c>
      <c r="F2174" s="20">
        <v>0</v>
      </c>
      <c r="G2174" s="21">
        <f t="shared" si="33"/>
        <v>77965.479999999865</v>
      </c>
      <c r="H2174" s="20">
        <v>0</v>
      </c>
      <c r="I2174" s="20">
        <v>0</v>
      </c>
    </row>
    <row r="2175" spans="1:9" hidden="1" x14ac:dyDescent="0.25">
      <c r="A2175" s="276" t="s">
        <v>2201</v>
      </c>
      <c r="B2175" s="90">
        <v>0</v>
      </c>
      <c r="C2175" s="283" t="s">
        <v>4010</v>
      </c>
      <c r="D2175" s="284">
        <v>17029.120000000006</v>
      </c>
      <c r="E2175" s="284">
        <v>11415.880000000001</v>
      </c>
      <c r="F2175" s="20">
        <v>0</v>
      </c>
      <c r="G2175" s="21">
        <f t="shared" si="33"/>
        <v>5613.2400000000052</v>
      </c>
      <c r="H2175" s="20">
        <v>0</v>
      </c>
      <c r="I2175" s="20">
        <v>0</v>
      </c>
    </row>
    <row r="2176" spans="1:9" hidden="1" x14ac:dyDescent="0.25">
      <c r="A2176" s="276" t="s">
        <v>2202</v>
      </c>
      <c r="B2176" s="90">
        <v>0</v>
      </c>
      <c r="C2176" s="283" t="s">
        <v>4010</v>
      </c>
      <c r="D2176" s="284">
        <v>799770.73999999976</v>
      </c>
      <c r="E2176" s="284">
        <v>701030.76000000013</v>
      </c>
      <c r="F2176" s="20">
        <v>0</v>
      </c>
      <c r="G2176" s="21">
        <f t="shared" si="33"/>
        <v>98739.979999999632</v>
      </c>
      <c r="H2176" s="20">
        <v>0</v>
      </c>
      <c r="I2176" s="20">
        <v>0</v>
      </c>
    </row>
    <row r="2177" spans="1:9" hidden="1" x14ac:dyDescent="0.25">
      <c r="A2177" s="276" t="s">
        <v>2203</v>
      </c>
      <c r="B2177" s="90">
        <v>0</v>
      </c>
      <c r="C2177" s="283" t="s">
        <v>4010</v>
      </c>
      <c r="D2177" s="284">
        <v>932555.48000000068</v>
      </c>
      <c r="E2177" s="284">
        <v>870254.58000000007</v>
      </c>
      <c r="F2177" s="20">
        <v>0</v>
      </c>
      <c r="G2177" s="21">
        <f t="shared" si="33"/>
        <v>62300.900000000605</v>
      </c>
      <c r="H2177" s="20">
        <v>0</v>
      </c>
      <c r="I2177" s="20">
        <v>0</v>
      </c>
    </row>
    <row r="2178" spans="1:9" hidden="1" x14ac:dyDescent="0.25">
      <c r="A2178" s="276" t="s">
        <v>2204</v>
      </c>
      <c r="B2178" s="90">
        <v>0</v>
      </c>
      <c r="C2178" s="283" t="s">
        <v>4010</v>
      </c>
      <c r="D2178" s="284">
        <v>598141.74999999988</v>
      </c>
      <c r="E2178" s="284">
        <v>527033.36</v>
      </c>
      <c r="F2178" s="20">
        <v>0</v>
      </c>
      <c r="G2178" s="21">
        <f t="shared" si="33"/>
        <v>71108.389999999898</v>
      </c>
      <c r="H2178" s="20">
        <v>0</v>
      </c>
      <c r="I2178" s="20">
        <v>0</v>
      </c>
    </row>
    <row r="2179" spans="1:9" hidden="1" x14ac:dyDescent="0.25">
      <c r="A2179" s="276" t="s">
        <v>2205</v>
      </c>
      <c r="B2179" s="90">
        <v>0</v>
      </c>
      <c r="C2179" s="283" t="s">
        <v>4010</v>
      </c>
      <c r="D2179" s="284">
        <v>638185.69999999995</v>
      </c>
      <c r="E2179" s="284">
        <v>566054.24999999988</v>
      </c>
      <c r="F2179" s="20">
        <v>0</v>
      </c>
      <c r="G2179" s="21">
        <f t="shared" si="33"/>
        <v>72131.45000000007</v>
      </c>
      <c r="H2179" s="20">
        <v>0</v>
      </c>
      <c r="I2179" s="20">
        <v>0</v>
      </c>
    </row>
    <row r="2180" spans="1:9" hidden="1" x14ac:dyDescent="0.25">
      <c r="A2180" s="276" t="s">
        <v>2206</v>
      </c>
      <c r="B2180" s="90">
        <v>0</v>
      </c>
      <c r="C2180" s="283" t="s">
        <v>4010</v>
      </c>
      <c r="D2180" s="284">
        <v>494751.04999999976</v>
      </c>
      <c r="E2180" s="284">
        <v>431771.55</v>
      </c>
      <c r="F2180" s="20">
        <v>0</v>
      </c>
      <c r="G2180" s="21">
        <f t="shared" si="33"/>
        <v>62979.499999999767</v>
      </c>
      <c r="H2180" s="20">
        <v>0</v>
      </c>
      <c r="I2180" s="20">
        <v>0</v>
      </c>
    </row>
    <row r="2181" spans="1:9" hidden="1" x14ac:dyDescent="0.25">
      <c r="A2181" s="276" t="s">
        <v>2207</v>
      </c>
      <c r="B2181" s="90">
        <v>0</v>
      </c>
      <c r="C2181" s="283" t="s">
        <v>4010</v>
      </c>
      <c r="D2181" s="284">
        <v>622099.2699999999</v>
      </c>
      <c r="E2181" s="284">
        <v>573780.8600000001</v>
      </c>
      <c r="F2181" s="20">
        <v>0</v>
      </c>
      <c r="G2181" s="21">
        <f t="shared" ref="G2181:G2244" si="34">D2181-E2181</f>
        <v>48318.4099999998</v>
      </c>
      <c r="H2181" s="20">
        <v>0</v>
      </c>
      <c r="I2181" s="20">
        <v>0</v>
      </c>
    </row>
    <row r="2182" spans="1:9" hidden="1" x14ac:dyDescent="0.25">
      <c r="A2182" s="276" t="s">
        <v>2208</v>
      </c>
      <c r="B2182" s="90">
        <v>0</v>
      </c>
      <c r="C2182" s="283" t="s">
        <v>4010</v>
      </c>
      <c r="D2182" s="284">
        <v>516660.60000000015</v>
      </c>
      <c r="E2182" s="284">
        <v>433926.49</v>
      </c>
      <c r="F2182" s="20">
        <v>0</v>
      </c>
      <c r="G2182" s="21">
        <f t="shared" si="34"/>
        <v>82734.110000000161</v>
      </c>
      <c r="H2182" s="20">
        <v>0</v>
      </c>
      <c r="I2182" s="20">
        <v>0</v>
      </c>
    </row>
    <row r="2183" spans="1:9" hidden="1" x14ac:dyDescent="0.25">
      <c r="A2183" s="276" t="s">
        <v>3591</v>
      </c>
      <c r="B2183" s="90">
        <v>0</v>
      </c>
      <c r="C2183" s="283" t="s">
        <v>4010</v>
      </c>
      <c r="D2183" s="284">
        <v>405343.01000000024</v>
      </c>
      <c r="E2183" s="284">
        <v>373640.45999999996</v>
      </c>
      <c r="F2183" s="20">
        <v>0</v>
      </c>
      <c r="G2183" s="21">
        <f t="shared" si="34"/>
        <v>31702.550000000279</v>
      </c>
      <c r="H2183" s="20">
        <v>0</v>
      </c>
      <c r="I2183" s="20">
        <v>0</v>
      </c>
    </row>
    <row r="2184" spans="1:9" hidden="1" x14ac:dyDescent="0.25">
      <c r="A2184" s="276" t="s">
        <v>2209</v>
      </c>
      <c r="B2184" s="90">
        <v>0</v>
      </c>
      <c r="C2184" s="283" t="s">
        <v>4010</v>
      </c>
      <c r="D2184" s="284">
        <v>401798.05000000016</v>
      </c>
      <c r="E2184" s="284">
        <v>374048.91000000003</v>
      </c>
      <c r="F2184" s="20">
        <v>0</v>
      </c>
      <c r="G2184" s="21">
        <f t="shared" si="34"/>
        <v>27749.14000000013</v>
      </c>
      <c r="H2184" s="20">
        <v>0</v>
      </c>
      <c r="I2184" s="20">
        <v>0</v>
      </c>
    </row>
    <row r="2185" spans="1:9" hidden="1" x14ac:dyDescent="0.25">
      <c r="A2185" s="276" t="s">
        <v>2210</v>
      </c>
      <c r="B2185" s="90">
        <v>0</v>
      </c>
      <c r="C2185" s="283" t="s">
        <v>4010</v>
      </c>
      <c r="D2185" s="284">
        <v>397672.25000000023</v>
      </c>
      <c r="E2185" s="284">
        <v>320720</v>
      </c>
      <c r="F2185" s="20">
        <v>0</v>
      </c>
      <c r="G2185" s="21">
        <f t="shared" si="34"/>
        <v>76952.250000000233</v>
      </c>
      <c r="H2185" s="20">
        <v>0</v>
      </c>
      <c r="I2185" s="20">
        <v>0</v>
      </c>
    </row>
    <row r="2186" spans="1:9" hidden="1" x14ac:dyDescent="0.25">
      <c r="A2186" s="276" t="s">
        <v>2211</v>
      </c>
      <c r="B2186" s="90">
        <v>0</v>
      </c>
      <c r="C2186" s="283" t="s">
        <v>4010</v>
      </c>
      <c r="D2186" s="284">
        <v>538049.5399999998</v>
      </c>
      <c r="E2186" s="284">
        <v>489805.22000000003</v>
      </c>
      <c r="F2186" s="20">
        <v>0</v>
      </c>
      <c r="G2186" s="21">
        <f t="shared" si="34"/>
        <v>48244.319999999774</v>
      </c>
      <c r="H2186" s="20">
        <v>0</v>
      </c>
      <c r="I2186" s="20">
        <v>0</v>
      </c>
    </row>
    <row r="2187" spans="1:9" hidden="1" x14ac:dyDescent="0.25">
      <c r="A2187" s="276" t="s">
        <v>2212</v>
      </c>
      <c r="B2187" s="90">
        <v>0</v>
      </c>
      <c r="C2187" s="283" t="s">
        <v>4010</v>
      </c>
      <c r="D2187" s="284">
        <v>1057159.8600000001</v>
      </c>
      <c r="E2187" s="284">
        <v>906349.76999999979</v>
      </c>
      <c r="F2187" s="20">
        <v>0</v>
      </c>
      <c r="G2187" s="21">
        <f t="shared" si="34"/>
        <v>150810.09000000032</v>
      </c>
      <c r="H2187" s="20">
        <v>0</v>
      </c>
      <c r="I2187" s="20">
        <v>0</v>
      </c>
    </row>
    <row r="2188" spans="1:9" hidden="1" x14ac:dyDescent="0.25">
      <c r="A2188" s="276" t="s">
        <v>2213</v>
      </c>
      <c r="B2188" s="90">
        <v>0</v>
      </c>
      <c r="C2188" s="283" t="s">
        <v>4010</v>
      </c>
      <c r="D2188" s="284">
        <v>637521.4700000002</v>
      </c>
      <c r="E2188" s="284">
        <v>548512.8600000001</v>
      </c>
      <c r="F2188" s="20">
        <v>0</v>
      </c>
      <c r="G2188" s="21">
        <f t="shared" si="34"/>
        <v>89008.610000000102</v>
      </c>
      <c r="H2188" s="20">
        <v>0</v>
      </c>
      <c r="I2188" s="20">
        <v>0</v>
      </c>
    </row>
    <row r="2189" spans="1:9" hidden="1" x14ac:dyDescent="0.25">
      <c r="A2189" s="276" t="s">
        <v>2214</v>
      </c>
      <c r="B2189" s="90">
        <v>0</v>
      </c>
      <c r="C2189" s="283" t="s">
        <v>4010</v>
      </c>
      <c r="D2189" s="284">
        <v>421219.14000000031</v>
      </c>
      <c r="E2189" s="284">
        <v>351802.45</v>
      </c>
      <c r="F2189" s="20">
        <v>0</v>
      </c>
      <c r="G2189" s="21">
        <f t="shared" si="34"/>
        <v>69416.690000000293</v>
      </c>
      <c r="H2189" s="20">
        <v>0</v>
      </c>
      <c r="I2189" s="20">
        <v>0</v>
      </c>
    </row>
    <row r="2190" spans="1:9" hidden="1" x14ac:dyDescent="0.25">
      <c r="A2190" s="276" t="s">
        <v>2215</v>
      </c>
      <c r="B2190" s="90">
        <v>0</v>
      </c>
      <c r="C2190" s="283" t="s">
        <v>4010</v>
      </c>
      <c r="D2190" s="284">
        <v>942174.58</v>
      </c>
      <c r="E2190" s="284">
        <v>818875.0900000002</v>
      </c>
      <c r="F2190" s="20">
        <v>0</v>
      </c>
      <c r="G2190" s="21">
        <f t="shared" si="34"/>
        <v>123299.48999999976</v>
      </c>
      <c r="H2190" s="20">
        <v>0</v>
      </c>
      <c r="I2190" s="20">
        <v>0</v>
      </c>
    </row>
    <row r="2191" spans="1:9" hidden="1" x14ac:dyDescent="0.25">
      <c r="A2191" s="276" t="s">
        <v>2216</v>
      </c>
      <c r="B2191" s="90">
        <v>0</v>
      </c>
      <c r="C2191" s="283" t="s">
        <v>4010</v>
      </c>
      <c r="D2191" s="284">
        <v>64911.64999999998</v>
      </c>
      <c r="E2191" s="284">
        <v>55060.850000000013</v>
      </c>
      <c r="F2191" s="20">
        <v>0</v>
      </c>
      <c r="G2191" s="21">
        <f t="shared" si="34"/>
        <v>9850.7999999999665</v>
      </c>
      <c r="H2191" s="20">
        <v>0</v>
      </c>
      <c r="I2191" s="20">
        <v>0</v>
      </c>
    </row>
    <row r="2192" spans="1:9" hidden="1" x14ac:dyDescent="0.25">
      <c r="A2192" s="276" t="s">
        <v>2217</v>
      </c>
      <c r="B2192" s="90">
        <v>0</v>
      </c>
      <c r="C2192" s="283" t="s">
        <v>4010</v>
      </c>
      <c r="D2192" s="284">
        <v>49940.849999999977</v>
      </c>
      <c r="E2192" s="284">
        <v>47708.149999999987</v>
      </c>
      <c r="F2192" s="20">
        <v>0</v>
      </c>
      <c r="G2192" s="21">
        <f t="shared" si="34"/>
        <v>2232.6999999999898</v>
      </c>
      <c r="H2192" s="20">
        <v>0</v>
      </c>
      <c r="I2192" s="20">
        <v>0</v>
      </c>
    </row>
    <row r="2193" spans="1:9" hidden="1" x14ac:dyDescent="0.25">
      <c r="A2193" s="276" t="s">
        <v>2218</v>
      </c>
      <c r="B2193" s="90">
        <v>0</v>
      </c>
      <c r="C2193" s="283" t="s">
        <v>4010</v>
      </c>
      <c r="D2193" s="284">
        <v>104062.17999999998</v>
      </c>
      <c r="E2193" s="284">
        <v>40490.189999999995</v>
      </c>
      <c r="F2193" s="20">
        <v>0</v>
      </c>
      <c r="G2193" s="21">
        <f t="shared" si="34"/>
        <v>63571.989999999983</v>
      </c>
      <c r="H2193" s="20">
        <v>0</v>
      </c>
      <c r="I2193" s="20">
        <v>0</v>
      </c>
    </row>
    <row r="2194" spans="1:9" hidden="1" x14ac:dyDescent="0.25">
      <c r="A2194" s="276" t="s">
        <v>2219</v>
      </c>
      <c r="B2194" s="90">
        <v>0</v>
      </c>
      <c r="C2194" s="283" t="s">
        <v>4010</v>
      </c>
      <c r="D2194" s="284">
        <v>116239.22999999998</v>
      </c>
      <c r="E2194" s="284">
        <v>104609.70999999999</v>
      </c>
      <c r="F2194" s="20">
        <v>0</v>
      </c>
      <c r="G2194" s="21">
        <f t="shared" si="34"/>
        <v>11629.51999999999</v>
      </c>
      <c r="H2194" s="20">
        <v>0</v>
      </c>
      <c r="I2194" s="20">
        <v>0</v>
      </c>
    </row>
    <row r="2195" spans="1:9" hidden="1" x14ac:dyDescent="0.25">
      <c r="A2195" s="276" t="s">
        <v>2220</v>
      </c>
      <c r="B2195" s="90">
        <v>0</v>
      </c>
      <c r="C2195" s="283" t="s">
        <v>4010</v>
      </c>
      <c r="D2195" s="284">
        <v>145000.59</v>
      </c>
      <c r="E2195" s="284">
        <v>128353.09999999999</v>
      </c>
      <c r="F2195" s="20">
        <v>0</v>
      </c>
      <c r="G2195" s="21">
        <f t="shared" si="34"/>
        <v>16647.490000000005</v>
      </c>
      <c r="H2195" s="20">
        <v>0</v>
      </c>
      <c r="I2195" s="20">
        <v>0</v>
      </c>
    </row>
    <row r="2196" spans="1:9" hidden="1" x14ac:dyDescent="0.25">
      <c r="A2196" s="276" t="s">
        <v>2221</v>
      </c>
      <c r="B2196" s="90">
        <v>0</v>
      </c>
      <c r="C2196" s="283" t="s">
        <v>4010</v>
      </c>
      <c r="D2196" s="284">
        <v>56594.099999999984</v>
      </c>
      <c r="E2196" s="284">
        <v>36451.439999999995</v>
      </c>
      <c r="F2196" s="20">
        <v>0</v>
      </c>
      <c r="G2196" s="21">
        <f t="shared" si="34"/>
        <v>20142.659999999989</v>
      </c>
      <c r="H2196" s="20">
        <v>0</v>
      </c>
      <c r="I2196" s="20">
        <v>0</v>
      </c>
    </row>
    <row r="2197" spans="1:9" hidden="1" x14ac:dyDescent="0.25">
      <c r="A2197" s="276" t="s">
        <v>2222</v>
      </c>
      <c r="B2197" s="90">
        <v>0</v>
      </c>
      <c r="C2197" s="283" t="s">
        <v>4010</v>
      </c>
      <c r="D2197" s="284">
        <v>586082.44999999984</v>
      </c>
      <c r="E2197" s="284">
        <v>544569.67000000016</v>
      </c>
      <c r="F2197" s="20">
        <v>0</v>
      </c>
      <c r="G2197" s="21">
        <f t="shared" si="34"/>
        <v>41512.779999999679</v>
      </c>
      <c r="H2197" s="20">
        <v>0</v>
      </c>
      <c r="I2197" s="20">
        <v>0</v>
      </c>
    </row>
    <row r="2198" spans="1:9" hidden="1" x14ac:dyDescent="0.25">
      <c r="A2198" s="276" t="s">
        <v>2223</v>
      </c>
      <c r="B2198" s="90">
        <v>0</v>
      </c>
      <c r="C2198" s="283" t="s">
        <v>4010</v>
      </c>
      <c r="D2198" s="284">
        <v>803611.1799999997</v>
      </c>
      <c r="E2198" s="284">
        <v>774752.71</v>
      </c>
      <c r="F2198" s="20">
        <v>0</v>
      </c>
      <c r="G2198" s="21">
        <f t="shared" si="34"/>
        <v>28858.469999999739</v>
      </c>
      <c r="H2198" s="20">
        <v>0</v>
      </c>
      <c r="I2198" s="20">
        <v>0</v>
      </c>
    </row>
    <row r="2199" spans="1:9" hidden="1" x14ac:dyDescent="0.25">
      <c r="A2199" s="276" t="s">
        <v>2224</v>
      </c>
      <c r="B2199" s="90">
        <v>0</v>
      </c>
      <c r="C2199" s="283" t="s">
        <v>4010</v>
      </c>
      <c r="D2199" s="284">
        <v>687565.43999999983</v>
      </c>
      <c r="E2199" s="284">
        <v>608305.39000000013</v>
      </c>
      <c r="F2199" s="20">
        <v>0</v>
      </c>
      <c r="G2199" s="21">
        <f t="shared" si="34"/>
        <v>79260.049999999697</v>
      </c>
      <c r="H2199" s="20">
        <v>0</v>
      </c>
      <c r="I2199" s="20">
        <v>0</v>
      </c>
    </row>
    <row r="2200" spans="1:9" hidden="1" x14ac:dyDescent="0.25">
      <c r="A2200" s="276" t="s">
        <v>2225</v>
      </c>
      <c r="B2200" s="90">
        <v>0</v>
      </c>
      <c r="C2200" s="283" t="s">
        <v>4010</v>
      </c>
      <c r="D2200" s="284">
        <v>602720.97000000032</v>
      </c>
      <c r="E2200" s="284">
        <v>523785.77</v>
      </c>
      <c r="F2200" s="20">
        <v>0</v>
      </c>
      <c r="G2200" s="21">
        <f t="shared" si="34"/>
        <v>78935.200000000303</v>
      </c>
      <c r="H2200" s="20">
        <v>0</v>
      </c>
      <c r="I2200" s="20">
        <v>0</v>
      </c>
    </row>
    <row r="2201" spans="1:9" hidden="1" x14ac:dyDescent="0.25">
      <c r="A2201" s="276" t="s">
        <v>2226</v>
      </c>
      <c r="B2201" s="90">
        <v>0</v>
      </c>
      <c r="C2201" s="283" t="s">
        <v>4010</v>
      </c>
      <c r="D2201" s="284">
        <v>470019.13999999984</v>
      </c>
      <c r="E2201" s="284">
        <v>394398.35999999993</v>
      </c>
      <c r="F2201" s="20">
        <v>0</v>
      </c>
      <c r="G2201" s="21">
        <f t="shared" si="34"/>
        <v>75620.779999999912</v>
      </c>
      <c r="H2201" s="20">
        <v>0</v>
      </c>
      <c r="I2201" s="20">
        <v>0</v>
      </c>
    </row>
    <row r="2202" spans="1:9" hidden="1" x14ac:dyDescent="0.25">
      <c r="A2202" s="276" t="s">
        <v>2227</v>
      </c>
      <c r="B2202" s="90">
        <v>0</v>
      </c>
      <c r="C2202" s="283" t="s">
        <v>4010</v>
      </c>
      <c r="D2202" s="284">
        <v>556750.8899999999</v>
      </c>
      <c r="E2202" s="284">
        <v>497430.83999999997</v>
      </c>
      <c r="F2202" s="20">
        <v>0</v>
      </c>
      <c r="G2202" s="21">
        <f t="shared" si="34"/>
        <v>59320.04999999993</v>
      </c>
      <c r="H2202" s="20">
        <v>0</v>
      </c>
      <c r="I2202" s="20">
        <v>0</v>
      </c>
    </row>
    <row r="2203" spans="1:9" hidden="1" x14ac:dyDescent="0.25">
      <c r="A2203" s="276" t="s">
        <v>2228</v>
      </c>
      <c r="B2203" s="90">
        <v>0</v>
      </c>
      <c r="C2203" s="283" t="s">
        <v>4010</v>
      </c>
      <c r="D2203" s="284">
        <v>561178.66</v>
      </c>
      <c r="E2203" s="284">
        <v>539729.15</v>
      </c>
      <c r="F2203" s="20">
        <v>0</v>
      </c>
      <c r="G2203" s="21">
        <f t="shared" si="34"/>
        <v>21449.510000000009</v>
      </c>
      <c r="H2203" s="20">
        <v>0</v>
      </c>
      <c r="I2203" s="20">
        <v>0</v>
      </c>
    </row>
    <row r="2204" spans="1:9" hidden="1" x14ac:dyDescent="0.25">
      <c r="A2204" s="276" t="s">
        <v>2229</v>
      </c>
      <c r="B2204" s="90">
        <v>0</v>
      </c>
      <c r="C2204" s="283" t="s">
        <v>4010</v>
      </c>
      <c r="D2204" s="284">
        <v>583416.61999999988</v>
      </c>
      <c r="E2204" s="284">
        <v>508934.99</v>
      </c>
      <c r="F2204" s="20">
        <v>0</v>
      </c>
      <c r="G2204" s="21">
        <f t="shared" si="34"/>
        <v>74481.629999999888</v>
      </c>
      <c r="H2204" s="20">
        <v>0</v>
      </c>
      <c r="I2204" s="20">
        <v>0</v>
      </c>
    </row>
    <row r="2205" spans="1:9" hidden="1" x14ac:dyDescent="0.25">
      <c r="A2205" s="276" t="s">
        <v>2230</v>
      </c>
      <c r="B2205" s="90">
        <v>0</v>
      </c>
      <c r="C2205" s="283" t="s">
        <v>4010</v>
      </c>
      <c r="D2205" s="284">
        <v>2322475.2400000021</v>
      </c>
      <c r="E2205" s="284">
        <v>2120091.1400000006</v>
      </c>
      <c r="F2205" s="20">
        <v>0</v>
      </c>
      <c r="G2205" s="21">
        <f t="shared" si="34"/>
        <v>202384.10000000149</v>
      </c>
      <c r="H2205" s="20">
        <v>0</v>
      </c>
      <c r="I2205" s="20">
        <v>0</v>
      </c>
    </row>
    <row r="2206" spans="1:9" hidden="1" x14ac:dyDescent="0.25">
      <c r="A2206" s="276" t="s">
        <v>2231</v>
      </c>
      <c r="B2206" s="90">
        <v>0</v>
      </c>
      <c r="C2206" s="283" t="s">
        <v>4010</v>
      </c>
      <c r="D2206" s="284">
        <v>1510975.3700000003</v>
      </c>
      <c r="E2206" s="284">
        <v>1346098.6099999999</v>
      </c>
      <c r="F2206" s="20">
        <v>0</v>
      </c>
      <c r="G2206" s="21">
        <f t="shared" si="34"/>
        <v>164876.76000000047</v>
      </c>
      <c r="H2206" s="20">
        <v>0</v>
      </c>
      <c r="I2206" s="20">
        <v>0</v>
      </c>
    </row>
    <row r="2207" spans="1:9" hidden="1" x14ac:dyDescent="0.25">
      <c r="A2207" s="276" t="s">
        <v>2232</v>
      </c>
      <c r="B2207" s="90">
        <v>0</v>
      </c>
      <c r="C2207" s="283" t="s">
        <v>4010</v>
      </c>
      <c r="D2207" s="284">
        <v>727558.69999999972</v>
      </c>
      <c r="E2207" s="284">
        <v>646898.58000000007</v>
      </c>
      <c r="F2207" s="20">
        <v>0</v>
      </c>
      <c r="G2207" s="21">
        <f t="shared" si="34"/>
        <v>80660.119999999646</v>
      </c>
      <c r="H2207" s="20">
        <v>0</v>
      </c>
      <c r="I2207" s="20">
        <v>0</v>
      </c>
    </row>
    <row r="2208" spans="1:9" hidden="1" x14ac:dyDescent="0.25">
      <c r="A2208" s="276" t="s">
        <v>2233</v>
      </c>
      <c r="B2208" s="90">
        <v>0</v>
      </c>
      <c r="C2208" s="283" t="s">
        <v>4010</v>
      </c>
      <c r="D2208" s="284">
        <v>670905.79</v>
      </c>
      <c r="E2208" s="284">
        <v>609188.35999999987</v>
      </c>
      <c r="F2208" s="20">
        <v>0</v>
      </c>
      <c r="G2208" s="21">
        <f t="shared" si="34"/>
        <v>61717.430000000168</v>
      </c>
      <c r="H2208" s="20">
        <v>0</v>
      </c>
      <c r="I2208" s="20">
        <v>0</v>
      </c>
    </row>
    <row r="2209" spans="1:9" hidden="1" x14ac:dyDescent="0.25">
      <c r="A2209" s="276" t="s">
        <v>2234</v>
      </c>
      <c r="B2209" s="90">
        <v>0</v>
      </c>
      <c r="C2209" s="283" t="s">
        <v>4010</v>
      </c>
      <c r="D2209" s="284">
        <v>807466.03</v>
      </c>
      <c r="E2209" s="284">
        <v>665367.78</v>
      </c>
      <c r="F2209" s="20">
        <v>0</v>
      </c>
      <c r="G2209" s="21">
        <f t="shared" si="34"/>
        <v>142098.25</v>
      </c>
      <c r="H2209" s="20">
        <v>0</v>
      </c>
      <c r="I2209" s="20">
        <v>0</v>
      </c>
    </row>
    <row r="2210" spans="1:9" hidden="1" x14ac:dyDescent="0.25">
      <c r="A2210" s="276" t="s">
        <v>2235</v>
      </c>
      <c r="B2210" s="90">
        <v>0</v>
      </c>
      <c r="C2210" s="283" t="s">
        <v>4010</v>
      </c>
      <c r="D2210" s="284">
        <v>522885.37</v>
      </c>
      <c r="E2210" s="284">
        <v>429426.4499999999</v>
      </c>
      <c r="F2210" s="20">
        <v>0</v>
      </c>
      <c r="G2210" s="21">
        <f t="shared" si="34"/>
        <v>93458.9200000001</v>
      </c>
      <c r="H2210" s="20">
        <v>0</v>
      </c>
      <c r="I2210" s="20">
        <v>0</v>
      </c>
    </row>
    <row r="2211" spans="1:9" hidden="1" x14ac:dyDescent="0.25">
      <c r="A2211" s="276" t="s">
        <v>2236</v>
      </c>
      <c r="B2211" s="90">
        <v>0</v>
      </c>
      <c r="C2211" s="283" t="s">
        <v>4010</v>
      </c>
      <c r="D2211" s="284">
        <v>613825.19999999972</v>
      </c>
      <c r="E2211" s="284">
        <v>507456.11000000004</v>
      </c>
      <c r="F2211" s="20">
        <v>0</v>
      </c>
      <c r="G2211" s="21">
        <f t="shared" si="34"/>
        <v>106369.08999999968</v>
      </c>
      <c r="H2211" s="20">
        <v>0</v>
      </c>
      <c r="I2211" s="20">
        <v>0</v>
      </c>
    </row>
    <row r="2212" spans="1:9" hidden="1" x14ac:dyDescent="0.25">
      <c r="A2212" s="276" t="s">
        <v>2237</v>
      </c>
      <c r="B2212" s="90">
        <v>0</v>
      </c>
      <c r="C2212" s="283" t="s">
        <v>4010</v>
      </c>
      <c r="D2212" s="284">
        <v>650783.35999999987</v>
      </c>
      <c r="E2212" s="284">
        <v>576600.36</v>
      </c>
      <c r="F2212" s="20">
        <v>0</v>
      </c>
      <c r="G2212" s="21">
        <f t="shared" si="34"/>
        <v>74182.999999999884</v>
      </c>
      <c r="H2212" s="20">
        <v>0</v>
      </c>
      <c r="I2212" s="20">
        <v>0</v>
      </c>
    </row>
    <row r="2213" spans="1:9" hidden="1" x14ac:dyDescent="0.25">
      <c r="A2213" s="276" t="s">
        <v>2238</v>
      </c>
      <c r="B2213" s="90">
        <v>0</v>
      </c>
      <c r="C2213" s="283" t="s">
        <v>4010</v>
      </c>
      <c r="D2213" s="284">
        <v>521832.02000000014</v>
      </c>
      <c r="E2213" s="284">
        <v>421796.68</v>
      </c>
      <c r="F2213" s="20">
        <v>0</v>
      </c>
      <c r="G2213" s="21">
        <f t="shared" si="34"/>
        <v>100035.34000000014</v>
      </c>
      <c r="H2213" s="20">
        <v>0</v>
      </c>
      <c r="I2213" s="20">
        <v>0</v>
      </c>
    </row>
    <row r="2214" spans="1:9" hidden="1" x14ac:dyDescent="0.25">
      <c r="A2214" s="276" t="s">
        <v>2239</v>
      </c>
      <c r="B2214" s="90">
        <v>0</v>
      </c>
      <c r="C2214" s="283" t="s">
        <v>4010</v>
      </c>
      <c r="D2214" s="284">
        <v>117655.92999999993</v>
      </c>
      <c r="E2214" s="284">
        <v>90796.15</v>
      </c>
      <c r="F2214" s="20">
        <v>0</v>
      </c>
      <c r="G2214" s="21">
        <f t="shared" si="34"/>
        <v>26859.779999999941</v>
      </c>
      <c r="H2214" s="20">
        <v>0</v>
      </c>
      <c r="I2214" s="20">
        <v>0</v>
      </c>
    </row>
    <row r="2215" spans="1:9" hidden="1" x14ac:dyDescent="0.25">
      <c r="A2215" s="276" t="s">
        <v>2240</v>
      </c>
      <c r="B2215" s="90">
        <v>0</v>
      </c>
      <c r="C2215" s="283" t="s">
        <v>4010</v>
      </c>
      <c r="D2215" s="284">
        <v>435037.08000000025</v>
      </c>
      <c r="E2215" s="284">
        <v>416941.33000000007</v>
      </c>
      <c r="F2215" s="20">
        <v>0</v>
      </c>
      <c r="G2215" s="21">
        <f t="shared" si="34"/>
        <v>18095.750000000175</v>
      </c>
      <c r="H2215" s="20">
        <v>0</v>
      </c>
      <c r="I2215" s="20">
        <v>0</v>
      </c>
    </row>
    <row r="2216" spans="1:9" hidden="1" x14ac:dyDescent="0.25">
      <c r="A2216" s="276" t="s">
        <v>2241</v>
      </c>
      <c r="B2216" s="90">
        <v>0</v>
      </c>
      <c r="C2216" s="283" t="s">
        <v>4010</v>
      </c>
      <c r="D2216" s="284">
        <v>640458.56999999983</v>
      </c>
      <c r="E2216" s="284">
        <v>544614.17000000004</v>
      </c>
      <c r="F2216" s="20">
        <v>0</v>
      </c>
      <c r="G2216" s="21">
        <f t="shared" si="34"/>
        <v>95844.39999999979</v>
      </c>
      <c r="H2216" s="20">
        <v>0</v>
      </c>
      <c r="I2216" s="20">
        <v>0</v>
      </c>
    </row>
    <row r="2217" spans="1:9" hidden="1" x14ac:dyDescent="0.25">
      <c r="A2217" s="276" t="s">
        <v>3649</v>
      </c>
      <c r="B2217" s="90">
        <v>0</v>
      </c>
      <c r="C2217" s="283" t="s">
        <v>4010</v>
      </c>
      <c r="D2217" s="284">
        <v>701976.63</v>
      </c>
      <c r="E2217" s="284">
        <v>611639.72999999986</v>
      </c>
      <c r="F2217" s="20">
        <v>0</v>
      </c>
      <c r="G2217" s="21">
        <f t="shared" si="34"/>
        <v>90336.90000000014</v>
      </c>
      <c r="H2217" s="20">
        <v>0</v>
      </c>
      <c r="I2217" s="20">
        <v>0</v>
      </c>
    </row>
    <row r="2218" spans="1:9" hidden="1" x14ac:dyDescent="0.25">
      <c r="A2218" s="276" t="s">
        <v>3650</v>
      </c>
      <c r="B2218" s="90">
        <v>0</v>
      </c>
      <c r="C2218" s="283" t="s">
        <v>4010</v>
      </c>
      <c r="D2218" s="284">
        <v>641365.82999999984</v>
      </c>
      <c r="E2218" s="284">
        <v>493659.81999999995</v>
      </c>
      <c r="F2218" s="20">
        <v>0</v>
      </c>
      <c r="G2218" s="21">
        <f t="shared" si="34"/>
        <v>147706.00999999989</v>
      </c>
      <c r="H2218" s="20">
        <v>0</v>
      </c>
      <c r="I2218" s="20">
        <v>0</v>
      </c>
    </row>
    <row r="2219" spans="1:9" hidden="1" x14ac:dyDescent="0.25">
      <c r="A2219" s="276" t="s">
        <v>3651</v>
      </c>
      <c r="B2219" s="90">
        <v>0</v>
      </c>
      <c r="C2219" s="283" t="s">
        <v>4010</v>
      </c>
      <c r="D2219" s="284">
        <v>102996.99000000002</v>
      </c>
      <c r="E2219" s="284">
        <v>80060.239999999991</v>
      </c>
      <c r="F2219" s="20">
        <v>0</v>
      </c>
      <c r="G2219" s="21">
        <f t="shared" si="34"/>
        <v>22936.750000000029</v>
      </c>
      <c r="H2219" s="20">
        <v>0</v>
      </c>
      <c r="I2219" s="20">
        <v>0</v>
      </c>
    </row>
    <row r="2220" spans="1:9" hidden="1" x14ac:dyDescent="0.25">
      <c r="A2220" s="276" t="s">
        <v>2242</v>
      </c>
      <c r="B2220" s="90">
        <v>0</v>
      </c>
      <c r="C2220" s="283" t="s">
        <v>4010</v>
      </c>
      <c r="D2220" s="284">
        <v>177626.39000000004</v>
      </c>
      <c r="E2220" s="284">
        <v>153878.96999999997</v>
      </c>
      <c r="F2220" s="20">
        <v>0</v>
      </c>
      <c r="G2220" s="21">
        <f t="shared" si="34"/>
        <v>23747.420000000071</v>
      </c>
      <c r="H2220" s="20">
        <v>0</v>
      </c>
      <c r="I2220" s="20">
        <v>0</v>
      </c>
    </row>
    <row r="2221" spans="1:9" hidden="1" x14ac:dyDescent="0.25">
      <c r="A2221" s="276" t="s">
        <v>2243</v>
      </c>
      <c r="B2221" s="90">
        <v>0</v>
      </c>
      <c r="C2221" s="283" t="s">
        <v>4010</v>
      </c>
      <c r="D2221" s="284">
        <v>245384.43000000005</v>
      </c>
      <c r="E2221" s="284">
        <v>183063.93</v>
      </c>
      <c r="F2221" s="20">
        <v>0</v>
      </c>
      <c r="G2221" s="21">
        <f t="shared" si="34"/>
        <v>62320.500000000058</v>
      </c>
      <c r="H2221" s="20">
        <v>0</v>
      </c>
      <c r="I2221" s="20">
        <v>0</v>
      </c>
    </row>
    <row r="2222" spans="1:9" hidden="1" x14ac:dyDescent="0.25">
      <c r="A2222" s="276" t="s">
        <v>2244</v>
      </c>
      <c r="B2222" s="90">
        <v>0</v>
      </c>
      <c r="C2222" s="283" t="s">
        <v>4010</v>
      </c>
      <c r="D2222" s="284">
        <v>125307.83999999998</v>
      </c>
      <c r="E2222" s="284">
        <v>106131.02</v>
      </c>
      <c r="F2222" s="20">
        <v>0</v>
      </c>
      <c r="G2222" s="21">
        <f t="shared" si="34"/>
        <v>19176.819999999978</v>
      </c>
      <c r="H2222" s="20">
        <v>0</v>
      </c>
      <c r="I2222" s="20">
        <v>0</v>
      </c>
    </row>
    <row r="2223" spans="1:9" hidden="1" x14ac:dyDescent="0.25">
      <c r="A2223" s="276" t="s">
        <v>3592</v>
      </c>
      <c r="B2223" s="90">
        <v>0</v>
      </c>
      <c r="C2223" s="283" t="s">
        <v>4010</v>
      </c>
      <c r="D2223" s="284">
        <v>139878.61999999994</v>
      </c>
      <c r="E2223" s="284">
        <v>110143.94999999997</v>
      </c>
      <c r="F2223" s="20">
        <v>0</v>
      </c>
      <c r="G2223" s="21">
        <f t="shared" si="34"/>
        <v>29734.669999999969</v>
      </c>
      <c r="H2223" s="20">
        <v>0</v>
      </c>
      <c r="I2223" s="20">
        <v>0</v>
      </c>
    </row>
    <row r="2224" spans="1:9" hidden="1" x14ac:dyDescent="0.25">
      <c r="A2224" s="276" t="s">
        <v>2245</v>
      </c>
      <c r="B2224" s="90">
        <v>0</v>
      </c>
      <c r="C2224" s="283" t="s">
        <v>4010</v>
      </c>
      <c r="D2224" s="284">
        <v>527850.49000000011</v>
      </c>
      <c r="E2224" s="284">
        <v>439696.09000000008</v>
      </c>
      <c r="F2224" s="20">
        <v>0</v>
      </c>
      <c r="G2224" s="21">
        <f t="shared" si="34"/>
        <v>88154.400000000023</v>
      </c>
      <c r="H2224" s="20">
        <v>0</v>
      </c>
      <c r="I2224" s="20">
        <v>0</v>
      </c>
    </row>
    <row r="2225" spans="1:9" hidden="1" x14ac:dyDescent="0.25">
      <c r="A2225" s="276" t="s">
        <v>2246</v>
      </c>
      <c r="B2225" s="90">
        <v>0</v>
      </c>
      <c r="C2225" s="283" t="s">
        <v>4010</v>
      </c>
      <c r="D2225" s="284">
        <v>588687</v>
      </c>
      <c r="E2225" s="284">
        <v>454618.32000000012</v>
      </c>
      <c r="F2225" s="20">
        <v>0</v>
      </c>
      <c r="G2225" s="21">
        <f t="shared" si="34"/>
        <v>134068.67999999988</v>
      </c>
      <c r="H2225" s="20">
        <v>0</v>
      </c>
      <c r="I2225" s="20">
        <v>0</v>
      </c>
    </row>
    <row r="2226" spans="1:9" hidden="1" x14ac:dyDescent="0.25">
      <c r="A2226" s="276" t="s">
        <v>2247</v>
      </c>
      <c r="B2226" s="90">
        <v>0</v>
      </c>
      <c r="C2226" s="283" t="s">
        <v>4010</v>
      </c>
      <c r="D2226" s="284">
        <v>574376.69999999984</v>
      </c>
      <c r="E2226" s="284">
        <v>497973.81999999995</v>
      </c>
      <c r="F2226" s="20">
        <v>0</v>
      </c>
      <c r="G2226" s="21">
        <f t="shared" si="34"/>
        <v>76402.879999999888</v>
      </c>
      <c r="H2226" s="20">
        <v>0</v>
      </c>
      <c r="I2226" s="20">
        <v>0</v>
      </c>
    </row>
    <row r="2227" spans="1:9" hidden="1" x14ac:dyDescent="0.25">
      <c r="A2227" s="276" t="s">
        <v>2248</v>
      </c>
      <c r="B2227" s="90">
        <v>0</v>
      </c>
      <c r="C2227" s="283" t="s">
        <v>4010</v>
      </c>
      <c r="D2227" s="284">
        <v>473433.70999999985</v>
      </c>
      <c r="E2227" s="284">
        <v>395534.09</v>
      </c>
      <c r="F2227" s="20">
        <v>0</v>
      </c>
      <c r="G2227" s="21">
        <f t="shared" si="34"/>
        <v>77899.619999999821</v>
      </c>
      <c r="H2227" s="20">
        <v>0</v>
      </c>
      <c r="I2227" s="20">
        <v>0</v>
      </c>
    </row>
    <row r="2228" spans="1:9" hidden="1" x14ac:dyDescent="0.25">
      <c r="A2228" s="276" t="s">
        <v>2249</v>
      </c>
      <c r="B2228" s="90">
        <v>0</v>
      </c>
      <c r="C2228" s="283" t="s">
        <v>4010</v>
      </c>
      <c r="D2228" s="284">
        <v>820851.06</v>
      </c>
      <c r="E2228" s="284">
        <v>764985.19999999972</v>
      </c>
      <c r="F2228" s="20">
        <v>0</v>
      </c>
      <c r="G2228" s="21">
        <f t="shared" si="34"/>
        <v>55865.860000000335</v>
      </c>
      <c r="H2228" s="20">
        <v>0</v>
      </c>
      <c r="I2228" s="20">
        <v>0</v>
      </c>
    </row>
    <row r="2229" spans="1:9" hidden="1" x14ac:dyDescent="0.25">
      <c r="A2229" s="276" t="s">
        <v>2250</v>
      </c>
      <c r="B2229" s="90">
        <v>0</v>
      </c>
      <c r="C2229" s="283" t="s">
        <v>4010</v>
      </c>
      <c r="D2229" s="284">
        <v>1570606.9900000007</v>
      </c>
      <c r="E2229" s="284">
        <v>1403548.0300000003</v>
      </c>
      <c r="F2229" s="20">
        <v>0</v>
      </c>
      <c r="G2229" s="21">
        <f t="shared" si="34"/>
        <v>167058.96000000043</v>
      </c>
      <c r="H2229" s="20">
        <v>0</v>
      </c>
      <c r="I2229" s="20">
        <v>0</v>
      </c>
    </row>
    <row r="2230" spans="1:9" hidden="1" x14ac:dyDescent="0.25">
      <c r="A2230" s="276" t="s">
        <v>2251</v>
      </c>
      <c r="B2230" s="90">
        <v>0</v>
      </c>
      <c r="C2230" s="283" t="s">
        <v>4010</v>
      </c>
      <c r="D2230" s="284">
        <v>353156.6500000002</v>
      </c>
      <c r="E2230" s="284">
        <v>327013.19999999995</v>
      </c>
      <c r="F2230" s="20">
        <v>0</v>
      </c>
      <c r="G2230" s="21">
        <f t="shared" si="34"/>
        <v>26143.450000000244</v>
      </c>
      <c r="H2230" s="20">
        <v>0</v>
      </c>
      <c r="I2230" s="20">
        <v>0</v>
      </c>
    </row>
    <row r="2231" spans="1:9" hidden="1" x14ac:dyDescent="0.25">
      <c r="A2231" s="276" t="s">
        <v>2252</v>
      </c>
      <c r="B2231" s="90">
        <v>0</v>
      </c>
      <c r="C2231" s="283" t="s">
        <v>4010</v>
      </c>
      <c r="D2231" s="284">
        <v>371146.67000000016</v>
      </c>
      <c r="E2231" s="284">
        <v>319105.59000000003</v>
      </c>
      <c r="F2231" s="20">
        <v>0</v>
      </c>
      <c r="G2231" s="21">
        <f t="shared" si="34"/>
        <v>52041.080000000133</v>
      </c>
      <c r="H2231" s="20">
        <v>0</v>
      </c>
      <c r="I2231" s="20">
        <v>0</v>
      </c>
    </row>
    <row r="2232" spans="1:9" hidden="1" x14ac:dyDescent="0.25">
      <c r="A2232" s="276" t="s">
        <v>2253</v>
      </c>
      <c r="B2232" s="90">
        <v>0</v>
      </c>
      <c r="C2232" s="283" t="s">
        <v>4010</v>
      </c>
      <c r="D2232" s="284">
        <v>451665.19000000024</v>
      </c>
      <c r="E2232" s="284">
        <v>389764.45</v>
      </c>
      <c r="F2232" s="20">
        <v>0</v>
      </c>
      <c r="G2232" s="21">
        <f t="shared" si="34"/>
        <v>61900.740000000224</v>
      </c>
      <c r="H2232" s="20">
        <v>0</v>
      </c>
      <c r="I2232" s="20">
        <v>0</v>
      </c>
    </row>
    <row r="2233" spans="1:9" hidden="1" x14ac:dyDescent="0.25">
      <c r="A2233" s="276" t="s">
        <v>2254</v>
      </c>
      <c r="B2233" s="90">
        <v>0</v>
      </c>
      <c r="C2233" s="283" t="s">
        <v>4010</v>
      </c>
      <c r="D2233" s="284">
        <v>531636.88000000024</v>
      </c>
      <c r="E2233" s="284">
        <v>477744.25000000006</v>
      </c>
      <c r="F2233" s="20">
        <v>0</v>
      </c>
      <c r="G2233" s="21">
        <f t="shared" si="34"/>
        <v>53892.630000000179</v>
      </c>
      <c r="H2233" s="20">
        <v>0</v>
      </c>
      <c r="I2233" s="20">
        <v>0</v>
      </c>
    </row>
    <row r="2234" spans="1:9" hidden="1" x14ac:dyDescent="0.25">
      <c r="A2234" s="276" t="s">
        <v>2255</v>
      </c>
      <c r="B2234" s="90">
        <v>0</v>
      </c>
      <c r="C2234" s="283" t="s">
        <v>4010</v>
      </c>
      <c r="D2234" s="284">
        <v>478244.4700000002</v>
      </c>
      <c r="E2234" s="284">
        <v>400834.46000000008</v>
      </c>
      <c r="F2234" s="20">
        <v>0</v>
      </c>
      <c r="G2234" s="21">
        <f t="shared" si="34"/>
        <v>77410.010000000126</v>
      </c>
      <c r="H2234" s="20">
        <v>0</v>
      </c>
      <c r="I2234" s="20">
        <v>0</v>
      </c>
    </row>
    <row r="2235" spans="1:9" hidden="1" x14ac:dyDescent="0.25">
      <c r="A2235" s="276" t="s">
        <v>2256</v>
      </c>
      <c r="B2235" s="90">
        <v>0</v>
      </c>
      <c r="C2235" s="283" t="s">
        <v>4010</v>
      </c>
      <c r="D2235" s="284">
        <v>317671.96000000008</v>
      </c>
      <c r="E2235" s="284">
        <v>285115.11</v>
      </c>
      <c r="F2235" s="20">
        <v>0</v>
      </c>
      <c r="G2235" s="21">
        <f t="shared" si="34"/>
        <v>32556.850000000093</v>
      </c>
      <c r="H2235" s="20">
        <v>0</v>
      </c>
      <c r="I2235" s="20">
        <v>0</v>
      </c>
    </row>
    <row r="2236" spans="1:9" hidden="1" x14ac:dyDescent="0.25">
      <c r="A2236" s="276" t="s">
        <v>2257</v>
      </c>
      <c r="B2236" s="90">
        <v>0</v>
      </c>
      <c r="C2236" s="283" t="s">
        <v>4010</v>
      </c>
      <c r="D2236" s="284">
        <v>267903.63</v>
      </c>
      <c r="E2236" s="284">
        <v>242263.77</v>
      </c>
      <c r="F2236" s="20">
        <v>0</v>
      </c>
      <c r="G2236" s="21">
        <f t="shared" si="34"/>
        <v>25639.860000000015</v>
      </c>
      <c r="H2236" s="20">
        <v>0</v>
      </c>
      <c r="I2236" s="20">
        <v>0</v>
      </c>
    </row>
    <row r="2237" spans="1:9" hidden="1" x14ac:dyDescent="0.25">
      <c r="A2237" s="276" t="s">
        <v>2258</v>
      </c>
      <c r="B2237" s="90">
        <v>0</v>
      </c>
      <c r="C2237" s="283" t="s">
        <v>4010</v>
      </c>
      <c r="D2237" s="284">
        <v>456808.89999999991</v>
      </c>
      <c r="E2237" s="284">
        <v>372684.13</v>
      </c>
      <c r="F2237" s="20">
        <v>0</v>
      </c>
      <c r="G2237" s="21">
        <f t="shared" si="34"/>
        <v>84124.769999999902</v>
      </c>
      <c r="H2237" s="20">
        <v>0</v>
      </c>
      <c r="I2237" s="20">
        <v>0</v>
      </c>
    </row>
    <row r="2238" spans="1:9" hidden="1" x14ac:dyDescent="0.25">
      <c r="A2238" s="276" t="s">
        <v>2259</v>
      </c>
      <c r="B2238" s="90">
        <v>0</v>
      </c>
      <c r="C2238" s="283" t="s">
        <v>4010</v>
      </c>
      <c r="D2238" s="284">
        <v>270573.85999999993</v>
      </c>
      <c r="E2238" s="284">
        <v>227014.87999999992</v>
      </c>
      <c r="F2238" s="20">
        <v>0</v>
      </c>
      <c r="G2238" s="21">
        <f t="shared" si="34"/>
        <v>43558.98000000001</v>
      </c>
      <c r="H2238" s="20">
        <v>0</v>
      </c>
      <c r="I2238" s="20">
        <v>0</v>
      </c>
    </row>
    <row r="2239" spans="1:9" hidden="1" x14ac:dyDescent="0.25">
      <c r="A2239" s="276" t="s">
        <v>2260</v>
      </c>
      <c r="B2239" s="90">
        <v>0</v>
      </c>
      <c r="C2239" s="283" t="s">
        <v>4010</v>
      </c>
      <c r="D2239" s="284">
        <v>536238.58999999985</v>
      </c>
      <c r="E2239" s="284">
        <v>412167.98999999993</v>
      </c>
      <c r="F2239" s="20">
        <v>0</v>
      </c>
      <c r="G2239" s="21">
        <f t="shared" si="34"/>
        <v>124070.59999999992</v>
      </c>
      <c r="H2239" s="20">
        <v>0</v>
      </c>
      <c r="I2239" s="20">
        <v>0</v>
      </c>
    </row>
    <row r="2240" spans="1:9" hidden="1" x14ac:dyDescent="0.25">
      <c r="A2240" s="276" t="s">
        <v>2261</v>
      </c>
      <c r="B2240" s="90">
        <v>0</v>
      </c>
      <c r="C2240" s="283" t="s">
        <v>4010</v>
      </c>
      <c r="D2240" s="284">
        <v>262599.33000000007</v>
      </c>
      <c r="E2240" s="284">
        <v>249493.73</v>
      </c>
      <c r="F2240" s="20">
        <v>0</v>
      </c>
      <c r="G2240" s="21">
        <f t="shared" si="34"/>
        <v>13105.600000000064</v>
      </c>
      <c r="H2240" s="20">
        <v>0</v>
      </c>
      <c r="I2240" s="20">
        <v>0</v>
      </c>
    </row>
    <row r="2241" spans="1:9" hidden="1" x14ac:dyDescent="0.25">
      <c r="A2241" s="276" t="s">
        <v>2262</v>
      </c>
      <c r="B2241" s="90">
        <v>0</v>
      </c>
      <c r="C2241" s="283" t="s">
        <v>4010</v>
      </c>
      <c r="D2241" s="284">
        <v>379985.67000000004</v>
      </c>
      <c r="E2241" s="284">
        <v>409294.9499999999</v>
      </c>
      <c r="F2241" s="20">
        <v>0</v>
      </c>
      <c r="G2241" s="21">
        <f t="shared" si="34"/>
        <v>-29309.279999999853</v>
      </c>
      <c r="H2241" s="20">
        <v>0</v>
      </c>
      <c r="I2241" s="20">
        <v>0</v>
      </c>
    </row>
    <row r="2242" spans="1:9" hidden="1" x14ac:dyDescent="0.25">
      <c r="A2242" s="276" t="s">
        <v>2263</v>
      </c>
      <c r="B2242" s="90">
        <v>0</v>
      </c>
      <c r="C2242" s="283" t="s">
        <v>4010</v>
      </c>
      <c r="D2242" s="284">
        <v>532764.84000000008</v>
      </c>
      <c r="E2242" s="284">
        <v>420090.77</v>
      </c>
      <c r="F2242" s="20">
        <v>0</v>
      </c>
      <c r="G2242" s="21">
        <f t="shared" si="34"/>
        <v>112674.07000000007</v>
      </c>
      <c r="H2242" s="20">
        <v>0</v>
      </c>
      <c r="I2242" s="20">
        <v>0</v>
      </c>
    </row>
    <row r="2243" spans="1:9" hidden="1" x14ac:dyDescent="0.25">
      <c r="A2243" s="276" t="s">
        <v>2264</v>
      </c>
      <c r="B2243" s="90">
        <v>0</v>
      </c>
      <c r="C2243" s="283" t="s">
        <v>4010</v>
      </c>
      <c r="D2243" s="284">
        <v>339868.83000000019</v>
      </c>
      <c r="E2243" s="284">
        <v>314714.61000000004</v>
      </c>
      <c r="F2243" s="20">
        <v>0</v>
      </c>
      <c r="G2243" s="21">
        <f t="shared" si="34"/>
        <v>25154.220000000147</v>
      </c>
      <c r="H2243" s="20">
        <v>0</v>
      </c>
      <c r="I2243" s="20">
        <v>0</v>
      </c>
    </row>
    <row r="2244" spans="1:9" hidden="1" x14ac:dyDescent="0.25">
      <c r="A2244" s="276" t="s">
        <v>2265</v>
      </c>
      <c r="B2244" s="90">
        <v>0</v>
      </c>
      <c r="C2244" s="283" t="s">
        <v>4010</v>
      </c>
      <c r="D2244" s="284">
        <v>243357.84999999995</v>
      </c>
      <c r="E2244" s="284">
        <v>161376.40000000002</v>
      </c>
      <c r="F2244" s="20">
        <v>0</v>
      </c>
      <c r="G2244" s="21">
        <f t="shared" si="34"/>
        <v>81981.449999999924</v>
      </c>
      <c r="H2244" s="20">
        <v>0</v>
      </c>
      <c r="I2244" s="20">
        <v>0</v>
      </c>
    </row>
    <row r="2245" spans="1:9" hidden="1" x14ac:dyDescent="0.25">
      <c r="A2245" s="276" t="s">
        <v>2266</v>
      </c>
      <c r="B2245" s="90">
        <v>0</v>
      </c>
      <c r="C2245" s="283" t="s">
        <v>4010</v>
      </c>
      <c r="D2245" s="284">
        <v>417623.86000000022</v>
      </c>
      <c r="E2245" s="284">
        <v>386499.68000000005</v>
      </c>
      <c r="F2245" s="20">
        <v>0</v>
      </c>
      <c r="G2245" s="21">
        <f t="shared" ref="G2245:G2308" si="35">D2245-E2245</f>
        <v>31124.180000000168</v>
      </c>
      <c r="H2245" s="20">
        <v>0</v>
      </c>
      <c r="I2245" s="20">
        <v>0</v>
      </c>
    </row>
    <row r="2246" spans="1:9" hidden="1" x14ac:dyDescent="0.25">
      <c r="A2246" s="276" t="s">
        <v>2267</v>
      </c>
      <c r="B2246" s="90">
        <v>0</v>
      </c>
      <c r="C2246" s="283" t="s">
        <v>4010</v>
      </c>
      <c r="D2246" s="284">
        <v>366907.15</v>
      </c>
      <c r="E2246" s="284">
        <v>315365.92</v>
      </c>
      <c r="F2246" s="20">
        <v>0</v>
      </c>
      <c r="G2246" s="21">
        <f t="shared" si="35"/>
        <v>51541.23000000004</v>
      </c>
      <c r="H2246" s="20">
        <v>0</v>
      </c>
      <c r="I2246" s="20">
        <v>0</v>
      </c>
    </row>
    <row r="2247" spans="1:9" hidden="1" x14ac:dyDescent="0.25">
      <c r="A2247" s="276" t="s">
        <v>2268</v>
      </c>
      <c r="B2247" s="90">
        <v>0</v>
      </c>
      <c r="C2247" s="283" t="s">
        <v>4010</v>
      </c>
      <c r="D2247" s="284">
        <v>387052.07000000012</v>
      </c>
      <c r="E2247" s="284">
        <v>334406.37000000005</v>
      </c>
      <c r="F2247" s="20">
        <v>0</v>
      </c>
      <c r="G2247" s="21">
        <f t="shared" si="35"/>
        <v>52645.70000000007</v>
      </c>
      <c r="H2247" s="20">
        <v>0</v>
      </c>
      <c r="I2247" s="20">
        <v>0</v>
      </c>
    </row>
    <row r="2248" spans="1:9" hidden="1" x14ac:dyDescent="0.25">
      <c r="A2248" s="276" t="s">
        <v>404</v>
      </c>
      <c r="B2248" s="90">
        <v>0</v>
      </c>
      <c r="C2248" s="283" t="s">
        <v>4010</v>
      </c>
      <c r="D2248" s="284">
        <v>85193.920000000027</v>
      </c>
      <c r="E2248" s="284">
        <v>78439.070000000022</v>
      </c>
      <c r="F2248" s="20">
        <v>0</v>
      </c>
      <c r="G2248" s="21">
        <f t="shared" si="35"/>
        <v>6754.8500000000058</v>
      </c>
      <c r="H2248" s="20">
        <v>0</v>
      </c>
      <c r="I2248" s="20">
        <v>0</v>
      </c>
    </row>
    <row r="2249" spans="1:9" hidden="1" x14ac:dyDescent="0.25">
      <c r="A2249" s="276" t="s">
        <v>405</v>
      </c>
      <c r="B2249" s="90">
        <v>0</v>
      </c>
      <c r="C2249" s="283" t="s">
        <v>4010</v>
      </c>
      <c r="D2249" s="284">
        <v>101510.95999999996</v>
      </c>
      <c r="E2249" s="284">
        <v>64069.05000000001</v>
      </c>
      <c r="F2249" s="20">
        <v>0</v>
      </c>
      <c r="G2249" s="21">
        <f t="shared" si="35"/>
        <v>37441.909999999953</v>
      </c>
      <c r="H2249" s="20">
        <v>0</v>
      </c>
      <c r="I2249" s="20">
        <v>0</v>
      </c>
    </row>
    <row r="2250" spans="1:9" hidden="1" x14ac:dyDescent="0.25">
      <c r="A2250" s="276" t="s">
        <v>2269</v>
      </c>
      <c r="B2250" s="90">
        <v>0</v>
      </c>
      <c r="C2250" s="283" t="s">
        <v>4010</v>
      </c>
      <c r="D2250" s="284">
        <v>129572</v>
      </c>
      <c r="E2250" s="284">
        <v>118217.59999999996</v>
      </c>
      <c r="F2250" s="20">
        <v>0</v>
      </c>
      <c r="G2250" s="21">
        <f t="shared" si="35"/>
        <v>11354.400000000038</v>
      </c>
      <c r="H2250" s="20">
        <v>0</v>
      </c>
      <c r="I2250" s="20">
        <v>0</v>
      </c>
    </row>
    <row r="2251" spans="1:9" hidden="1" x14ac:dyDescent="0.25">
      <c r="A2251" s="276" t="s">
        <v>2270</v>
      </c>
      <c r="B2251" s="90">
        <v>0</v>
      </c>
      <c r="C2251" s="283" t="s">
        <v>4010</v>
      </c>
      <c r="D2251" s="284">
        <v>147915.89999999997</v>
      </c>
      <c r="E2251" s="284">
        <v>140511.54999999996</v>
      </c>
      <c r="F2251" s="20">
        <v>0</v>
      </c>
      <c r="G2251" s="21">
        <f t="shared" si="35"/>
        <v>7404.3500000000058</v>
      </c>
      <c r="H2251" s="20">
        <v>0</v>
      </c>
      <c r="I2251" s="20">
        <v>0</v>
      </c>
    </row>
    <row r="2252" spans="1:9" hidden="1" x14ac:dyDescent="0.25">
      <c r="A2252" s="276" t="s">
        <v>2271</v>
      </c>
      <c r="B2252" s="90">
        <v>0</v>
      </c>
      <c r="C2252" s="283" t="s">
        <v>4010</v>
      </c>
      <c r="D2252" s="284">
        <v>206418.11999999991</v>
      </c>
      <c r="E2252" s="284">
        <v>162921.87</v>
      </c>
      <c r="F2252" s="20">
        <v>0</v>
      </c>
      <c r="G2252" s="21">
        <f t="shared" si="35"/>
        <v>43496.249999999913</v>
      </c>
      <c r="H2252" s="20">
        <v>0</v>
      </c>
      <c r="I2252" s="20">
        <v>0</v>
      </c>
    </row>
    <row r="2253" spans="1:9" hidden="1" x14ac:dyDescent="0.25">
      <c r="A2253" s="276" t="s">
        <v>2272</v>
      </c>
      <c r="B2253" s="90">
        <v>0</v>
      </c>
      <c r="C2253" s="283" t="s">
        <v>4010</v>
      </c>
      <c r="D2253" s="284">
        <v>27194.850000000006</v>
      </c>
      <c r="E2253" s="284">
        <v>19593.3</v>
      </c>
      <c r="F2253" s="20">
        <v>0</v>
      </c>
      <c r="G2253" s="21">
        <f t="shared" si="35"/>
        <v>7601.5500000000065</v>
      </c>
      <c r="H2253" s="20">
        <v>0</v>
      </c>
      <c r="I2253" s="20">
        <v>0</v>
      </c>
    </row>
    <row r="2254" spans="1:9" hidden="1" x14ac:dyDescent="0.25">
      <c r="A2254" s="276" t="s">
        <v>2273</v>
      </c>
      <c r="B2254" s="90">
        <v>0</v>
      </c>
      <c r="C2254" s="283" t="s">
        <v>4010</v>
      </c>
      <c r="D2254" s="284">
        <v>153285.32000000007</v>
      </c>
      <c r="E2254" s="284">
        <v>130639.95000000001</v>
      </c>
      <c r="F2254" s="20">
        <v>0</v>
      </c>
      <c r="G2254" s="21">
        <f t="shared" si="35"/>
        <v>22645.370000000054</v>
      </c>
      <c r="H2254" s="20">
        <v>0</v>
      </c>
      <c r="I2254" s="20">
        <v>0</v>
      </c>
    </row>
    <row r="2255" spans="1:9" hidden="1" x14ac:dyDescent="0.25">
      <c r="A2255" s="276" t="s">
        <v>2274</v>
      </c>
      <c r="B2255" s="90">
        <v>0</v>
      </c>
      <c r="C2255" s="283" t="s">
        <v>4010</v>
      </c>
      <c r="D2255" s="284">
        <v>187165.24999999997</v>
      </c>
      <c r="E2255" s="284">
        <v>172130.05</v>
      </c>
      <c r="F2255" s="20">
        <v>0</v>
      </c>
      <c r="G2255" s="21">
        <f t="shared" si="35"/>
        <v>15035.199999999983</v>
      </c>
      <c r="H2255" s="20">
        <v>0</v>
      </c>
      <c r="I2255" s="20">
        <v>0</v>
      </c>
    </row>
    <row r="2256" spans="1:9" hidden="1" x14ac:dyDescent="0.25">
      <c r="A2256" s="276" t="s">
        <v>2275</v>
      </c>
      <c r="B2256" s="90">
        <v>0</v>
      </c>
      <c r="C2256" s="283" t="s">
        <v>4010</v>
      </c>
      <c r="D2256" s="284">
        <v>178752.85000000006</v>
      </c>
      <c r="E2256" s="284">
        <v>171002.15000000005</v>
      </c>
      <c r="F2256" s="20">
        <v>0</v>
      </c>
      <c r="G2256" s="21">
        <f t="shared" si="35"/>
        <v>7750.7000000000116</v>
      </c>
      <c r="H2256" s="20">
        <v>0</v>
      </c>
      <c r="I2256" s="20">
        <v>0</v>
      </c>
    </row>
    <row r="2257" spans="1:9" hidden="1" x14ac:dyDescent="0.25">
      <c r="A2257" s="276" t="s">
        <v>2276</v>
      </c>
      <c r="B2257" s="90">
        <v>0</v>
      </c>
      <c r="C2257" s="283" t="s">
        <v>4010</v>
      </c>
      <c r="D2257" s="284">
        <v>86434.800000000047</v>
      </c>
      <c r="E2257" s="284">
        <v>69520.450000000012</v>
      </c>
      <c r="F2257" s="20">
        <v>0</v>
      </c>
      <c r="G2257" s="21">
        <f t="shared" si="35"/>
        <v>16914.350000000035</v>
      </c>
      <c r="H2257" s="20">
        <v>0</v>
      </c>
      <c r="I2257" s="20">
        <v>0</v>
      </c>
    </row>
    <row r="2258" spans="1:9" hidden="1" x14ac:dyDescent="0.25">
      <c r="A2258" s="276" t="s">
        <v>411</v>
      </c>
      <c r="B2258" s="90">
        <v>0</v>
      </c>
      <c r="C2258" s="283" t="s">
        <v>4010</v>
      </c>
      <c r="D2258" s="284">
        <v>126329.08999999995</v>
      </c>
      <c r="E2258" s="284">
        <v>99461.34</v>
      </c>
      <c r="F2258" s="20">
        <v>0</v>
      </c>
      <c r="G2258" s="21">
        <f t="shared" si="35"/>
        <v>26867.749999999956</v>
      </c>
      <c r="H2258" s="20">
        <v>0</v>
      </c>
      <c r="I2258" s="20">
        <v>0</v>
      </c>
    </row>
    <row r="2259" spans="1:9" hidden="1" x14ac:dyDescent="0.25">
      <c r="A2259" s="276" t="s">
        <v>2277</v>
      </c>
      <c r="B2259" s="90">
        <v>0</v>
      </c>
      <c r="C2259" s="283" t="s">
        <v>4010</v>
      </c>
      <c r="D2259" s="284">
        <v>275728.35000000009</v>
      </c>
      <c r="E2259" s="284">
        <v>237731.65</v>
      </c>
      <c r="F2259" s="20">
        <v>0</v>
      </c>
      <c r="G2259" s="21">
        <f t="shared" si="35"/>
        <v>37996.700000000099</v>
      </c>
      <c r="H2259" s="20">
        <v>0</v>
      </c>
      <c r="I2259" s="20">
        <v>0</v>
      </c>
    </row>
    <row r="2260" spans="1:9" hidden="1" x14ac:dyDescent="0.25">
      <c r="A2260" s="276" t="s">
        <v>2278</v>
      </c>
      <c r="B2260" s="90">
        <v>0</v>
      </c>
      <c r="C2260" s="283" t="s">
        <v>4010</v>
      </c>
      <c r="D2260" s="284">
        <v>161565.15</v>
      </c>
      <c r="E2260" s="284">
        <v>128117.43999999999</v>
      </c>
      <c r="F2260" s="20">
        <v>0</v>
      </c>
      <c r="G2260" s="21">
        <f t="shared" si="35"/>
        <v>33447.710000000006</v>
      </c>
      <c r="H2260" s="20">
        <v>0</v>
      </c>
      <c r="I2260" s="20">
        <v>0</v>
      </c>
    </row>
    <row r="2261" spans="1:9" hidden="1" x14ac:dyDescent="0.25">
      <c r="A2261" s="276" t="s">
        <v>2279</v>
      </c>
      <c r="B2261" s="90">
        <v>0</v>
      </c>
      <c r="C2261" s="283" t="s">
        <v>4010</v>
      </c>
      <c r="D2261" s="284">
        <v>208278.23000000007</v>
      </c>
      <c r="E2261" s="284">
        <v>157307.76000000004</v>
      </c>
      <c r="F2261" s="20">
        <v>0</v>
      </c>
      <c r="G2261" s="21">
        <f t="shared" si="35"/>
        <v>50970.47000000003</v>
      </c>
      <c r="H2261" s="20">
        <v>0</v>
      </c>
      <c r="I2261" s="20">
        <v>0</v>
      </c>
    </row>
    <row r="2262" spans="1:9" hidden="1" x14ac:dyDescent="0.25">
      <c r="A2262" s="276" t="s">
        <v>2280</v>
      </c>
      <c r="B2262" s="90">
        <v>0</v>
      </c>
      <c r="C2262" s="283" t="s">
        <v>4010</v>
      </c>
      <c r="D2262" s="284">
        <v>146941.10000000006</v>
      </c>
      <c r="E2262" s="284">
        <v>130510.68000000002</v>
      </c>
      <c r="F2262" s="20">
        <v>0</v>
      </c>
      <c r="G2262" s="21">
        <f t="shared" si="35"/>
        <v>16430.420000000042</v>
      </c>
      <c r="H2262" s="20">
        <v>0</v>
      </c>
      <c r="I2262" s="20">
        <v>0</v>
      </c>
    </row>
    <row r="2263" spans="1:9" hidden="1" x14ac:dyDescent="0.25">
      <c r="A2263" s="276" t="s">
        <v>2281</v>
      </c>
      <c r="B2263" s="90">
        <v>0</v>
      </c>
      <c r="C2263" s="283" t="s">
        <v>4010</v>
      </c>
      <c r="D2263" s="284">
        <v>237796.93000000002</v>
      </c>
      <c r="E2263" s="284">
        <v>209659.27999999997</v>
      </c>
      <c r="F2263" s="20">
        <v>0</v>
      </c>
      <c r="G2263" s="21">
        <f t="shared" si="35"/>
        <v>28137.650000000052</v>
      </c>
      <c r="H2263" s="20">
        <v>0</v>
      </c>
      <c r="I2263" s="20">
        <v>0</v>
      </c>
    </row>
    <row r="2264" spans="1:9" hidden="1" x14ac:dyDescent="0.25">
      <c r="A2264" s="276" t="s">
        <v>2282</v>
      </c>
      <c r="B2264" s="90">
        <v>0</v>
      </c>
      <c r="C2264" s="283" t="s">
        <v>4010</v>
      </c>
      <c r="D2264" s="284">
        <v>175244.55000000002</v>
      </c>
      <c r="E2264" s="284">
        <v>141154.04999999999</v>
      </c>
      <c r="F2264" s="20">
        <v>0</v>
      </c>
      <c r="G2264" s="21">
        <f t="shared" si="35"/>
        <v>34090.500000000029</v>
      </c>
      <c r="H2264" s="20">
        <v>0</v>
      </c>
      <c r="I2264" s="20">
        <v>0</v>
      </c>
    </row>
    <row r="2265" spans="1:9" hidden="1" x14ac:dyDescent="0.25">
      <c r="A2265" s="276" t="s">
        <v>2283</v>
      </c>
      <c r="B2265" s="90">
        <v>0</v>
      </c>
      <c r="C2265" s="283" t="s">
        <v>4010</v>
      </c>
      <c r="D2265" s="284">
        <v>103360.50000000001</v>
      </c>
      <c r="E2265" s="284">
        <v>99102.200000000012</v>
      </c>
      <c r="F2265" s="20">
        <v>0</v>
      </c>
      <c r="G2265" s="21">
        <f t="shared" si="35"/>
        <v>4258.3000000000029</v>
      </c>
      <c r="H2265" s="20">
        <v>0</v>
      </c>
      <c r="I2265" s="20">
        <v>0</v>
      </c>
    </row>
    <row r="2266" spans="1:9" hidden="1" x14ac:dyDescent="0.25">
      <c r="A2266" s="276" t="s">
        <v>2284</v>
      </c>
      <c r="B2266" s="90">
        <v>0</v>
      </c>
      <c r="C2266" s="283" t="s">
        <v>4010</v>
      </c>
      <c r="D2266" s="284">
        <v>230703.80000000005</v>
      </c>
      <c r="E2266" s="284">
        <v>196761.15</v>
      </c>
      <c r="F2266" s="20">
        <v>0</v>
      </c>
      <c r="G2266" s="21">
        <f t="shared" si="35"/>
        <v>33942.650000000052</v>
      </c>
      <c r="H2266" s="20">
        <v>0</v>
      </c>
      <c r="I2266" s="20">
        <v>0</v>
      </c>
    </row>
    <row r="2267" spans="1:9" hidden="1" x14ac:dyDescent="0.25">
      <c r="A2267" s="276" t="s">
        <v>2285</v>
      </c>
      <c r="B2267" s="90">
        <v>0</v>
      </c>
      <c r="C2267" s="283" t="s">
        <v>4010</v>
      </c>
      <c r="D2267" s="284">
        <v>103116.94000000003</v>
      </c>
      <c r="E2267" s="284">
        <v>98800.170000000013</v>
      </c>
      <c r="F2267" s="20">
        <v>0</v>
      </c>
      <c r="G2267" s="21">
        <f t="shared" si="35"/>
        <v>4316.7700000000186</v>
      </c>
      <c r="H2267" s="20">
        <v>0</v>
      </c>
      <c r="I2267" s="20">
        <v>0</v>
      </c>
    </row>
    <row r="2268" spans="1:9" hidden="1" x14ac:dyDescent="0.25">
      <c r="A2268" s="276" t="s">
        <v>412</v>
      </c>
      <c r="B2268" s="90">
        <v>0</v>
      </c>
      <c r="C2268" s="283" t="s">
        <v>4010</v>
      </c>
      <c r="D2268" s="284">
        <v>100385.32999999994</v>
      </c>
      <c r="E2268" s="284">
        <v>68631.809999999983</v>
      </c>
      <c r="F2268" s="20">
        <v>0</v>
      </c>
      <c r="G2268" s="21">
        <f t="shared" si="35"/>
        <v>31753.51999999996</v>
      </c>
      <c r="H2268" s="20">
        <v>0</v>
      </c>
      <c r="I2268" s="20">
        <v>0</v>
      </c>
    </row>
    <row r="2269" spans="1:9" hidden="1" x14ac:dyDescent="0.25">
      <c r="A2269" s="276" t="s">
        <v>2286</v>
      </c>
      <c r="B2269" s="90">
        <v>0</v>
      </c>
      <c r="C2269" s="283" t="s">
        <v>4010</v>
      </c>
      <c r="D2269" s="284">
        <v>137947.80000000008</v>
      </c>
      <c r="E2269" s="284">
        <v>117645.90000000001</v>
      </c>
      <c r="F2269" s="20">
        <v>0</v>
      </c>
      <c r="G2269" s="21">
        <f t="shared" si="35"/>
        <v>20301.900000000067</v>
      </c>
      <c r="H2269" s="20">
        <v>0</v>
      </c>
      <c r="I2269" s="20">
        <v>0</v>
      </c>
    </row>
    <row r="2270" spans="1:9" hidden="1" x14ac:dyDescent="0.25">
      <c r="A2270" s="276" t="s">
        <v>2287</v>
      </c>
      <c r="B2270" s="90">
        <v>0</v>
      </c>
      <c r="C2270" s="283" t="s">
        <v>4010</v>
      </c>
      <c r="D2270" s="284">
        <v>181274.53000000009</v>
      </c>
      <c r="E2270" s="284">
        <v>112096.95000000001</v>
      </c>
      <c r="F2270" s="20">
        <v>0</v>
      </c>
      <c r="G2270" s="21">
        <f t="shared" si="35"/>
        <v>69177.580000000075</v>
      </c>
      <c r="H2270" s="20">
        <v>0</v>
      </c>
      <c r="I2270" s="20">
        <v>0</v>
      </c>
    </row>
    <row r="2271" spans="1:9" hidden="1" x14ac:dyDescent="0.25">
      <c r="A2271" s="276" t="s">
        <v>2288</v>
      </c>
      <c r="B2271" s="90">
        <v>0</v>
      </c>
      <c r="C2271" s="283" t="s">
        <v>4010</v>
      </c>
      <c r="D2271" s="284">
        <v>302018.34999999992</v>
      </c>
      <c r="E2271" s="284">
        <v>249804.35</v>
      </c>
      <c r="F2271" s="20">
        <v>0</v>
      </c>
      <c r="G2271" s="21">
        <f t="shared" si="35"/>
        <v>52213.999999999913</v>
      </c>
      <c r="H2271" s="20">
        <v>0</v>
      </c>
      <c r="I2271" s="20">
        <v>0</v>
      </c>
    </row>
    <row r="2272" spans="1:9" hidden="1" x14ac:dyDescent="0.25">
      <c r="A2272" s="276" t="s">
        <v>413</v>
      </c>
      <c r="B2272" s="90">
        <v>0</v>
      </c>
      <c r="C2272" s="283" t="s">
        <v>4010</v>
      </c>
      <c r="D2272" s="284">
        <v>372733.35000000009</v>
      </c>
      <c r="E2272" s="284">
        <v>328081.40000000008</v>
      </c>
      <c r="F2272" s="20">
        <v>0</v>
      </c>
      <c r="G2272" s="21">
        <f t="shared" si="35"/>
        <v>44651.950000000012</v>
      </c>
      <c r="H2272" s="20">
        <v>0</v>
      </c>
      <c r="I2272" s="20">
        <v>0</v>
      </c>
    </row>
    <row r="2273" spans="1:9" hidden="1" x14ac:dyDescent="0.25">
      <c r="A2273" s="276" t="s">
        <v>2289</v>
      </c>
      <c r="B2273" s="90">
        <v>0</v>
      </c>
      <c r="C2273" s="283" t="s">
        <v>4010</v>
      </c>
      <c r="D2273" s="284">
        <v>475030.44</v>
      </c>
      <c r="E2273" s="284">
        <v>389109.57</v>
      </c>
      <c r="F2273" s="20">
        <v>0</v>
      </c>
      <c r="G2273" s="21">
        <f t="shared" si="35"/>
        <v>85920.87</v>
      </c>
      <c r="H2273" s="20">
        <v>0</v>
      </c>
      <c r="I2273" s="20">
        <v>0</v>
      </c>
    </row>
    <row r="2274" spans="1:9" hidden="1" x14ac:dyDescent="0.25">
      <c r="A2274" s="276" t="s">
        <v>2290</v>
      </c>
      <c r="B2274" s="90">
        <v>0</v>
      </c>
      <c r="C2274" s="283" t="s">
        <v>4010</v>
      </c>
      <c r="D2274" s="284">
        <v>412451.53000000014</v>
      </c>
      <c r="E2274" s="284">
        <v>377555.83000000007</v>
      </c>
      <c r="F2274" s="20">
        <v>0</v>
      </c>
      <c r="G2274" s="21">
        <f t="shared" si="35"/>
        <v>34895.70000000007</v>
      </c>
      <c r="H2274" s="20">
        <v>0</v>
      </c>
      <c r="I2274" s="20">
        <v>0</v>
      </c>
    </row>
    <row r="2275" spans="1:9" hidden="1" x14ac:dyDescent="0.25">
      <c r="A2275" s="276" t="s">
        <v>414</v>
      </c>
      <c r="B2275" s="90">
        <v>0</v>
      </c>
      <c r="C2275" s="283" t="s">
        <v>4010</v>
      </c>
      <c r="D2275" s="284">
        <v>91813.199999999953</v>
      </c>
      <c r="E2275" s="284">
        <v>89203.7</v>
      </c>
      <c r="F2275" s="20">
        <v>0</v>
      </c>
      <c r="G2275" s="21">
        <f t="shared" si="35"/>
        <v>2609.4999999999563</v>
      </c>
      <c r="H2275" s="20">
        <v>0</v>
      </c>
      <c r="I2275" s="20">
        <v>0</v>
      </c>
    </row>
    <row r="2276" spans="1:9" hidden="1" x14ac:dyDescent="0.25">
      <c r="A2276" s="276" t="s">
        <v>2291</v>
      </c>
      <c r="B2276" s="90">
        <v>0</v>
      </c>
      <c r="C2276" s="283" t="s">
        <v>4010</v>
      </c>
      <c r="D2276" s="284">
        <v>299929.98999999993</v>
      </c>
      <c r="E2276" s="284">
        <v>279433.63</v>
      </c>
      <c r="F2276" s="20">
        <v>0</v>
      </c>
      <c r="G2276" s="21">
        <f t="shared" si="35"/>
        <v>20496.359999999928</v>
      </c>
      <c r="H2276" s="20">
        <v>0</v>
      </c>
      <c r="I2276" s="20">
        <v>0</v>
      </c>
    </row>
    <row r="2277" spans="1:9" hidden="1" x14ac:dyDescent="0.25">
      <c r="A2277" s="276" t="s">
        <v>2292</v>
      </c>
      <c r="B2277" s="90">
        <v>0</v>
      </c>
      <c r="C2277" s="283" t="s">
        <v>4010</v>
      </c>
      <c r="D2277" s="284">
        <v>152071.23000000004</v>
      </c>
      <c r="E2277" s="284">
        <v>136524.13</v>
      </c>
      <c r="F2277" s="20">
        <v>0</v>
      </c>
      <c r="G2277" s="21">
        <f t="shared" si="35"/>
        <v>15547.100000000035</v>
      </c>
      <c r="H2277" s="20">
        <v>0</v>
      </c>
      <c r="I2277" s="20">
        <v>0</v>
      </c>
    </row>
    <row r="2278" spans="1:9" hidden="1" x14ac:dyDescent="0.25">
      <c r="A2278" s="276" t="s">
        <v>415</v>
      </c>
      <c r="B2278" s="90">
        <v>0</v>
      </c>
      <c r="C2278" s="283" t="s">
        <v>4010</v>
      </c>
      <c r="D2278" s="284">
        <v>278958.36000000004</v>
      </c>
      <c r="E2278" s="284">
        <v>255383.25999999998</v>
      </c>
      <c r="F2278" s="20">
        <v>0</v>
      </c>
      <c r="G2278" s="21">
        <f t="shared" si="35"/>
        <v>23575.100000000064</v>
      </c>
      <c r="H2278" s="20">
        <v>0</v>
      </c>
      <c r="I2278" s="20">
        <v>0</v>
      </c>
    </row>
    <row r="2279" spans="1:9" hidden="1" x14ac:dyDescent="0.25">
      <c r="A2279" s="276" t="s">
        <v>2293</v>
      </c>
      <c r="B2279" s="90">
        <v>0</v>
      </c>
      <c r="C2279" s="283" t="s">
        <v>4010</v>
      </c>
      <c r="D2279" s="284">
        <v>202068.35000000006</v>
      </c>
      <c r="E2279" s="284">
        <v>173300.39999999997</v>
      </c>
      <c r="F2279" s="20">
        <v>0</v>
      </c>
      <c r="G2279" s="21">
        <f t="shared" si="35"/>
        <v>28767.950000000099</v>
      </c>
      <c r="H2279" s="20">
        <v>0</v>
      </c>
      <c r="I2279" s="20">
        <v>0</v>
      </c>
    </row>
    <row r="2280" spans="1:9" hidden="1" x14ac:dyDescent="0.25">
      <c r="A2280" s="276" t="s">
        <v>2294</v>
      </c>
      <c r="B2280" s="90">
        <v>0</v>
      </c>
      <c r="C2280" s="283" t="s">
        <v>4010</v>
      </c>
      <c r="D2280" s="284">
        <v>331589.85000000009</v>
      </c>
      <c r="E2280" s="284">
        <v>271537.25000000012</v>
      </c>
      <c r="F2280" s="20">
        <v>0</v>
      </c>
      <c r="G2280" s="21">
        <f t="shared" si="35"/>
        <v>60052.599999999977</v>
      </c>
      <c r="H2280" s="20">
        <v>0</v>
      </c>
      <c r="I2280" s="20">
        <v>0</v>
      </c>
    </row>
    <row r="2281" spans="1:9" hidden="1" x14ac:dyDescent="0.25">
      <c r="A2281" s="276" t="s">
        <v>2295</v>
      </c>
      <c r="B2281" s="90">
        <v>0</v>
      </c>
      <c r="C2281" s="283" t="s">
        <v>4010</v>
      </c>
      <c r="D2281" s="284">
        <v>491094.77999999991</v>
      </c>
      <c r="E2281" s="284">
        <v>410013.01999999996</v>
      </c>
      <c r="F2281" s="20">
        <v>0</v>
      </c>
      <c r="G2281" s="21">
        <f t="shared" si="35"/>
        <v>81081.759999999951</v>
      </c>
      <c r="H2281" s="20">
        <v>0</v>
      </c>
      <c r="I2281" s="20">
        <v>0</v>
      </c>
    </row>
    <row r="2282" spans="1:9" hidden="1" x14ac:dyDescent="0.25">
      <c r="A2282" s="276" t="s">
        <v>2296</v>
      </c>
      <c r="B2282" s="90">
        <v>0</v>
      </c>
      <c r="C2282" s="283" t="s">
        <v>4010</v>
      </c>
      <c r="D2282" s="284">
        <v>401818.47999999986</v>
      </c>
      <c r="E2282" s="284">
        <v>354001.3</v>
      </c>
      <c r="F2282" s="20">
        <v>0</v>
      </c>
      <c r="G2282" s="21">
        <f t="shared" si="35"/>
        <v>47817.179999999877</v>
      </c>
      <c r="H2282" s="20">
        <v>0</v>
      </c>
      <c r="I2282" s="20">
        <v>0</v>
      </c>
    </row>
    <row r="2283" spans="1:9" hidden="1" x14ac:dyDescent="0.25">
      <c r="A2283" s="276" t="s">
        <v>2297</v>
      </c>
      <c r="B2283" s="90">
        <v>0</v>
      </c>
      <c r="C2283" s="283" t="s">
        <v>4010</v>
      </c>
      <c r="D2283" s="284">
        <v>106077.53999999995</v>
      </c>
      <c r="E2283" s="284">
        <v>108950.93999999999</v>
      </c>
      <c r="F2283" s="20">
        <v>0</v>
      </c>
      <c r="G2283" s="21">
        <f t="shared" si="35"/>
        <v>-2873.4000000000378</v>
      </c>
      <c r="H2283" s="20">
        <v>0</v>
      </c>
      <c r="I2283" s="20">
        <v>0</v>
      </c>
    </row>
    <row r="2284" spans="1:9" hidden="1" x14ac:dyDescent="0.25">
      <c r="A2284" s="276" t="s">
        <v>417</v>
      </c>
      <c r="B2284" s="90">
        <v>0</v>
      </c>
      <c r="C2284" s="283" t="s">
        <v>4010</v>
      </c>
      <c r="D2284" s="284">
        <v>119326.09999999995</v>
      </c>
      <c r="E2284" s="284">
        <v>91427.960000000021</v>
      </c>
      <c r="F2284" s="20">
        <v>0</v>
      </c>
      <c r="G2284" s="21">
        <f t="shared" si="35"/>
        <v>27898.139999999927</v>
      </c>
      <c r="H2284" s="20">
        <v>0</v>
      </c>
      <c r="I2284" s="20">
        <v>0</v>
      </c>
    </row>
    <row r="2285" spans="1:9" hidden="1" x14ac:dyDescent="0.25">
      <c r="A2285" s="276" t="s">
        <v>2298</v>
      </c>
      <c r="B2285" s="90">
        <v>0</v>
      </c>
      <c r="C2285" s="283" t="s">
        <v>4010</v>
      </c>
      <c r="D2285" s="284">
        <v>141268.64999999997</v>
      </c>
      <c r="E2285" s="284">
        <v>87037.15</v>
      </c>
      <c r="F2285" s="20">
        <v>0</v>
      </c>
      <c r="G2285" s="21">
        <f t="shared" si="35"/>
        <v>54231.499999999971</v>
      </c>
      <c r="H2285" s="20">
        <v>0</v>
      </c>
      <c r="I2285" s="20">
        <v>0</v>
      </c>
    </row>
    <row r="2286" spans="1:9" hidden="1" x14ac:dyDescent="0.25">
      <c r="A2286" s="276" t="s">
        <v>2299</v>
      </c>
      <c r="B2286" s="90">
        <v>0</v>
      </c>
      <c r="C2286" s="283" t="s">
        <v>4010</v>
      </c>
      <c r="D2286" s="284">
        <v>623369.34000000008</v>
      </c>
      <c r="E2286" s="284">
        <v>574383.07999999996</v>
      </c>
      <c r="F2286" s="20">
        <v>0</v>
      </c>
      <c r="G2286" s="21">
        <f t="shared" si="35"/>
        <v>48986.260000000126</v>
      </c>
      <c r="H2286" s="20">
        <v>0</v>
      </c>
      <c r="I2286" s="20">
        <v>0</v>
      </c>
    </row>
    <row r="2287" spans="1:9" hidden="1" x14ac:dyDescent="0.25">
      <c r="A2287" s="276" t="s">
        <v>2300</v>
      </c>
      <c r="B2287" s="90">
        <v>0</v>
      </c>
      <c r="C2287" s="283" t="s">
        <v>4010</v>
      </c>
      <c r="D2287" s="284">
        <v>70780.199999999983</v>
      </c>
      <c r="E2287" s="284">
        <v>53757.999999999985</v>
      </c>
      <c r="F2287" s="20">
        <v>0</v>
      </c>
      <c r="G2287" s="21">
        <f t="shared" si="35"/>
        <v>17022.199999999997</v>
      </c>
      <c r="H2287" s="20">
        <v>0</v>
      </c>
      <c r="I2287" s="20">
        <v>0</v>
      </c>
    </row>
    <row r="2288" spans="1:9" hidden="1" x14ac:dyDescent="0.25">
      <c r="A2288" s="276" t="s">
        <v>2301</v>
      </c>
      <c r="B2288" s="90">
        <v>0</v>
      </c>
      <c r="C2288" s="283" t="s">
        <v>4010</v>
      </c>
      <c r="D2288" s="284">
        <v>64859.549999999988</v>
      </c>
      <c r="E2288" s="284">
        <v>60728.700000000004</v>
      </c>
      <c r="F2288" s="20">
        <v>0</v>
      </c>
      <c r="G2288" s="21">
        <f t="shared" si="35"/>
        <v>4130.849999999984</v>
      </c>
      <c r="H2288" s="20">
        <v>0</v>
      </c>
      <c r="I2288" s="20">
        <v>0</v>
      </c>
    </row>
    <row r="2289" spans="1:9" hidden="1" x14ac:dyDescent="0.25">
      <c r="A2289" s="276" t="s">
        <v>2302</v>
      </c>
      <c r="B2289" s="90">
        <v>0</v>
      </c>
      <c r="C2289" s="283" t="s">
        <v>4010</v>
      </c>
      <c r="D2289" s="284">
        <v>94027.949999999953</v>
      </c>
      <c r="E2289" s="284">
        <v>71904.349999999977</v>
      </c>
      <c r="F2289" s="20">
        <v>0</v>
      </c>
      <c r="G2289" s="21">
        <f t="shared" si="35"/>
        <v>22123.599999999977</v>
      </c>
      <c r="H2289" s="20">
        <v>0</v>
      </c>
      <c r="I2289" s="20">
        <v>0</v>
      </c>
    </row>
    <row r="2290" spans="1:9" hidden="1" x14ac:dyDescent="0.25">
      <c r="A2290" s="276" t="s">
        <v>2303</v>
      </c>
      <c r="B2290" s="90">
        <v>0</v>
      </c>
      <c r="C2290" s="283" t="s">
        <v>4010</v>
      </c>
      <c r="D2290" s="284">
        <v>547077.49999999988</v>
      </c>
      <c r="E2290" s="284">
        <v>489513.11</v>
      </c>
      <c r="F2290" s="20">
        <v>0</v>
      </c>
      <c r="G2290" s="21">
        <f t="shared" si="35"/>
        <v>57564.389999999898</v>
      </c>
      <c r="H2290" s="20">
        <v>0</v>
      </c>
      <c r="I2290" s="20">
        <v>0</v>
      </c>
    </row>
    <row r="2291" spans="1:9" hidden="1" x14ac:dyDescent="0.25">
      <c r="A2291" s="276" t="s">
        <v>2304</v>
      </c>
      <c r="B2291" s="90">
        <v>0</v>
      </c>
      <c r="C2291" s="283" t="s">
        <v>4010</v>
      </c>
      <c r="D2291" s="284">
        <v>203774.69000000012</v>
      </c>
      <c r="E2291" s="284">
        <v>156434.32999999999</v>
      </c>
      <c r="F2291" s="20">
        <v>0</v>
      </c>
      <c r="G2291" s="21">
        <f t="shared" si="35"/>
        <v>47340.360000000132</v>
      </c>
      <c r="H2291" s="20">
        <v>0</v>
      </c>
      <c r="I2291" s="20">
        <v>0</v>
      </c>
    </row>
    <row r="2292" spans="1:9" hidden="1" x14ac:dyDescent="0.25">
      <c r="A2292" s="276" t="s">
        <v>2305</v>
      </c>
      <c r="B2292" s="90">
        <v>0</v>
      </c>
      <c r="C2292" s="283" t="s">
        <v>4010</v>
      </c>
      <c r="D2292" s="284">
        <v>63788.369999999988</v>
      </c>
      <c r="E2292" s="284">
        <v>67933.56</v>
      </c>
      <c r="F2292" s="20">
        <v>0</v>
      </c>
      <c r="G2292" s="21">
        <f t="shared" si="35"/>
        <v>-4145.1900000000096</v>
      </c>
      <c r="H2292" s="20">
        <v>0</v>
      </c>
      <c r="I2292" s="20">
        <v>0</v>
      </c>
    </row>
    <row r="2293" spans="1:9" hidden="1" x14ac:dyDescent="0.25">
      <c r="A2293" s="276" t="s">
        <v>3593</v>
      </c>
      <c r="B2293" s="90">
        <v>0</v>
      </c>
      <c r="C2293" s="283" t="s">
        <v>4010</v>
      </c>
      <c r="D2293" s="284">
        <v>231690.14999999991</v>
      </c>
      <c r="E2293" s="284">
        <v>181425.23999999996</v>
      </c>
      <c r="F2293" s="20">
        <v>0</v>
      </c>
      <c r="G2293" s="21">
        <f t="shared" si="35"/>
        <v>50264.909999999945</v>
      </c>
      <c r="H2293" s="20">
        <v>0</v>
      </c>
      <c r="I2293" s="20">
        <v>0</v>
      </c>
    </row>
    <row r="2294" spans="1:9" hidden="1" x14ac:dyDescent="0.25">
      <c r="A2294" s="276" t="s">
        <v>2306</v>
      </c>
      <c r="B2294" s="90">
        <v>0</v>
      </c>
      <c r="C2294" s="283" t="s">
        <v>4010</v>
      </c>
      <c r="D2294" s="284">
        <v>240503.40000000005</v>
      </c>
      <c r="E2294" s="284">
        <v>206904.55000000002</v>
      </c>
      <c r="F2294" s="20">
        <v>0</v>
      </c>
      <c r="G2294" s="21">
        <f t="shared" si="35"/>
        <v>33598.850000000035</v>
      </c>
      <c r="H2294" s="20">
        <v>0</v>
      </c>
      <c r="I2294" s="20">
        <v>0</v>
      </c>
    </row>
    <row r="2295" spans="1:9" hidden="1" x14ac:dyDescent="0.25">
      <c r="A2295" s="276" t="s">
        <v>2307</v>
      </c>
      <c r="B2295" s="90">
        <v>0</v>
      </c>
      <c r="C2295" s="283" t="s">
        <v>4010</v>
      </c>
      <c r="D2295" s="284">
        <v>100397.00999999995</v>
      </c>
      <c r="E2295" s="284">
        <v>89870.959999999977</v>
      </c>
      <c r="F2295" s="20">
        <v>0</v>
      </c>
      <c r="G2295" s="21">
        <f t="shared" si="35"/>
        <v>10526.049999999974</v>
      </c>
      <c r="H2295" s="20">
        <v>0</v>
      </c>
      <c r="I2295" s="20">
        <v>0</v>
      </c>
    </row>
    <row r="2296" spans="1:9" hidden="1" x14ac:dyDescent="0.25">
      <c r="A2296" s="276" t="s">
        <v>2308</v>
      </c>
      <c r="B2296" s="90">
        <v>0</v>
      </c>
      <c r="C2296" s="283" t="s">
        <v>4010</v>
      </c>
      <c r="D2296" s="284">
        <v>182839.36999999997</v>
      </c>
      <c r="E2296" s="284">
        <v>168453.15999999995</v>
      </c>
      <c r="F2296" s="20">
        <v>0</v>
      </c>
      <c r="G2296" s="21">
        <f t="shared" si="35"/>
        <v>14386.210000000021</v>
      </c>
      <c r="H2296" s="20">
        <v>0</v>
      </c>
      <c r="I2296" s="20">
        <v>0</v>
      </c>
    </row>
    <row r="2297" spans="1:9" hidden="1" x14ac:dyDescent="0.25">
      <c r="A2297" s="276" t="s">
        <v>2309</v>
      </c>
      <c r="B2297" s="90">
        <v>0</v>
      </c>
      <c r="C2297" s="283" t="s">
        <v>4010</v>
      </c>
      <c r="D2297" s="284">
        <v>143841.69000000003</v>
      </c>
      <c r="E2297" s="284">
        <v>139536.47999999998</v>
      </c>
      <c r="F2297" s="20">
        <v>0</v>
      </c>
      <c r="G2297" s="21">
        <f t="shared" si="35"/>
        <v>4305.2100000000501</v>
      </c>
      <c r="H2297" s="20">
        <v>0</v>
      </c>
      <c r="I2297" s="20">
        <v>0</v>
      </c>
    </row>
    <row r="2298" spans="1:9" hidden="1" x14ac:dyDescent="0.25">
      <c r="A2298" s="276" t="s">
        <v>2310</v>
      </c>
      <c r="B2298" s="90">
        <v>0</v>
      </c>
      <c r="C2298" s="283" t="s">
        <v>4010</v>
      </c>
      <c r="D2298" s="284">
        <v>163948.71000000011</v>
      </c>
      <c r="E2298" s="284">
        <v>126375.69999999997</v>
      </c>
      <c r="F2298" s="20">
        <v>0</v>
      </c>
      <c r="G2298" s="21">
        <f t="shared" si="35"/>
        <v>37573.01000000014</v>
      </c>
      <c r="H2298" s="20">
        <v>0</v>
      </c>
      <c r="I2298" s="20">
        <v>0</v>
      </c>
    </row>
    <row r="2299" spans="1:9" hidden="1" x14ac:dyDescent="0.25">
      <c r="A2299" s="276" t="s">
        <v>2311</v>
      </c>
      <c r="B2299" s="90">
        <v>0</v>
      </c>
      <c r="C2299" s="283" t="s">
        <v>4010</v>
      </c>
      <c r="D2299" s="284">
        <v>176747.79000000004</v>
      </c>
      <c r="E2299" s="284">
        <v>165414.78999999995</v>
      </c>
      <c r="F2299" s="20">
        <v>0</v>
      </c>
      <c r="G2299" s="21">
        <f t="shared" si="35"/>
        <v>11333.000000000087</v>
      </c>
      <c r="H2299" s="20">
        <v>0</v>
      </c>
      <c r="I2299" s="20">
        <v>0</v>
      </c>
    </row>
    <row r="2300" spans="1:9" hidden="1" x14ac:dyDescent="0.25">
      <c r="A2300" s="276" t="s">
        <v>2312</v>
      </c>
      <c r="B2300" s="90">
        <v>0</v>
      </c>
      <c r="C2300" s="283" t="s">
        <v>4010</v>
      </c>
      <c r="D2300" s="284">
        <v>250084.23999999993</v>
      </c>
      <c r="E2300" s="284">
        <v>201527.4</v>
      </c>
      <c r="F2300" s="20">
        <v>0</v>
      </c>
      <c r="G2300" s="21">
        <f t="shared" si="35"/>
        <v>48556.839999999938</v>
      </c>
      <c r="H2300" s="20">
        <v>0</v>
      </c>
      <c r="I2300" s="20">
        <v>0</v>
      </c>
    </row>
    <row r="2301" spans="1:9" hidden="1" x14ac:dyDescent="0.25">
      <c r="A2301" s="276" t="s">
        <v>2313</v>
      </c>
      <c r="B2301" s="90">
        <v>0</v>
      </c>
      <c r="C2301" s="283" t="s">
        <v>4010</v>
      </c>
      <c r="D2301" s="284">
        <v>121763.96</v>
      </c>
      <c r="E2301" s="284">
        <v>117246.22</v>
      </c>
      <c r="F2301" s="20">
        <v>0</v>
      </c>
      <c r="G2301" s="21">
        <f t="shared" si="35"/>
        <v>4517.7400000000052</v>
      </c>
      <c r="H2301" s="20">
        <v>0</v>
      </c>
      <c r="I2301" s="20">
        <v>0</v>
      </c>
    </row>
    <row r="2302" spans="1:9" hidden="1" x14ac:dyDescent="0.25">
      <c r="A2302" s="276" t="s">
        <v>2314</v>
      </c>
      <c r="B2302" s="90">
        <v>0</v>
      </c>
      <c r="C2302" s="283" t="s">
        <v>4010</v>
      </c>
      <c r="D2302" s="284">
        <v>195008.18</v>
      </c>
      <c r="E2302" s="284">
        <v>182158.66999999998</v>
      </c>
      <c r="F2302" s="20">
        <v>0</v>
      </c>
      <c r="G2302" s="21">
        <f t="shared" si="35"/>
        <v>12849.510000000009</v>
      </c>
      <c r="H2302" s="20">
        <v>0</v>
      </c>
      <c r="I2302" s="20">
        <v>0</v>
      </c>
    </row>
    <row r="2303" spans="1:9" hidden="1" x14ac:dyDescent="0.25">
      <c r="A2303" s="276" t="s">
        <v>2315</v>
      </c>
      <c r="B2303" s="90">
        <v>0</v>
      </c>
      <c r="C2303" s="283" t="s">
        <v>4010</v>
      </c>
      <c r="D2303" s="284">
        <v>174357.2999999999</v>
      </c>
      <c r="E2303" s="284">
        <v>168544.80000000002</v>
      </c>
      <c r="F2303" s="20">
        <v>0</v>
      </c>
      <c r="G2303" s="21">
        <f t="shared" si="35"/>
        <v>5812.4999999998836</v>
      </c>
      <c r="H2303" s="20">
        <v>0</v>
      </c>
      <c r="I2303" s="20">
        <v>0</v>
      </c>
    </row>
    <row r="2304" spans="1:9" hidden="1" x14ac:dyDescent="0.25">
      <c r="A2304" s="276" t="s">
        <v>2316</v>
      </c>
      <c r="B2304" s="90">
        <v>0</v>
      </c>
      <c r="C2304" s="283" t="s">
        <v>4010</v>
      </c>
      <c r="D2304" s="284">
        <v>129879.44999999998</v>
      </c>
      <c r="E2304" s="284">
        <v>107984.45999999998</v>
      </c>
      <c r="F2304" s="20">
        <v>0</v>
      </c>
      <c r="G2304" s="21">
        <f t="shared" si="35"/>
        <v>21894.990000000005</v>
      </c>
      <c r="H2304" s="20">
        <v>0</v>
      </c>
      <c r="I2304" s="20">
        <v>0</v>
      </c>
    </row>
    <row r="2305" spans="1:9" hidden="1" x14ac:dyDescent="0.25">
      <c r="A2305" s="276" t="s">
        <v>2317</v>
      </c>
      <c r="B2305" s="90">
        <v>0</v>
      </c>
      <c r="C2305" s="283" t="s">
        <v>4010</v>
      </c>
      <c r="D2305" s="284">
        <v>67447.459999999992</v>
      </c>
      <c r="E2305" s="284">
        <v>33792.659999999996</v>
      </c>
      <c r="F2305" s="20">
        <v>0</v>
      </c>
      <c r="G2305" s="21">
        <f t="shared" si="35"/>
        <v>33654.799999999996</v>
      </c>
      <c r="H2305" s="20">
        <v>0</v>
      </c>
      <c r="I2305" s="20">
        <v>0</v>
      </c>
    </row>
    <row r="2306" spans="1:9" hidden="1" x14ac:dyDescent="0.25">
      <c r="A2306" s="276" t="s">
        <v>2318</v>
      </c>
      <c r="B2306" s="90">
        <v>0</v>
      </c>
      <c r="C2306" s="283" t="s">
        <v>4010</v>
      </c>
      <c r="D2306" s="284">
        <v>130146.44999999998</v>
      </c>
      <c r="E2306" s="284">
        <v>57299.80000000001</v>
      </c>
      <c r="F2306" s="20">
        <v>0</v>
      </c>
      <c r="G2306" s="21">
        <f t="shared" si="35"/>
        <v>72846.649999999965</v>
      </c>
      <c r="H2306" s="20">
        <v>0</v>
      </c>
      <c r="I2306" s="20">
        <v>0</v>
      </c>
    </row>
    <row r="2307" spans="1:9" hidden="1" x14ac:dyDescent="0.25">
      <c r="A2307" s="276" t="s">
        <v>2319</v>
      </c>
      <c r="B2307" s="90">
        <v>0</v>
      </c>
      <c r="C2307" s="283" t="s">
        <v>4010</v>
      </c>
      <c r="D2307" s="284">
        <v>144226.18999999997</v>
      </c>
      <c r="E2307" s="284">
        <v>103365.08</v>
      </c>
      <c r="F2307" s="20">
        <v>0</v>
      </c>
      <c r="G2307" s="21">
        <f t="shared" si="35"/>
        <v>40861.109999999971</v>
      </c>
      <c r="H2307" s="20">
        <v>0</v>
      </c>
      <c r="I2307" s="20">
        <v>0</v>
      </c>
    </row>
    <row r="2308" spans="1:9" hidden="1" x14ac:dyDescent="0.25">
      <c r="A2308" s="276" t="s">
        <v>2320</v>
      </c>
      <c r="B2308" s="90">
        <v>0</v>
      </c>
      <c r="C2308" s="283" t="s">
        <v>4010</v>
      </c>
      <c r="D2308" s="284">
        <v>131966.42999999993</v>
      </c>
      <c r="E2308" s="284">
        <v>100602.19</v>
      </c>
      <c r="F2308" s="20">
        <v>0</v>
      </c>
      <c r="G2308" s="21">
        <f t="shared" si="35"/>
        <v>31364.239999999932</v>
      </c>
      <c r="H2308" s="20">
        <v>0</v>
      </c>
      <c r="I2308" s="20">
        <v>0</v>
      </c>
    </row>
    <row r="2309" spans="1:9" hidden="1" x14ac:dyDescent="0.25">
      <c r="A2309" s="276" t="s">
        <v>2321</v>
      </c>
      <c r="B2309" s="90">
        <v>0</v>
      </c>
      <c r="C2309" s="283" t="s">
        <v>4010</v>
      </c>
      <c r="D2309" s="284">
        <v>151604.01999999996</v>
      </c>
      <c r="E2309" s="284">
        <v>114007.82</v>
      </c>
      <c r="F2309" s="20">
        <v>0</v>
      </c>
      <c r="G2309" s="21">
        <f t="shared" ref="G2309:G2371" si="36">D2309-E2309</f>
        <v>37596.199999999953</v>
      </c>
      <c r="H2309" s="20">
        <v>0</v>
      </c>
      <c r="I2309" s="20">
        <v>0</v>
      </c>
    </row>
    <row r="2310" spans="1:9" hidden="1" x14ac:dyDescent="0.25">
      <c r="A2310" s="276" t="s">
        <v>2322</v>
      </c>
      <c r="B2310" s="90">
        <v>0</v>
      </c>
      <c r="C2310" s="283" t="s">
        <v>4010</v>
      </c>
      <c r="D2310" s="284">
        <v>89563.519999999975</v>
      </c>
      <c r="E2310" s="284">
        <v>65256.020000000011</v>
      </c>
      <c r="F2310" s="20">
        <v>0</v>
      </c>
      <c r="G2310" s="21">
        <f t="shared" si="36"/>
        <v>24307.499999999964</v>
      </c>
      <c r="H2310" s="20">
        <v>0</v>
      </c>
      <c r="I2310" s="20">
        <v>0</v>
      </c>
    </row>
    <row r="2311" spans="1:9" hidden="1" x14ac:dyDescent="0.25">
      <c r="A2311" s="276" t="s">
        <v>2323</v>
      </c>
      <c r="B2311" s="90">
        <v>0</v>
      </c>
      <c r="C2311" s="283" t="s">
        <v>4010</v>
      </c>
      <c r="D2311" s="284">
        <v>110032.50000000004</v>
      </c>
      <c r="E2311" s="284">
        <v>55260.2</v>
      </c>
      <c r="F2311" s="20">
        <v>0</v>
      </c>
      <c r="G2311" s="21">
        <f t="shared" si="36"/>
        <v>54772.300000000047</v>
      </c>
      <c r="H2311" s="20">
        <v>0</v>
      </c>
      <c r="I2311" s="20">
        <v>0</v>
      </c>
    </row>
    <row r="2312" spans="1:9" hidden="1" x14ac:dyDescent="0.25">
      <c r="A2312" s="276" t="s">
        <v>2324</v>
      </c>
      <c r="B2312" s="90">
        <v>0</v>
      </c>
      <c r="C2312" s="283" t="s">
        <v>4010</v>
      </c>
      <c r="D2312" s="284">
        <v>57242.020000000004</v>
      </c>
      <c r="E2312" s="284">
        <v>15646.450000000004</v>
      </c>
      <c r="F2312" s="20">
        <v>0</v>
      </c>
      <c r="G2312" s="21">
        <f t="shared" si="36"/>
        <v>41595.57</v>
      </c>
      <c r="H2312" s="20">
        <v>0</v>
      </c>
      <c r="I2312" s="20">
        <v>0</v>
      </c>
    </row>
    <row r="2313" spans="1:9" hidden="1" x14ac:dyDescent="0.25">
      <c r="A2313" s="276" t="s">
        <v>2325</v>
      </c>
      <c r="B2313" s="90">
        <v>0</v>
      </c>
      <c r="C2313" s="283" t="s">
        <v>4010</v>
      </c>
      <c r="D2313" s="284">
        <v>114970.55000000005</v>
      </c>
      <c r="E2313" s="284">
        <v>88646.679999999978</v>
      </c>
      <c r="F2313" s="20">
        <v>0</v>
      </c>
      <c r="G2313" s="21">
        <f t="shared" si="36"/>
        <v>26323.870000000068</v>
      </c>
      <c r="H2313" s="20">
        <v>0</v>
      </c>
      <c r="I2313" s="20">
        <v>0</v>
      </c>
    </row>
    <row r="2314" spans="1:9" hidden="1" x14ac:dyDescent="0.25">
      <c r="A2314" s="276" t="s">
        <v>2326</v>
      </c>
      <c r="B2314" s="90">
        <v>0</v>
      </c>
      <c r="C2314" s="283" t="s">
        <v>4010</v>
      </c>
      <c r="D2314" s="284">
        <v>186222.14999999994</v>
      </c>
      <c r="E2314" s="284">
        <v>131187.09999999998</v>
      </c>
      <c r="F2314" s="20">
        <v>0</v>
      </c>
      <c r="G2314" s="21">
        <f t="shared" si="36"/>
        <v>55035.049999999959</v>
      </c>
      <c r="H2314" s="20">
        <v>0</v>
      </c>
      <c r="I2314" s="20">
        <v>0</v>
      </c>
    </row>
    <row r="2315" spans="1:9" hidden="1" x14ac:dyDescent="0.25">
      <c r="A2315" s="276" t="s">
        <v>2327</v>
      </c>
      <c r="B2315" s="90">
        <v>0</v>
      </c>
      <c r="C2315" s="283" t="s">
        <v>4010</v>
      </c>
      <c r="D2315" s="284">
        <v>538995.73</v>
      </c>
      <c r="E2315" s="284">
        <v>499171.71999999991</v>
      </c>
      <c r="F2315" s="20">
        <v>0</v>
      </c>
      <c r="G2315" s="21">
        <f t="shared" si="36"/>
        <v>39824.010000000068</v>
      </c>
      <c r="H2315" s="20">
        <v>0</v>
      </c>
      <c r="I2315" s="20">
        <v>0</v>
      </c>
    </row>
    <row r="2316" spans="1:9" hidden="1" x14ac:dyDescent="0.25">
      <c r="A2316" s="276" t="s">
        <v>2328</v>
      </c>
      <c r="B2316" s="90">
        <v>0</v>
      </c>
      <c r="C2316" s="283" t="s">
        <v>4010</v>
      </c>
      <c r="D2316" s="284">
        <v>595561.79000000027</v>
      </c>
      <c r="E2316" s="284">
        <v>539412.07999999996</v>
      </c>
      <c r="F2316" s="20">
        <v>0</v>
      </c>
      <c r="G2316" s="21">
        <f t="shared" si="36"/>
        <v>56149.710000000312</v>
      </c>
      <c r="H2316" s="20">
        <v>0</v>
      </c>
      <c r="I2316" s="20">
        <v>0</v>
      </c>
    </row>
    <row r="2317" spans="1:9" hidden="1" x14ac:dyDescent="0.25">
      <c r="A2317" s="276" t="s">
        <v>2329</v>
      </c>
      <c r="B2317" s="90">
        <v>0</v>
      </c>
      <c r="C2317" s="283" t="s">
        <v>4010</v>
      </c>
      <c r="D2317" s="284">
        <v>396614.74000000017</v>
      </c>
      <c r="E2317" s="284">
        <v>329889.97000000003</v>
      </c>
      <c r="F2317" s="20">
        <v>0</v>
      </c>
      <c r="G2317" s="21">
        <f t="shared" si="36"/>
        <v>66724.770000000135</v>
      </c>
      <c r="H2317" s="20">
        <v>0</v>
      </c>
      <c r="I2317" s="20">
        <v>0</v>
      </c>
    </row>
    <row r="2318" spans="1:9" hidden="1" x14ac:dyDescent="0.25">
      <c r="A2318" s="276" t="s">
        <v>2330</v>
      </c>
      <c r="B2318" s="90">
        <v>0</v>
      </c>
      <c r="C2318" s="283" t="s">
        <v>4010</v>
      </c>
      <c r="D2318" s="284">
        <v>699278.79000000015</v>
      </c>
      <c r="E2318" s="284">
        <v>606696.07999999996</v>
      </c>
      <c r="F2318" s="20">
        <v>0</v>
      </c>
      <c r="G2318" s="21">
        <f t="shared" si="36"/>
        <v>92582.710000000196</v>
      </c>
      <c r="H2318" s="20">
        <v>0</v>
      </c>
      <c r="I2318" s="20">
        <v>0</v>
      </c>
    </row>
    <row r="2319" spans="1:9" hidden="1" x14ac:dyDescent="0.25">
      <c r="A2319" s="276" t="s">
        <v>2331</v>
      </c>
      <c r="B2319" s="90">
        <v>0</v>
      </c>
      <c r="C2319" s="283" t="s">
        <v>4010</v>
      </c>
      <c r="D2319" s="284">
        <v>507405.10999999993</v>
      </c>
      <c r="E2319" s="284">
        <v>354446.98</v>
      </c>
      <c r="F2319" s="20">
        <v>0</v>
      </c>
      <c r="G2319" s="21">
        <f t="shared" si="36"/>
        <v>152958.12999999995</v>
      </c>
      <c r="H2319" s="20">
        <v>0</v>
      </c>
      <c r="I2319" s="20">
        <v>0</v>
      </c>
    </row>
    <row r="2320" spans="1:9" hidden="1" x14ac:dyDescent="0.25">
      <c r="A2320" s="276" t="s">
        <v>2332</v>
      </c>
      <c r="B2320" s="90">
        <v>0</v>
      </c>
      <c r="C2320" s="283" t="s">
        <v>4010</v>
      </c>
      <c r="D2320" s="284">
        <v>330149.9700000002</v>
      </c>
      <c r="E2320" s="284">
        <v>291853.85000000003</v>
      </c>
      <c r="F2320" s="20">
        <v>0</v>
      </c>
      <c r="G2320" s="21">
        <f t="shared" si="36"/>
        <v>38296.12000000017</v>
      </c>
      <c r="H2320" s="20">
        <v>0</v>
      </c>
      <c r="I2320" s="20">
        <v>0</v>
      </c>
    </row>
    <row r="2321" spans="1:9" hidden="1" x14ac:dyDescent="0.25">
      <c r="A2321" s="276" t="s">
        <v>2333</v>
      </c>
      <c r="B2321" s="90">
        <v>0</v>
      </c>
      <c r="C2321" s="283" t="s">
        <v>4010</v>
      </c>
      <c r="D2321" s="284">
        <v>854938.7299999994</v>
      </c>
      <c r="E2321" s="284">
        <v>769809.99999999977</v>
      </c>
      <c r="F2321" s="20">
        <v>0</v>
      </c>
      <c r="G2321" s="21">
        <f t="shared" si="36"/>
        <v>85128.729999999632</v>
      </c>
      <c r="H2321" s="20">
        <v>0</v>
      </c>
      <c r="I2321" s="20">
        <v>0</v>
      </c>
    </row>
    <row r="2322" spans="1:9" hidden="1" x14ac:dyDescent="0.25">
      <c r="A2322" s="276" t="s">
        <v>2334</v>
      </c>
      <c r="B2322" s="90">
        <v>0</v>
      </c>
      <c r="C2322" s="283" t="s">
        <v>4010</v>
      </c>
      <c r="D2322" s="284">
        <v>674263.7200000002</v>
      </c>
      <c r="E2322" s="284">
        <v>622215.67000000004</v>
      </c>
      <c r="F2322" s="20">
        <v>0</v>
      </c>
      <c r="G2322" s="21">
        <f t="shared" si="36"/>
        <v>52048.050000000163</v>
      </c>
      <c r="H2322" s="20">
        <v>0</v>
      </c>
      <c r="I2322" s="20">
        <v>0</v>
      </c>
    </row>
    <row r="2323" spans="1:9" hidden="1" x14ac:dyDescent="0.25">
      <c r="A2323" s="276" t="s">
        <v>2335</v>
      </c>
      <c r="B2323" s="90">
        <v>0</v>
      </c>
      <c r="C2323" s="283" t="s">
        <v>4010</v>
      </c>
      <c r="D2323" s="284">
        <v>357317.4700000002</v>
      </c>
      <c r="E2323" s="284">
        <v>323837.76999999996</v>
      </c>
      <c r="F2323" s="20">
        <v>0</v>
      </c>
      <c r="G2323" s="21">
        <f t="shared" si="36"/>
        <v>33479.700000000244</v>
      </c>
      <c r="H2323" s="20">
        <v>0</v>
      </c>
      <c r="I2323" s="20">
        <v>0</v>
      </c>
    </row>
    <row r="2324" spans="1:9" hidden="1" x14ac:dyDescent="0.25">
      <c r="A2324" s="276" t="s">
        <v>2336</v>
      </c>
      <c r="B2324" s="90">
        <v>0</v>
      </c>
      <c r="C2324" s="283" t="s">
        <v>4010</v>
      </c>
      <c r="D2324" s="284">
        <v>433783.52999999974</v>
      </c>
      <c r="E2324" s="284">
        <v>396033.2</v>
      </c>
      <c r="F2324" s="20">
        <v>0</v>
      </c>
      <c r="G2324" s="21">
        <f t="shared" si="36"/>
        <v>37750.329999999725</v>
      </c>
      <c r="H2324" s="20">
        <v>0</v>
      </c>
      <c r="I2324" s="20">
        <v>0</v>
      </c>
    </row>
    <row r="2325" spans="1:9" hidden="1" x14ac:dyDescent="0.25">
      <c r="A2325" s="276" t="s">
        <v>2337</v>
      </c>
      <c r="B2325" s="90">
        <v>0</v>
      </c>
      <c r="C2325" s="283" t="s">
        <v>4010</v>
      </c>
      <c r="D2325" s="284">
        <v>379703.53999999986</v>
      </c>
      <c r="E2325" s="284">
        <v>359012.64</v>
      </c>
      <c r="F2325" s="20">
        <v>0</v>
      </c>
      <c r="G2325" s="21">
        <f t="shared" si="36"/>
        <v>20690.899999999849</v>
      </c>
      <c r="H2325" s="20">
        <v>0</v>
      </c>
      <c r="I2325" s="20">
        <v>0</v>
      </c>
    </row>
    <row r="2326" spans="1:9" hidden="1" x14ac:dyDescent="0.25">
      <c r="A2326" s="276" t="s">
        <v>2338</v>
      </c>
      <c r="B2326" s="90">
        <v>0</v>
      </c>
      <c r="C2326" s="283" t="s">
        <v>4010</v>
      </c>
      <c r="D2326" s="284">
        <v>450587.80000000022</v>
      </c>
      <c r="E2326" s="284">
        <v>368351.6100000001</v>
      </c>
      <c r="F2326" s="20">
        <v>0</v>
      </c>
      <c r="G2326" s="21">
        <f t="shared" si="36"/>
        <v>82236.190000000119</v>
      </c>
      <c r="H2326" s="20">
        <v>0</v>
      </c>
      <c r="I2326" s="20">
        <v>0</v>
      </c>
    </row>
    <row r="2327" spans="1:9" hidden="1" x14ac:dyDescent="0.25">
      <c r="A2327" s="276" t="s">
        <v>2339</v>
      </c>
      <c r="B2327" s="90">
        <v>0</v>
      </c>
      <c r="C2327" s="283" t="s">
        <v>4010</v>
      </c>
      <c r="D2327" s="284">
        <v>268767.94999999995</v>
      </c>
      <c r="E2327" s="284">
        <v>238788.43</v>
      </c>
      <c r="F2327" s="20">
        <v>0</v>
      </c>
      <c r="G2327" s="21">
        <f t="shared" si="36"/>
        <v>29979.51999999996</v>
      </c>
      <c r="H2327" s="20">
        <v>0</v>
      </c>
      <c r="I2327" s="20">
        <v>0</v>
      </c>
    </row>
    <row r="2328" spans="1:9" hidden="1" x14ac:dyDescent="0.25">
      <c r="A2328" s="276" t="s">
        <v>2340</v>
      </c>
      <c r="B2328" s="90">
        <v>0</v>
      </c>
      <c r="C2328" s="283" t="s">
        <v>4010</v>
      </c>
      <c r="D2328" s="284">
        <v>171720.46999999994</v>
      </c>
      <c r="E2328" s="284">
        <v>161885.22000000003</v>
      </c>
      <c r="F2328" s="20">
        <v>0</v>
      </c>
      <c r="G2328" s="21">
        <f t="shared" si="36"/>
        <v>9835.2499999999127</v>
      </c>
      <c r="H2328" s="20">
        <v>0</v>
      </c>
      <c r="I2328" s="20">
        <v>0</v>
      </c>
    </row>
    <row r="2329" spans="1:9" hidden="1" x14ac:dyDescent="0.25">
      <c r="A2329" s="276" t="s">
        <v>2341</v>
      </c>
      <c r="B2329" s="90">
        <v>0</v>
      </c>
      <c r="C2329" s="283" t="s">
        <v>4010</v>
      </c>
      <c r="D2329" s="284">
        <v>519848.04999999987</v>
      </c>
      <c r="E2329" s="284">
        <v>479533.15</v>
      </c>
      <c r="F2329" s="20">
        <v>0</v>
      </c>
      <c r="G2329" s="21">
        <f t="shared" si="36"/>
        <v>40314.899999999849</v>
      </c>
      <c r="H2329" s="20">
        <v>0</v>
      </c>
      <c r="I2329" s="20">
        <v>0</v>
      </c>
    </row>
    <row r="2330" spans="1:9" hidden="1" x14ac:dyDescent="0.25">
      <c r="A2330" s="276" t="s">
        <v>2342</v>
      </c>
      <c r="B2330" s="90">
        <v>0</v>
      </c>
      <c r="C2330" s="283" t="s">
        <v>4010</v>
      </c>
      <c r="D2330" s="284">
        <v>97274.199999999953</v>
      </c>
      <c r="E2330" s="284">
        <v>97324.199999999968</v>
      </c>
      <c r="F2330" s="20">
        <v>0</v>
      </c>
      <c r="G2330" s="21">
        <f t="shared" si="36"/>
        <v>-50.000000000014552</v>
      </c>
      <c r="H2330" s="20">
        <v>0</v>
      </c>
      <c r="I2330" s="20">
        <v>0</v>
      </c>
    </row>
    <row r="2331" spans="1:9" hidden="1" x14ac:dyDescent="0.25">
      <c r="A2331" s="276" t="s">
        <v>2343</v>
      </c>
      <c r="B2331" s="90">
        <v>0</v>
      </c>
      <c r="C2331" s="283" t="s">
        <v>4010</v>
      </c>
      <c r="D2331" s="284">
        <v>174281.92</v>
      </c>
      <c r="E2331" s="284">
        <v>160935.90000000002</v>
      </c>
      <c r="F2331" s="20">
        <v>0</v>
      </c>
      <c r="G2331" s="21">
        <f t="shared" si="36"/>
        <v>13346.01999999999</v>
      </c>
      <c r="H2331" s="20">
        <v>0</v>
      </c>
      <c r="I2331" s="20">
        <v>0</v>
      </c>
    </row>
    <row r="2332" spans="1:9" hidden="1" x14ac:dyDescent="0.25">
      <c r="A2332" s="276" t="s">
        <v>2344</v>
      </c>
      <c r="B2332" s="90">
        <v>0</v>
      </c>
      <c r="C2332" s="283" t="s">
        <v>4010</v>
      </c>
      <c r="D2332" s="284">
        <v>68821.81</v>
      </c>
      <c r="E2332" s="284">
        <v>4068.3999999999996</v>
      </c>
      <c r="F2332" s="20">
        <v>0</v>
      </c>
      <c r="G2332" s="21">
        <f t="shared" si="36"/>
        <v>64753.409999999996</v>
      </c>
      <c r="H2332" s="20">
        <v>0</v>
      </c>
      <c r="I2332" s="20">
        <v>0</v>
      </c>
    </row>
    <row r="2333" spans="1:9" hidden="1" x14ac:dyDescent="0.25">
      <c r="A2333" s="276" t="s">
        <v>2345</v>
      </c>
      <c r="B2333" s="90">
        <v>0</v>
      </c>
      <c r="C2333" s="283" t="s">
        <v>4010</v>
      </c>
      <c r="D2333" s="284">
        <v>10515</v>
      </c>
      <c r="E2333" s="284">
        <v>8415</v>
      </c>
      <c r="F2333" s="20">
        <v>0</v>
      </c>
      <c r="G2333" s="21">
        <f t="shared" si="36"/>
        <v>2100</v>
      </c>
      <c r="H2333" s="20">
        <v>0</v>
      </c>
      <c r="I2333" s="20">
        <v>0</v>
      </c>
    </row>
    <row r="2334" spans="1:9" hidden="1" x14ac:dyDescent="0.25">
      <c r="A2334" s="276" t="s">
        <v>2346</v>
      </c>
      <c r="B2334" s="90">
        <v>0</v>
      </c>
      <c r="C2334" s="283" t="s">
        <v>4010</v>
      </c>
      <c r="D2334" s="284">
        <v>71263.150000000023</v>
      </c>
      <c r="E2334" s="284">
        <v>38373.25</v>
      </c>
      <c r="F2334" s="20">
        <v>0</v>
      </c>
      <c r="G2334" s="21">
        <f t="shared" si="36"/>
        <v>32889.900000000023</v>
      </c>
      <c r="H2334" s="20">
        <v>0</v>
      </c>
      <c r="I2334" s="20">
        <v>0</v>
      </c>
    </row>
    <row r="2335" spans="1:9" hidden="1" x14ac:dyDescent="0.25">
      <c r="A2335" s="276" t="s">
        <v>2347</v>
      </c>
      <c r="B2335" s="90">
        <v>0</v>
      </c>
      <c r="C2335" s="283" t="s">
        <v>4010</v>
      </c>
      <c r="D2335" s="284">
        <v>122715.63999999997</v>
      </c>
      <c r="E2335" s="284">
        <v>30802.350000000006</v>
      </c>
      <c r="F2335" s="20">
        <v>0</v>
      </c>
      <c r="G2335" s="21">
        <f t="shared" si="36"/>
        <v>91913.289999999964</v>
      </c>
      <c r="H2335" s="20">
        <v>0</v>
      </c>
      <c r="I2335" s="20">
        <v>0</v>
      </c>
    </row>
    <row r="2336" spans="1:9" hidden="1" x14ac:dyDescent="0.25">
      <c r="A2336" s="276" t="s">
        <v>2348</v>
      </c>
      <c r="B2336" s="90">
        <v>0</v>
      </c>
      <c r="C2336" s="283" t="s">
        <v>4010</v>
      </c>
      <c r="D2336" s="284">
        <v>117676</v>
      </c>
      <c r="E2336" s="284">
        <v>89682.41</v>
      </c>
      <c r="F2336" s="20">
        <v>0</v>
      </c>
      <c r="G2336" s="21">
        <f t="shared" si="36"/>
        <v>27993.589999999997</v>
      </c>
      <c r="H2336" s="20">
        <v>0</v>
      </c>
      <c r="I2336" s="20">
        <v>0</v>
      </c>
    </row>
    <row r="2337" spans="1:9" hidden="1" x14ac:dyDescent="0.25">
      <c r="A2337" s="276" t="s">
        <v>3607</v>
      </c>
      <c r="B2337" s="90">
        <v>0</v>
      </c>
      <c r="C2337" s="283" t="s">
        <v>4010</v>
      </c>
      <c r="D2337" s="284">
        <v>99051.5</v>
      </c>
      <c r="E2337" s="284">
        <v>8446</v>
      </c>
      <c r="F2337" s="20">
        <v>0</v>
      </c>
      <c r="G2337" s="21">
        <f t="shared" si="36"/>
        <v>90605.5</v>
      </c>
      <c r="H2337" s="20">
        <v>0</v>
      </c>
      <c r="I2337" s="20">
        <v>0</v>
      </c>
    </row>
    <row r="2338" spans="1:9" hidden="1" x14ac:dyDescent="0.25">
      <c r="A2338" s="276" t="s">
        <v>3594</v>
      </c>
      <c r="B2338" s="90">
        <v>0</v>
      </c>
      <c r="C2338" s="283" t="s">
        <v>4010</v>
      </c>
      <c r="D2338" s="284">
        <v>28163.549999999988</v>
      </c>
      <c r="E2338" s="284">
        <v>1699.27</v>
      </c>
      <c r="F2338" s="20">
        <v>0</v>
      </c>
      <c r="G2338" s="21">
        <f t="shared" si="36"/>
        <v>26464.279999999988</v>
      </c>
      <c r="H2338" s="20">
        <v>0</v>
      </c>
      <c r="I2338" s="20">
        <v>0</v>
      </c>
    </row>
    <row r="2339" spans="1:9" hidden="1" x14ac:dyDescent="0.25">
      <c r="A2339" s="276" t="s">
        <v>2349</v>
      </c>
      <c r="B2339" s="90">
        <v>0</v>
      </c>
      <c r="C2339" s="283" t="s">
        <v>4010</v>
      </c>
      <c r="D2339" s="284">
        <v>50428.710000000014</v>
      </c>
      <c r="E2339" s="284">
        <v>33106.400000000001</v>
      </c>
      <c r="F2339" s="20">
        <v>0</v>
      </c>
      <c r="G2339" s="21">
        <f t="shared" si="36"/>
        <v>17322.310000000012</v>
      </c>
      <c r="H2339" s="20">
        <v>0</v>
      </c>
      <c r="I2339" s="20">
        <v>0</v>
      </c>
    </row>
    <row r="2340" spans="1:9" hidden="1" x14ac:dyDescent="0.25">
      <c r="A2340" s="276" t="s">
        <v>2350</v>
      </c>
      <c r="B2340" s="90">
        <v>0</v>
      </c>
      <c r="C2340" s="283" t="s">
        <v>4010</v>
      </c>
      <c r="D2340" s="284">
        <v>27660.31</v>
      </c>
      <c r="E2340" s="284">
        <v>24566.45</v>
      </c>
      <c r="F2340" s="20">
        <v>0</v>
      </c>
      <c r="G2340" s="21">
        <f t="shared" si="36"/>
        <v>3093.8600000000006</v>
      </c>
      <c r="H2340" s="20">
        <v>0</v>
      </c>
      <c r="I2340" s="20">
        <v>0</v>
      </c>
    </row>
    <row r="2341" spans="1:9" hidden="1" x14ac:dyDescent="0.25">
      <c r="A2341" s="276" t="s">
        <v>2351</v>
      </c>
      <c r="B2341" s="90">
        <v>0</v>
      </c>
      <c r="C2341" s="283" t="s">
        <v>4010</v>
      </c>
      <c r="D2341" s="284">
        <v>148021.28</v>
      </c>
      <c r="E2341" s="284">
        <v>91702.659999999974</v>
      </c>
      <c r="F2341" s="20">
        <v>0</v>
      </c>
      <c r="G2341" s="21">
        <f t="shared" si="36"/>
        <v>56318.620000000024</v>
      </c>
      <c r="H2341" s="20">
        <v>0</v>
      </c>
      <c r="I2341" s="20">
        <v>0</v>
      </c>
    </row>
    <row r="2342" spans="1:9" hidden="1" x14ac:dyDescent="0.25">
      <c r="A2342" s="276" t="s">
        <v>2352</v>
      </c>
      <c r="B2342" s="90">
        <v>0</v>
      </c>
      <c r="C2342" s="283" t="s">
        <v>4010</v>
      </c>
      <c r="D2342" s="284">
        <v>76058.679999999978</v>
      </c>
      <c r="E2342" s="284">
        <v>9535.5</v>
      </c>
      <c r="F2342" s="20">
        <v>0</v>
      </c>
      <c r="G2342" s="21">
        <f t="shared" si="36"/>
        <v>66523.179999999978</v>
      </c>
      <c r="H2342" s="20">
        <v>0</v>
      </c>
      <c r="I2342" s="20">
        <v>0</v>
      </c>
    </row>
    <row r="2343" spans="1:9" hidden="1" x14ac:dyDescent="0.25">
      <c r="A2343" s="276" t="s">
        <v>2353</v>
      </c>
      <c r="B2343" s="90">
        <v>0</v>
      </c>
      <c r="C2343" s="283" t="s">
        <v>4010</v>
      </c>
      <c r="D2343" s="284">
        <v>800807.50999999978</v>
      </c>
      <c r="E2343" s="284">
        <v>680307.39</v>
      </c>
      <c r="F2343" s="20">
        <v>0</v>
      </c>
      <c r="G2343" s="21">
        <f t="shared" si="36"/>
        <v>120500.11999999976</v>
      </c>
      <c r="H2343" s="20">
        <v>0</v>
      </c>
      <c r="I2343" s="20">
        <v>0</v>
      </c>
    </row>
    <row r="2344" spans="1:9" hidden="1" x14ac:dyDescent="0.25">
      <c r="A2344" s="276" t="s">
        <v>2354</v>
      </c>
      <c r="B2344" s="90">
        <v>0</v>
      </c>
      <c r="C2344" s="283" t="s">
        <v>4010</v>
      </c>
      <c r="D2344" s="284">
        <v>86378.899999999965</v>
      </c>
      <c r="E2344" s="284">
        <v>46127.750000000007</v>
      </c>
      <c r="F2344" s="20">
        <v>0</v>
      </c>
      <c r="G2344" s="21">
        <f t="shared" si="36"/>
        <v>40251.149999999958</v>
      </c>
      <c r="H2344" s="20">
        <v>0</v>
      </c>
      <c r="I2344" s="20">
        <v>0</v>
      </c>
    </row>
    <row r="2345" spans="1:9" hidden="1" x14ac:dyDescent="0.25">
      <c r="A2345" s="276" t="s">
        <v>2355</v>
      </c>
      <c r="B2345" s="90">
        <v>0</v>
      </c>
      <c r="C2345" s="283" t="s">
        <v>4010</v>
      </c>
      <c r="D2345" s="284">
        <v>792719.9099999998</v>
      </c>
      <c r="E2345" s="284">
        <v>617342.86999999988</v>
      </c>
      <c r="F2345" s="20">
        <v>0</v>
      </c>
      <c r="G2345" s="21">
        <f t="shared" si="36"/>
        <v>175377.03999999992</v>
      </c>
      <c r="H2345" s="20">
        <v>0</v>
      </c>
      <c r="I2345" s="20">
        <v>0</v>
      </c>
    </row>
    <row r="2346" spans="1:9" hidden="1" x14ac:dyDescent="0.25">
      <c r="A2346" s="276" t="s">
        <v>2356</v>
      </c>
      <c r="B2346" s="90">
        <v>0</v>
      </c>
      <c r="C2346" s="283" t="s">
        <v>4010</v>
      </c>
      <c r="D2346" s="284">
        <v>866813.88999999978</v>
      </c>
      <c r="E2346" s="284">
        <v>683260.64000000013</v>
      </c>
      <c r="F2346" s="20">
        <v>0</v>
      </c>
      <c r="G2346" s="21">
        <f t="shared" si="36"/>
        <v>183553.24999999965</v>
      </c>
      <c r="H2346" s="20">
        <v>0</v>
      </c>
      <c r="I2346" s="20">
        <v>0</v>
      </c>
    </row>
    <row r="2347" spans="1:9" hidden="1" x14ac:dyDescent="0.25">
      <c r="A2347" s="276" t="s">
        <v>2357</v>
      </c>
      <c r="B2347" s="90">
        <v>0</v>
      </c>
      <c r="C2347" s="283" t="s">
        <v>4010</v>
      </c>
      <c r="D2347" s="284">
        <v>126384.09999999995</v>
      </c>
      <c r="E2347" s="284">
        <v>100572.34999999999</v>
      </c>
      <c r="F2347" s="20">
        <v>0</v>
      </c>
      <c r="G2347" s="21">
        <f t="shared" si="36"/>
        <v>25811.749999999956</v>
      </c>
      <c r="H2347" s="20">
        <v>0</v>
      </c>
      <c r="I2347" s="20">
        <v>0</v>
      </c>
    </row>
    <row r="2348" spans="1:9" hidden="1" x14ac:dyDescent="0.25">
      <c r="A2348" s="276" t="s">
        <v>2358</v>
      </c>
      <c r="B2348" s="90">
        <v>0</v>
      </c>
      <c r="C2348" s="283" t="s">
        <v>4010</v>
      </c>
      <c r="D2348" s="284">
        <v>167252.97000000003</v>
      </c>
      <c r="E2348" s="284">
        <v>142920.97000000006</v>
      </c>
      <c r="F2348" s="20">
        <v>0</v>
      </c>
      <c r="G2348" s="21">
        <f t="shared" si="36"/>
        <v>24331.999999999971</v>
      </c>
      <c r="H2348" s="20">
        <v>0</v>
      </c>
      <c r="I2348" s="20">
        <v>0</v>
      </c>
    </row>
    <row r="2349" spans="1:9" hidden="1" x14ac:dyDescent="0.25">
      <c r="A2349" s="276" t="s">
        <v>2359</v>
      </c>
      <c r="B2349" s="90">
        <v>0</v>
      </c>
      <c r="C2349" s="283" t="s">
        <v>4010</v>
      </c>
      <c r="D2349" s="284">
        <v>127562.42000000003</v>
      </c>
      <c r="E2349" s="284">
        <v>77965.849999999977</v>
      </c>
      <c r="F2349" s="20">
        <v>0</v>
      </c>
      <c r="G2349" s="21">
        <f t="shared" si="36"/>
        <v>49596.570000000051</v>
      </c>
      <c r="H2349" s="20">
        <v>0</v>
      </c>
      <c r="I2349" s="20">
        <v>0</v>
      </c>
    </row>
    <row r="2350" spans="1:9" hidden="1" x14ac:dyDescent="0.25">
      <c r="A2350" s="276" t="s">
        <v>2360</v>
      </c>
      <c r="B2350" s="90">
        <v>0</v>
      </c>
      <c r="C2350" s="283" t="s">
        <v>4010</v>
      </c>
      <c r="D2350" s="284">
        <v>179435.0500000001</v>
      </c>
      <c r="E2350" s="284">
        <v>156580.15000000002</v>
      </c>
      <c r="F2350" s="20">
        <v>0</v>
      </c>
      <c r="G2350" s="21">
        <f t="shared" si="36"/>
        <v>22854.900000000081</v>
      </c>
      <c r="H2350" s="20">
        <v>0</v>
      </c>
      <c r="I2350" s="20">
        <v>0</v>
      </c>
    </row>
    <row r="2351" spans="1:9" hidden="1" x14ac:dyDescent="0.25">
      <c r="A2351" s="276" t="s">
        <v>2361</v>
      </c>
      <c r="B2351" s="90">
        <v>0</v>
      </c>
      <c r="C2351" s="283" t="s">
        <v>4010</v>
      </c>
      <c r="D2351" s="284">
        <v>56027.930000000022</v>
      </c>
      <c r="E2351" s="284">
        <v>38491.380000000012</v>
      </c>
      <c r="F2351" s="20">
        <v>0</v>
      </c>
      <c r="G2351" s="21">
        <f t="shared" si="36"/>
        <v>17536.55000000001</v>
      </c>
      <c r="H2351" s="20">
        <v>0</v>
      </c>
      <c r="I2351" s="20">
        <v>0</v>
      </c>
    </row>
    <row r="2352" spans="1:9" hidden="1" x14ac:dyDescent="0.25">
      <c r="A2352" s="276" t="s">
        <v>2362</v>
      </c>
      <c r="B2352" s="90">
        <v>0</v>
      </c>
      <c r="C2352" s="283" t="s">
        <v>4010</v>
      </c>
      <c r="D2352" s="284">
        <v>72483.39999999998</v>
      </c>
      <c r="E2352" s="284">
        <v>47965.900000000016</v>
      </c>
      <c r="F2352" s="20">
        <v>0</v>
      </c>
      <c r="G2352" s="21">
        <f t="shared" si="36"/>
        <v>24517.499999999964</v>
      </c>
      <c r="H2352" s="20">
        <v>0</v>
      </c>
      <c r="I2352" s="20">
        <v>0</v>
      </c>
    </row>
    <row r="2353" spans="1:9" hidden="1" x14ac:dyDescent="0.25">
      <c r="A2353" s="276" t="s">
        <v>2363</v>
      </c>
      <c r="B2353" s="90">
        <v>0</v>
      </c>
      <c r="C2353" s="283" t="s">
        <v>4010</v>
      </c>
      <c r="D2353" s="284">
        <v>110018.79999999999</v>
      </c>
      <c r="E2353" s="284">
        <v>89526.700000000012</v>
      </c>
      <c r="F2353" s="20">
        <v>0</v>
      </c>
      <c r="G2353" s="21">
        <f t="shared" si="36"/>
        <v>20492.099999999977</v>
      </c>
      <c r="H2353" s="20">
        <v>0</v>
      </c>
      <c r="I2353" s="20">
        <v>0</v>
      </c>
    </row>
    <row r="2354" spans="1:9" hidden="1" x14ac:dyDescent="0.25">
      <c r="A2354" s="276" t="s">
        <v>2364</v>
      </c>
      <c r="B2354" s="90">
        <v>0</v>
      </c>
      <c r="C2354" s="283" t="s">
        <v>4010</v>
      </c>
      <c r="D2354" s="284">
        <v>129334.5</v>
      </c>
      <c r="E2354" s="284">
        <v>116377.10000000002</v>
      </c>
      <c r="F2354" s="20">
        <v>0</v>
      </c>
      <c r="G2354" s="21">
        <f t="shared" si="36"/>
        <v>12957.39999999998</v>
      </c>
      <c r="H2354" s="20">
        <v>0</v>
      </c>
      <c r="I2354" s="20">
        <v>0</v>
      </c>
    </row>
    <row r="2355" spans="1:9" hidden="1" x14ac:dyDescent="0.25">
      <c r="A2355" s="276" t="s">
        <v>2365</v>
      </c>
      <c r="B2355" s="90">
        <v>0</v>
      </c>
      <c r="C2355" s="283" t="s">
        <v>4010</v>
      </c>
      <c r="D2355" s="284">
        <v>126803.85000000002</v>
      </c>
      <c r="E2355" s="284">
        <v>104430.53</v>
      </c>
      <c r="F2355" s="20">
        <v>0</v>
      </c>
      <c r="G2355" s="21">
        <f t="shared" si="36"/>
        <v>22373.320000000022</v>
      </c>
      <c r="H2355" s="20">
        <v>0</v>
      </c>
      <c r="I2355" s="20">
        <v>0</v>
      </c>
    </row>
    <row r="2356" spans="1:9" hidden="1" x14ac:dyDescent="0.25">
      <c r="A2356" s="276" t="s">
        <v>2366</v>
      </c>
      <c r="B2356" s="90">
        <v>0</v>
      </c>
      <c r="C2356" s="283" t="s">
        <v>4010</v>
      </c>
      <c r="D2356" s="284">
        <v>152224.79000000004</v>
      </c>
      <c r="E2356" s="284">
        <v>128892.25</v>
      </c>
      <c r="F2356" s="20">
        <v>0</v>
      </c>
      <c r="G2356" s="21">
        <f t="shared" si="36"/>
        <v>23332.540000000037</v>
      </c>
      <c r="H2356" s="20">
        <v>0</v>
      </c>
      <c r="I2356" s="20">
        <v>0</v>
      </c>
    </row>
    <row r="2357" spans="1:9" hidden="1" x14ac:dyDescent="0.25">
      <c r="A2357" s="276" t="s">
        <v>2367</v>
      </c>
      <c r="B2357" s="90">
        <v>0</v>
      </c>
      <c r="C2357" s="283" t="s">
        <v>4010</v>
      </c>
      <c r="D2357" s="284">
        <v>86911.01999999996</v>
      </c>
      <c r="E2357" s="284">
        <v>48040.25</v>
      </c>
      <c r="F2357" s="20">
        <v>0</v>
      </c>
      <c r="G2357" s="21">
        <f t="shared" si="36"/>
        <v>38870.76999999996</v>
      </c>
      <c r="H2357" s="20">
        <v>0</v>
      </c>
      <c r="I2357" s="20">
        <v>0</v>
      </c>
    </row>
    <row r="2358" spans="1:9" hidden="1" x14ac:dyDescent="0.25">
      <c r="A2358" s="276" t="s">
        <v>2368</v>
      </c>
      <c r="B2358" s="90">
        <v>0</v>
      </c>
      <c r="C2358" s="283" t="s">
        <v>4010</v>
      </c>
      <c r="D2358" s="284">
        <v>782652.3199999996</v>
      </c>
      <c r="E2358" s="284">
        <v>655486.93000000005</v>
      </c>
      <c r="F2358" s="20">
        <v>0</v>
      </c>
      <c r="G2358" s="21">
        <f t="shared" si="36"/>
        <v>127165.38999999955</v>
      </c>
      <c r="H2358" s="20">
        <v>0</v>
      </c>
      <c r="I2358" s="20">
        <v>0</v>
      </c>
    </row>
    <row r="2359" spans="1:9" hidden="1" x14ac:dyDescent="0.25">
      <c r="A2359" s="276" t="s">
        <v>2369</v>
      </c>
      <c r="B2359" s="90">
        <v>0</v>
      </c>
      <c r="C2359" s="283" t="s">
        <v>4010</v>
      </c>
      <c r="D2359" s="284">
        <v>88329.349999999962</v>
      </c>
      <c r="E2359" s="284">
        <v>55925.15</v>
      </c>
      <c r="F2359" s="20">
        <v>0</v>
      </c>
      <c r="G2359" s="21">
        <f t="shared" si="36"/>
        <v>32404.199999999961</v>
      </c>
      <c r="H2359" s="20">
        <v>0</v>
      </c>
      <c r="I2359" s="20">
        <v>0</v>
      </c>
    </row>
    <row r="2360" spans="1:9" hidden="1" x14ac:dyDescent="0.25">
      <c r="A2360" s="276" t="s">
        <v>2370</v>
      </c>
      <c r="B2360" s="90">
        <v>0</v>
      </c>
      <c r="C2360" s="283" t="s">
        <v>4010</v>
      </c>
      <c r="D2360" s="284">
        <v>1006127.68</v>
      </c>
      <c r="E2360" s="284">
        <v>814344.19</v>
      </c>
      <c r="F2360" s="20">
        <v>0</v>
      </c>
      <c r="G2360" s="21">
        <f t="shared" si="36"/>
        <v>191783.49000000011</v>
      </c>
      <c r="H2360" s="20">
        <v>0</v>
      </c>
      <c r="I2360" s="20">
        <v>0</v>
      </c>
    </row>
    <row r="2361" spans="1:9" hidden="1" x14ac:dyDescent="0.25">
      <c r="A2361" s="276" t="s">
        <v>2371</v>
      </c>
      <c r="B2361" s="90">
        <v>0</v>
      </c>
      <c r="C2361" s="283" t="s">
        <v>4010</v>
      </c>
      <c r="D2361" s="284">
        <v>687526.04000000039</v>
      </c>
      <c r="E2361" s="284">
        <v>565637.38</v>
      </c>
      <c r="F2361" s="20">
        <v>0</v>
      </c>
      <c r="G2361" s="21">
        <f t="shared" si="36"/>
        <v>121888.66000000038</v>
      </c>
      <c r="H2361" s="20">
        <v>0</v>
      </c>
      <c r="I2361" s="20">
        <v>0</v>
      </c>
    </row>
    <row r="2362" spans="1:9" hidden="1" x14ac:dyDescent="0.25">
      <c r="A2362" s="276" t="s">
        <v>2372</v>
      </c>
      <c r="B2362" s="90">
        <v>0</v>
      </c>
      <c r="C2362" s="283" t="s">
        <v>4010</v>
      </c>
      <c r="D2362" s="284">
        <v>727276.88000000012</v>
      </c>
      <c r="E2362" s="284">
        <v>584296.03000000026</v>
      </c>
      <c r="F2362" s="20">
        <v>0</v>
      </c>
      <c r="G2362" s="21">
        <f t="shared" si="36"/>
        <v>142980.84999999986</v>
      </c>
      <c r="H2362" s="20">
        <v>0</v>
      </c>
      <c r="I2362" s="20">
        <v>0</v>
      </c>
    </row>
    <row r="2363" spans="1:9" hidden="1" x14ac:dyDescent="0.25">
      <c r="A2363" s="276" t="s">
        <v>2373</v>
      </c>
      <c r="B2363" s="90">
        <v>0</v>
      </c>
      <c r="C2363" s="283" t="s">
        <v>4010</v>
      </c>
      <c r="D2363" s="284">
        <v>1168654.3600000001</v>
      </c>
      <c r="E2363" s="284">
        <v>1017695.2500000001</v>
      </c>
      <c r="F2363" s="20">
        <v>0</v>
      </c>
      <c r="G2363" s="21">
        <f t="shared" si="36"/>
        <v>150959.10999999999</v>
      </c>
      <c r="H2363" s="20">
        <v>0</v>
      </c>
      <c r="I2363" s="20">
        <v>0</v>
      </c>
    </row>
    <row r="2364" spans="1:9" hidden="1" x14ac:dyDescent="0.25">
      <c r="A2364" s="276" t="s">
        <v>2374</v>
      </c>
      <c r="B2364" s="90">
        <v>0</v>
      </c>
      <c r="C2364" s="283" t="s">
        <v>4010</v>
      </c>
      <c r="D2364" s="284">
        <v>595858.29</v>
      </c>
      <c r="E2364" s="284">
        <v>518223.92</v>
      </c>
      <c r="F2364" s="20">
        <v>0</v>
      </c>
      <c r="G2364" s="21">
        <f t="shared" si="36"/>
        <v>77634.370000000054</v>
      </c>
      <c r="H2364" s="20">
        <v>0</v>
      </c>
      <c r="I2364" s="20">
        <v>0</v>
      </c>
    </row>
    <row r="2365" spans="1:9" hidden="1" x14ac:dyDescent="0.25">
      <c r="A2365" s="276" t="s">
        <v>2375</v>
      </c>
      <c r="B2365" s="90">
        <v>0</v>
      </c>
      <c r="C2365" s="283" t="s">
        <v>4010</v>
      </c>
      <c r="D2365" s="284">
        <v>701699.61999999976</v>
      </c>
      <c r="E2365" s="284">
        <v>600168.53999999992</v>
      </c>
      <c r="F2365" s="20">
        <v>0</v>
      </c>
      <c r="G2365" s="21">
        <f t="shared" si="36"/>
        <v>101531.07999999984</v>
      </c>
      <c r="H2365" s="20">
        <v>0</v>
      </c>
      <c r="I2365" s="20">
        <v>0</v>
      </c>
    </row>
    <row r="2366" spans="1:9" hidden="1" x14ac:dyDescent="0.25">
      <c r="A2366" s="276" t="s">
        <v>2376</v>
      </c>
      <c r="B2366" s="90">
        <v>0</v>
      </c>
      <c r="C2366" s="283" t="s">
        <v>4010</v>
      </c>
      <c r="D2366" s="284">
        <v>602330.5299999998</v>
      </c>
      <c r="E2366" s="284">
        <v>489653.87</v>
      </c>
      <c r="F2366" s="20">
        <v>0</v>
      </c>
      <c r="G2366" s="21">
        <f t="shared" si="36"/>
        <v>112676.6599999998</v>
      </c>
      <c r="H2366" s="20">
        <v>0</v>
      </c>
      <c r="I2366" s="20">
        <v>0</v>
      </c>
    </row>
    <row r="2367" spans="1:9" hidden="1" x14ac:dyDescent="0.25">
      <c r="A2367" s="276" t="s">
        <v>2377</v>
      </c>
      <c r="B2367" s="90">
        <v>0</v>
      </c>
      <c r="C2367" s="283" t="s">
        <v>4010</v>
      </c>
      <c r="D2367" s="284">
        <v>660495.44000000018</v>
      </c>
      <c r="E2367" s="284">
        <v>559461.06000000006</v>
      </c>
      <c r="F2367" s="20">
        <v>0</v>
      </c>
      <c r="G2367" s="21">
        <f t="shared" si="36"/>
        <v>101034.38000000012</v>
      </c>
      <c r="H2367" s="20">
        <v>0</v>
      </c>
      <c r="I2367" s="20">
        <v>0</v>
      </c>
    </row>
    <row r="2368" spans="1:9" hidden="1" x14ac:dyDescent="0.25">
      <c r="A2368" s="276" t="s">
        <v>2378</v>
      </c>
      <c r="B2368" s="90">
        <v>0</v>
      </c>
      <c r="C2368" s="283" t="s">
        <v>4010</v>
      </c>
      <c r="D2368" s="284">
        <v>112685.75</v>
      </c>
      <c r="E2368" s="284">
        <v>100723.84999999999</v>
      </c>
      <c r="F2368" s="20">
        <v>0</v>
      </c>
      <c r="G2368" s="21">
        <f t="shared" si="36"/>
        <v>11961.900000000009</v>
      </c>
      <c r="H2368" s="20">
        <v>0</v>
      </c>
      <c r="I2368" s="20">
        <v>0</v>
      </c>
    </row>
    <row r="2369" spans="1:9" hidden="1" x14ac:dyDescent="0.25">
      <c r="A2369" s="276" t="s">
        <v>2379</v>
      </c>
      <c r="B2369" s="90">
        <v>0</v>
      </c>
      <c r="C2369" s="283" t="s">
        <v>4010</v>
      </c>
      <c r="D2369" s="284">
        <v>689573.75999999966</v>
      </c>
      <c r="E2369" s="284">
        <v>582141.02</v>
      </c>
      <c r="F2369" s="20">
        <v>0</v>
      </c>
      <c r="G2369" s="21">
        <f t="shared" si="36"/>
        <v>107432.73999999964</v>
      </c>
      <c r="H2369" s="20">
        <v>0</v>
      </c>
      <c r="I2369" s="20">
        <v>0</v>
      </c>
    </row>
    <row r="2370" spans="1:9" hidden="1" x14ac:dyDescent="0.25">
      <c r="A2370" s="276" t="s">
        <v>2380</v>
      </c>
      <c r="B2370" s="90">
        <v>0</v>
      </c>
      <c r="C2370" s="283" t="s">
        <v>4010</v>
      </c>
      <c r="D2370" s="284">
        <v>1536878.7600000012</v>
      </c>
      <c r="E2370" s="284">
        <v>1302592.1799999997</v>
      </c>
      <c r="F2370" s="20">
        <v>0</v>
      </c>
      <c r="G2370" s="21">
        <f t="shared" si="36"/>
        <v>234286.58000000147</v>
      </c>
      <c r="H2370" s="20">
        <v>0</v>
      </c>
      <c r="I2370" s="20">
        <v>0</v>
      </c>
    </row>
    <row r="2371" spans="1:9" hidden="1" x14ac:dyDescent="0.25">
      <c r="A2371" s="276" t="s">
        <v>2381</v>
      </c>
      <c r="B2371" s="90">
        <v>0</v>
      </c>
      <c r="C2371" s="283" t="s">
        <v>4010</v>
      </c>
      <c r="D2371" s="284">
        <v>1063302.2900000005</v>
      </c>
      <c r="E2371" s="284">
        <v>925100.78000000038</v>
      </c>
      <c r="F2371" s="20">
        <v>0</v>
      </c>
      <c r="G2371" s="21">
        <f t="shared" si="36"/>
        <v>138201.51000000013</v>
      </c>
      <c r="H2371" s="20">
        <v>0</v>
      </c>
      <c r="I2371" s="20">
        <v>0</v>
      </c>
    </row>
    <row r="2372" spans="1:9" hidden="1" x14ac:dyDescent="0.25">
      <c r="A2372" s="276" t="s">
        <v>2382</v>
      </c>
      <c r="B2372" s="90">
        <v>0</v>
      </c>
      <c r="C2372" s="283" t="s">
        <v>4010</v>
      </c>
      <c r="D2372" s="284">
        <v>520347.86000000016</v>
      </c>
      <c r="E2372" s="284">
        <v>461095.8</v>
      </c>
      <c r="F2372" s="20">
        <v>0</v>
      </c>
      <c r="G2372" s="21">
        <f t="shared" ref="G2372:G2435" si="37">D2372-E2372</f>
        <v>59252.060000000172</v>
      </c>
      <c r="H2372" s="20">
        <v>0</v>
      </c>
      <c r="I2372" s="20">
        <v>0</v>
      </c>
    </row>
    <row r="2373" spans="1:9" hidden="1" x14ac:dyDescent="0.25">
      <c r="A2373" s="276" t="s">
        <v>2383</v>
      </c>
      <c r="B2373" s="90">
        <v>0</v>
      </c>
      <c r="C2373" s="283" t="s">
        <v>4010</v>
      </c>
      <c r="D2373" s="284">
        <v>688891.83000000031</v>
      </c>
      <c r="E2373" s="284">
        <v>590743.2699999999</v>
      </c>
      <c r="F2373" s="20">
        <v>0</v>
      </c>
      <c r="G2373" s="21">
        <f t="shared" si="37"/>
        <v>98148.560000000405</v>
      </c>
      <c r="H2373" s="20">
        <v>0</v>
      </c>
      <c r="I2373" s="20">
        <v>0</v>
      </c>
    </row>
    <row r="2374" spans="1:9" hidden="1" x14ac:dyDescent="0.25">
      <c r="A2374" s="276" t="s">
        <v>2384</v>
      </c>
      <c r="B2374" s="90">
        <v>0</v>
      </c>
      <c r="C2374" s="283" t="s">
        <v>3511</v>
      </c>
      <c r="D2374" s="284">
        <v>136663.78</v>
      </c>
      <c r="E2374" s="284">
        <v>128885.54000000001</v>
      </c>
      <c r="F2374" s="20">
        <v>0</v>
      </c>
      <c r="G2374" s="21">
        <f t="shared" si="37"/>
        <v>7778.2399999999907</v>
      </c>
      <c r="H2374" s="20">
        <v>0</v>
      </c>
      <c r="I2374" s="20">
        <v>0</v>
      </c>
    </row>
    <row r="2375" spans="1:9" hidden="1" x14ac:dyDescent="0.25">
      <c r="A2375" s="276" t="s">
        <v>2385</v>
      </c>
      <c r="B2375" s="90">
        <v>0</v>
      </c>
      <c r="C2375" s="283" t="s">
        <v>3511</v>
      </c>
      <c r="D2375" s="284">
        <v>178475.60000000006</v>
      </c>
      <c r="E2375" s="284">
        <v>116028.81999999999</v>
      </c>
      <c r="F2375" s="20">
        <v>0</v>
      </c>
      <c r="G2375" s="21">
        <f t="shared" si="37"/>
        <v>62446.780000000072</v>
      </c>
      <c r="H2375" s="20">
        <v>0</v>
      </c>
      <c r="I2375" s="20">
        <v>0</v>
      </c>
    </row>
    <row r="2376" spans="1:9" hidden="1" x14ac:dyDescent="0.25">
      <c r="A2376" s="276" t="s">
        <v>2386</v>
      </c>
      <c r="B2376" s="90">
        <v>0</v>
      </c>
      <c r="C2376" s="283" t="s">
        <v>3511</v>
      </c>
      <c r="D2376" s="284">
        <v>999911.89999999979</v>
      </c>
      <c r="E2376" s="284">
        <v>644322.98000000021</v>
      </c>
      <c r="F2376" s="20">
        <v>0</v>
      </c>
      <c r="G2376" s="21">
        <f t="shared" si="37"/>
        <v>355588.91999999958</v>
      </c>
      <c r="H2376" s="20">
        <v>0</v>
      </c>
      <c r="I2376" s="20">
        <v>0</v>
      </c>
    </row>
    <row r="2377" spans="1:9" hidden="1" x14ac:dyDescent="0.25">
      <c r="A2377" s="276" t="s">
        <v>2387</v>
      </c>
      <c r="B2377" s="90">
        <v>0</v>
      </c>
      <c r="C2377" s="283" t="s">
        <v>3511</v>
      </c>
      <c r="D2377" s="284">
        <v>460728.17000000004</v>
      </c>
      <c r="E2377" s="284">
        <v>366537.34</v>
      </c>
      <c r="F2377" s="20">
        <v>0</v>
      </c>
      <c r="G2377" s="21">
        <f t="shared" si="37"/>
        <v>94190.830000000016</v>
      </c>
      <c r="H2377" s="20">
        <v>0</v>
      </c>
      <c r="I2377" s="20">
        <v>0</v>
      </c>
    </row>
    <row r="2378" spans="1:9" hidden="1" x14ac:dyDescent="0.25">
      <c r="A2378" s="276" t="s">
        <v>2388</v>
      </c>
      <c r="B2378" s="90">
        <v>0</v>
      </c>
      <c r="C2378" s="283" t="s">
        <v>3511</v>
      </c>
      <c r="D2378" s="284">
        <v>1004861.1599999997</v>
      </c>
      <c r="E2378" s="284">
        <v>777008.89</v>
      </c>
      <c r="F2378" s="20">
        <v>0</v>
      </c>
      <c r="G2378" s="21">
        <f t="shared" si="37"/>
        <v>227852.26999999967</v>
      </c>
      <c r="H2378" s="20">
        <v>0</v>
      </c>
      <c r="I2378" s="20">
        <v>0</v>
      </c>
    </row>
    <row r="2379" spans="1:9" hidden="1" x14ac:dyDescent="0.25">
      <c r="A2379" s="276" t="s">
        <v>2389</v>
      </c>
      <c r="B2379" s="90">
        <v>0</v>
      </c>
      <c r="C2379" s="283" t="s">
        <v>3511</v>
      </c>
      <c r="D2379" s="284">
        <v>551864.48</v>
      </c>
      <c r="E2379" s="284">
        <v>362680.02999999991</v>
      </c>
      <c r="F2379" s="20">
        <v>0</v>
      </c>
      <c r="G2379" s="21">
        <f t="shared" si="37"/>
        <v>189184.45000000007</v>
      </c>
      <c r="H2379" s="20">
        <v>0</v>
      </c>
      <c r="I2379" s="20">
        <v>0</v>
      </c>
    </row>
    <row r="2380" spans="1:9" hidden="1" x14ac:dyDescent="0.25">
      <c r="A2380" s="276" t="s">
        <v>2390</v>
      </c>
      <c r="B2380" s="90">
        <v>0</v>
      </c>
      <c r="C2380" s="283" t="s">
        <v>3511</v>
      </c>
      <c r="D2380" s="284">
        <v>1379528.7099999997</v>
      </c>
      <c r="E2380" s="284">
        <v>828310.31</v>
      </c>
      <c r="F2380" s="20">
        <v>0</v>
      </c>
      <c r="G2380" s="21">
        <f t="shared" si="37"/>
        <v>551218.39999999967</v>
      </c>
      <c r="H2380" s="20">
        <v>0</v>
      </c>
      <c r="I2380" s="20">
        <v>0</v>
      </c>
    </row>
    <row r="2381" spans="1:9" hidden="1" x14ac:dyDescent="0.25">
      <c r="A2381" s="276" t="s">
        <v>2391</v>
      </c>
      <c r="B2381" s="90">
        <v>0</v>
      </c>
      <c r="C2381" s="283" t="s">
        <v>3511</v>
      </c>
      <c r="D2381" s="284">
        <v>1286742.5499999998</v>
      </c>
      <c r="E2381" s="284">
        <v>865938.20000000019</v>
      </c>
      <c r="F2381" s="20">
        <v>0</v>
      </c>
      <c r="G2381" s="21">
        <f t="shared" si="37"/>
        <v>420804.34999999963</v>
      </c>
      <c r="H2381" s="20">
        <v>0</v>
      </c>
      <c r="I2381" s="20">
        <v>0</v>
      </c>
    </row>
    <row r="2382" spans="1:9" hidden="1" x14ac:dyDescent="0.25">
      <c r="A2382" s="276" t="s">
        <v>2392</v>
      </c>
      <c r="B2382" s="90">
        <v>0</v>
      </c>
      <c r="C2382" s="283" t="s">
        <v>3511</v>
      </c>
      <c r="D2382" s="284">
        <v>1743463.1000000003</v>
      </c>
      <c r="E2382" s="284">
        <v>906431.70000000042</v>
      </c>
      <c r="F2382" s="20">
        <v>0</v>
      </c>
      <c r="G2382" s="21">
        <f t="shared" si="37"/>
        <v>837031.39999999991</v>
      </c>
      <c r="H2382" s="20">
        <v>0</v>
      </c>
      <c r="I2382" s="20">
        <v>0</v>
      </c>
    </row>
    <row r="2383" spans="1:9" hidden="1" x14ac:dyDescent="0.25">
      <c r="A2383" s="276" t="s">
        <v>2393</v>
      </c>
      <c r="B2383" s="90">
        <v>0</v>
      </c>
      <c r="C2383" s="283" t="s">
        <v>3511</v>
      </c>
      <c r="D2383" s="284">
        <v>985502.15</v>
      </c>
      <c r="E2383" s="284">
        <v>759886.42000000016</v>
      </c>
      <c r="F2383" s="20">
        <v>0</v>
      </c>
      <c r="G2383" s="21">
        <f t="shared" si="37"/>
        <v>225615.72999999986</v>
      </c>
      <c r="H2383" s="20">
        <v>0</v>
      </c>
      <c r="I2383" s="20">
        <v>0</v>
      </c>
    </row>
    <row r="2384" spans="1:9" hidden="1" x14ac:dyDescent="0.25">
      <c r="A2384" s="276" t="s">
        <v>2394</v>
      </c>
      <c r="B2384" s="90">
        <v>0</v>
      </c>
      <c r="C2384" s="283" t="s">
        <v>3511</v>
      </c>
      <c r="D2384" s="284">
        <v>2080940.0099999998</v>
      </c>
      <c r="E2384" s="284">
        <v>1522771.0399999998</v>
      </c>
      <c r="F2384" s="20">
        <v>0</v>
      </c>
      <c r="G2384" s="21">
        <f t="shared" si="37"/>
        <v>558168.97</v>
      </c>
      <c r="H2384" s="20">
        <v>0</v>
      </c>
      <c r="I2384" s="20">
        <v>0</v>
      </c>
    </row>
    <row r="2385" spans="1:9" hidden="1" x14ac:dyDescent="0.25">
      <c r="A2385" s="276" t="s">
        <v>2395</v>
      </c>
      <c r="B2385" s="90">
        <v>0</v>
      </c>
      <c r="C2385" s="283" t="s">
        <v>3511</v>
      </c>
      <c r="D2385" s="284">
        <v>1314774.9999999995</v>
      </c>
      <c r="E2385" s="284">
        <v>1023144.6499999999</v>
      </c>
      <c r="F2385" s="20">
        <v>0</v>
      </c>
      <c r="G2385" s="21">
        <f t="shared" si="37"/>
        <v>291630.34999999963</v>
      </c>
      <c r="H2385" s="20">
        <v>0</v>
      </c>
      <c r="I2385" s="20">
        <v>0</v>
      </c>
    </row>
    <row r="2386" spans="1:9" hidden="1" x14ac:dyDescent="0.25">
      <c r="A2386" s="276" t="s">
        <v>2396</v>
      </c>
      <c r="B2386" s="90">
        <v>0</v>
      </c>
      <c r="C2386" s="283" t="s">
        <v>3511</v>
      </c>
      <c r="D2386" s="284">
        <v>1925055.6500000006</v>
      </c>
      <c r="E2386" s="284">
        <v>1569847.1500000006</v>
      </c>
      <c r="F2386" s="20">
        <v>0</v>
      </c>
      <c r="G2386" s="21">
        <f t="shared" si="37"/>
        <v>355208.5</v>
      </c>
      <c r="H2386" s="20">
        <v>0</v>
      </c>
      <c r="I2386" s="20">
        <v>0</v>
      </c>
    </row>
    <row r="2387" spans="1:9" hidden="1" x14ac:dyDescent="0.25">
      <c r="A2387" s="276" t="s">
        <v>2397</v>
      </c>
      <c r="B2387" s="90">
        <v>0</v>
      </c>
      <c r="C2387" s="283" t="s">
        <v>3511</v>
      </c>
      <c r="D2387" s="284">
        <v>530820.70000000007</v>
      </c>
      <c r="E2387" s="284">
        <v>293637.69999999995</v>
      </c>
      <c r="F2387" s="20">
        <v>0</v>
      </c>
      <c r="G2387" s="21">
        <f t="shared" si="37"/>
        <v>237183.00000000012</v>
      </c>
      <c r="H2387" s="20">
        <v>0</v>
      </c>
      <c r="I2387" s="20">
        <v>0</v>
      </c>
    </row>
    <row r="2388" spans="1:9" hidden="1" x14ac:dyDescent="0.25">
      <c r="A2388" s="276" t="s">
        <v>2398</v>
      </c>
      <c r="B2388" s="90">
        <v>0</v>
      </c>
      <c r="C2388" s="283" t="s">
        <v>3511</v>
      </c>
      <c r="D2388" s="284">
        <v>508498.12999999995</v>
      </c>
      <c r="E2388" s="284">
        <v>266217.02</v>
      </c>
      <c r="F2388" s="20">
        <v>0</v>
      </c>
      <c r="G2388" s="21">
        <f t="shared" si="37"/>
        <v>242281.10999999993</v>
      </c>
      <c r="H2388" s="20">
        <v>0</v>
      </c>
      <c r="I2388" s="20">
        <v>0</v>
      </c>
    </row>
    <row r="2389" spans="1:9" hidden="1" x14ac:dyDescent="0.25">
      <c r="A2389" s="276" t="s">
        <v>2399</v>
      </c>
      <c r="B2389" s="90">
        <v>0</v>
      </c>
      <c r="C2389" s="283" t="s">
        <v>3511</v>
      </c>
      <c r="D2389" s="284">
        <v>177764.10000000009</v>
      </c>
      <c r="E2389" s="284">
        <v>168743.74999999994</v>
      </c>
      <c r="F2389" s="20">
        <v>0</v>
      </c>
      <c r="G2389" s="21">
        <f t="shared" si="37"/>
        <v>9020.3500000001513</v>
      </c>
      <c r="H2389" s="20">
        <v>0</v>
      </c>
      <c r="I2389" s="20">
        <v>0</v>
      </c>
    </row>
    <row r="2390" spans="1:9" hidden="1" x14ac:dyDescent="0.25">
      <c r="A2390" s="276" t="s">
        <v>2400</v>
      </c>
      <c r="B2390" s="90">
        <v>0</v>
      </c>
      <c r="C2390" s="283" t="s">
        <v>3511</v>
      </c>
      <c r="D2390" s="284">
        <v>436630.3899999999</v>
      </c>
      <c r="E2390" s="284">
        <v>346186.72999999986</v>
      </c>
      <c r="F2390" s="20">
        <v>0</v>
      </c>
      <c r="G2390" s="21">
        <f t="shared" si="37"/>
        <v>90443.660000000033</v>
      </c>
      <c r="H2390" s="20">
        <v>0</v>
      </c>
      <c r="I2390" s="20">
        <v>0</v>
      </c>
    </row>
    <row r="2391" spans="1:9" hidden="1" x14ac:dyDescent="0.25">
      <c r="A2391" s="276" t="s">
        <v>2401</v>
      </c>
      <c r="B2391" s="90">
        <v>0</v>
      </c>
      <c r="C2391" s="283" t="s">
        <v>3511</v>
      </c>
      <c r="D2391" s="284">
        <v>463552.09999999992</v>
      </c>
      <c r="E2391" s="284">
        <v>332515.86</v>
      </c>
      <c r="F2391" s="20">
        <v>0</v>
      </c>
      <c r="G2391" s="21">
        <f t="shared" si="37"/>
        <v>131036.23999999993</v>
      </c>
      <c r="H2391" s="20">
        <v>0</v>
      </c>
      <c r="I2391" s="20">
        <v>0</v>
      </c>
    </row>
    <row r="2392" spans="1:9" hidden="1" x14ac:dyDescent="0.25">
      <c r="A2392" s="276" t="s">
        <v>2402</v>
      </c>
      <c r="B2392" s="90">
        <v>0</v>
      </c>
      <c r="C2392" s="283" t="s">
        <v>3511</v>
      </c>
      <c r="D2392" s="284">
        <v>434810.1100000001</v>
      </c>
      <c r="E2392" s="284">
        <v>401948.40999999992</v>
      </c>
      <c r="F2392" s="20">
        <v>0</v>
      </c>
      <c r="G2392" s="21">
        <f t="shared" si="37"/>
        <v>32861.700000000186</v>
      </c>
      <c r="H2392" s="20">
        <v>0</v>
      </c>
      <c r="I2392" s="20">
        <v>0</v>
      </c>
    </row>
    <row r="2393" spans="1:9" hidden="1" x14ac:dyDescent="0.25">
      <c r="A2393" s="276" t="s">
        <v>3652</v>
      </c>
      <c r="B2393" s="90">
        <v>0</v>
      </c>
      <c r="C2393" s="283" t="s">
        <v>3511</v>
      </c>
      <c r="D2393" s="284">
        <v>632996.45000000042</v>
      </c>
      <c r="E2393" s="284">
        <v>296286.8</v>
      </c>
      <c r="F2393" s="20">
        <v>0</v>
      </c>
      <c r="G2393" s="21">
        <f t="shared" si="37"/>
        <v>336709.65000000043</v>
      </c>
      <c r="H2393" s="20">
        <v>0</v>
      </c>
      <c r="I2393" s="20">
        <v>0</v>
      </c>
    </row>
    <row r="2394" spans="1:9" hidden="1" x14ac:dyDescent="0.25">
      <c r="A2394" s="276" t="s">
        <v>3653</v>
      </c>
      <c r="B2394" s="90">
        <v>0</v>
      </c>
      <c r="C2394" s="283" t="s">
        <v>3511</v>
      </c>
      <c r="D2394" s="284">
        <v>156781.75</v>
      </c>
      <c r="E2394" s="284">
        <v>64380.75</v>
      </c>
      <c r="F2394" s="20">
        <v>0</v>
      </c>
      <c r="G2394" s="21">
        <f t="shared" si="37"/>
        <v>92401</v>
      </c>
      <c r="H2394" s="20">
        <v>0</v>
      </c>
      <c r="I2394" s="20">
        <v>0</v>
      </c>
    </row>
    <row r="2395" spans="1:9" hidden="1" x14ac:dyDescent="0.25">
      <c r="A2395" s="276" t="s">
        <v>3654</v>
      </c>
      <c r="B2395" s="90">
        <v>0</v>
      </c>
      <c r="C2395" s="283" t="s">
        <v>3511</v>
      </c>
      <c r="D2395" s="284">
        <v>458515.82999999984</v>
      </c>
      <c r="E2395" s="284">
        <v>260669</v>
      </c>
      <c r="F2395" s="20">
        <v>0</v>
      </c>
      <c r="G2395" s="21">
        <f t="shared" si="37"/>
        <v>197846.82999999984</v>
      </c>
      <c r="H2395" s="20">
        <v>0</v>
      </c>
      <c r="I2395" s="20">
        <v>0</v>
      </c>
    </row>
    <row r="2396" spans="1:9" hidden="1" x14ac:dyDescent="0.25">
      <c r="A2396" s="276" t="s">
        <v>3655</v>
      </c>
      <c r="B2396" s="90">
        <v>0</v>
      </c>
      <c r="C2396" s="283" t="s">
        <v>3511</v>
      </c>
      <c r="D2396" s="284">
        <v>579073.49000000011</v>
      </c>
      <c r="E2396" s="284">
        <v>378014.24000000011</v>
      </c>
      <c r="F2396" s="20">
        <v>0</v>
      </c>
      <c r="G2396" s="21">
        <f t="shared" si="37"/>
        <v>201059.25</v>
      </c>
      <c r="H2396" s="20">
        <v>0</v>
      </c>
      <c r="I2396" s="20">
        <v>0</v>
      </c>
    </row>
    <row r="2397" spans="1:9" hidden="1" x14ac:dyDescent="0.25">
      <c r="A2397" s="276" t="s">
        <v>3656</v>
      </c>
      <c r="B2397" s="90">
        <v>0</v>
      </c>
      <c r="C2397" s="283" t="s">
        <v>3511</v>
      </c>
      <c r="D2397" s="284">
        <v>454739.74000000011</v>
      </c>
      <c r="E2397" s="284">
        <v>296568.05</v>
      </c>
      <c r="F2397" s="20">
        <v>0</v>
      </c>
      <c r="G2397" s="21">
        <f t="shared" si="37"/>
        <v>158171.69000000012</v>
      </c>
      <c r="H2397" s="20">
        <v>0</v>
      </c>
      <c r="I2397" s="20">
        <v>0</v>
      </c>
    </row>
    <row r="2398" spans="1:9" hidden="1" x14ac:dyDescent="0.25">
      <c r="A2398" s="276" t="s">
        <v>3657</v>
      </c>
      <c r="B2398" s="90">
        <v>0</v>
      </c>
      <c r="C2398" s="283" t="s">
        <v>3511</v>
      </c>
      <c r="D2398" s="284">
        <v>723017.55000000028</v>
      </c>
      <c r="E2398" s="284">
        <v>635837.78999999992</v>
      </c>
      <c r="F2398" s="20">
        <v>0</v>
      </c>
      <c r="G2398" s="21">
        <f t="shared" si="37"/>
        <v>87179.760000000359</v>
      </c>
      <c r="H2398" s="20">
        <v>0</v>
      </c>
      <c r="I2398" s="20">
        <v>0</v>
      </c>
    </row>
    <row r="2399" spans="1:9" hidden="1" x14ac:dyDescent="0.25">
      <c r="A2399" s="276" t="s">
        <v>3658</v>
      </c>
      <c r="B2399" s="90">
        <v>0</v>
      </c>
      <c r="C2399" s="283" t="s">
        <v>3511</v>
      </c>
      <c r="D2399" s="284">
        <v>734587.00000000023</v>
      </c>
      <c r="E2399" s="284">
        <v>572510.59999999986</v>
      </c>
      <c r="F2399" s="20">
        <v>0</v>
      </c>
      <c r="G2399" s="21">
        <f t="shared" si="37"/>
        <v>162076.40000000037</v>
      </c>
      <c r="H2399" s="20">
        <v>0</v>
      </c>
      <c r="I2399" s="20">
        <v>0</v>
      </c>
    </row>
    <row r="2400" spans="1:9" hidden="1" x14ac:dyDescent="0.25">
      <c r="A2400" s="276" t="s">
        <v>3659</v>
      </c>
      <c r="B2400" s="90">
        <v>0</v>
      </c>
      <c r="C2400" s="283" t="s">
        <v>3511</v>
      </c>
      <c r="D2400" s="284">
        <v>75335.649999999951</v>
      </c>
      <c r="E2400" s="284">
        <v>46404.75</v>
      </c>
      <c r="F2400" s="20">
        <v>0</v>
      </c>
      <c r="G2400" s="21">
        <f t="shared" si="37"/>
        <v>28930.899999999951</v>
      </c>
      <c r="H2400" s="20">
        <v>0</v>
      </c>
      <c r="I2400" s="20">
        <v>0</v>
      </c>
    </row>
    <row r="2401" spans="1:9" hidden="1" x14ac:dyDescent="0.25">
      <c r="A2401" s="276" t="s">
        <v>3660</v>
      </c>
      <c r="B2401" s="90">
        <v>0</v>
      </c>
      <c r="C2401" s="283" t="s">
        <v>3511</v>
      </c>
      <c r="D2401" s="284">
        <v>743227.56999999983</v>
      </c>
      <c r="E2401" s="284">
        <v>584030.97</v>
      </c>
      <c r="F2401" s="20">
        <v>0</v>
      </c>
      <c r="G2401" s="21">
        <f t="shared" si="37"/>
        <v>159196.59999999986</v>
      </c>
      <c r="H2401" s="20">
        <v>0</v>
      </c>
      <c r="I2401" s="20">
        <v>0</v>
      </c>
    </row>
    <row r="2402" spans="1:9" hidden="1" x14ac:dyDescent="0.25">
      <c r="A2402" s="276" t="s">
        <v>3661</v>
      </c>
      <c r="B2402" s="90">
        <v>0</v>
      </c>
      <c r="C2402" s="283" t="s">
        <v>3511</v>
      </c>
      <c r="D2402" s="284">
        <v>769211.31000000029</v>
      </c>
      <c r="E2402" s="284">
        <v>561158.90000000014</v>
      </c>
      <c r="F2402" s="20">
        <v>0</v>
      </c>
      <c r="G2402" s="21">
        <f t="shared" si="37"/>
        <v>208052.41000000015</v>
      </c>
      <c r="H2402" s="20">
        <v>0</v>
      </c>
      <c r="I2402" s="20">
        <v>0</v>
      </c>
    </row>
    <row r="2403" spans="1:9" hidden="1" x14ac:dyDescent="0.25">
      <c r="A2403" s="276" t="s">
        <v>3662</v>
      </c>
      <c r="B2403" s="90">
        <v>0</v>
      </c>
      <c r="C2403" s="283" t="s">
        <v>3511</v>
      </c>
      <c r="D2403" s="284">
        <v>850354.53000000049</v>
      </c>
      <c r="E2403" s="284">
        <v>590826.5</v>
      </c>
      <c r="F2403" s="20">
        <v>0</v>
      </c>
      <c r="G2403" s="21">
        <f t="shared" si="37"/>
        <v>259528.03000000049</v>
      </c>
      <c r="H2403" s="20">
        <v>0</v>
      </c>
      <c r="I2403" s="20">
        <v>0</v>
      </c>
    </row>
    <row r="2404" spans="1:9" hidden="1" x14ac:dyDescent="0.25">
      <c r="A2404" s="276" t="s">
        <v>3663</v>
      </c>
      <c r="B2404" s="90">
        <v>0</v>
      </c>
      <c r="C2404" s="283" t="s">
        <v>3511</v>
      </c>
      <c r="D2404" s="284">
        <v>764147.13000000012</v>
      </c>
      <c r="E2404" s="284">
        <v>535336.67000000004</v>
      </c>
      <c r="F2404" s="20">
        <v>0</v>
      </c>
      <c r="G2404" s="21">
        <f t="shared" si="37"/>
        <v>228810.46000000008</v>
      </c>
      <c r="H2404" s="20">
        <v>0</v>
      </c>
      <c r="I2404" s="20">
        <v>0</v>
      </c>
    </row>
    <row r="2405" spans="1:9" hidden="1" x14ac:dyDescent="0.25">
      <c r="A2405" s="276" t="s">
        <v>3664</v>
      </c>
      <c r="B2405" s="90">
        <v>0</v>
      </c>
      <c r="C2405" s="283" t="s">
        <v>3511</v>
      </c>
      <c r="D2405" s="284">
        <v>455385.54999999981</v>
      </c>
      <c r="E2405" s="284">
        <v>298464.65000000002</v>
      </c>
      <c r="F2405" s="20">
        <v>0</v>
      </c>
      <c r="G2405" s="21">
        <f t="shared" si="37"/>
        <v>156920.89999999979</v>
      </c>
      <c r="H2405" s="20">
        <v>0</v>
      </c>
      <c r="I2405" s="20">
        <v>0</v>
      </c>
    </row>
    <row r="2406" spans="1:9" hidden="1" x14ac:dyDescent="0.25">
      <c r="A2406" s="276" t="s">
        <v>3665</v>
      </c>
      <c r="B2406" s="90">
        <v>0</v>
      </c>
      <c r="C2406" s="283" t="s">
        <v>3511</v>
      </c>
      <c r="D2406" s="284">
        <v>759660.66999999993</v>
      </c>
      <c r="E2406" s="284">
        <v>477313.99</v>
      </c>
      <c r="F2406" s="20">
        <v>0</v>
      </c>
      <c r="G2406" s="21">
        <f t="shared" si="37"/>
        <v>282346.67999999993</v>
      </c>
      <c r="H2406" s="20">
        <v>0</v>
      </c>
      <c r="I2406" s="20">
        <v>0</v>
      </c>
    </row>
    <row r="2407" spans="1:9" hidden="1" x14ac:dyDescent="0.25">
      <c r="A2407" s="276" t="s">
        <v>2403</v>
      </c>
      <c r="B2407" s="90">
        <v>0</v>
      </c>
      <c r="C2407" s="283" t="s">
        <v>3511</v>
      </c>
      <c r="D2407" s="284">
        <v>949371.00000000035</v>
      </c>
      <c r="E2407" s="284">
        <v>686140.05000000016</v>
      </c>
      <c r="F2407" s="20">
        <v>0</v>
      </c>
      <c r="G2407" s="21">
        <f t="shared" si="37"/>
        <v>263230.95000000019</v>
      </c>
      <c r="H2407" s="20">
        <v>0</v>
      </c>
      <c r="I2407" s="20">
        <v>0</v>
      </c>
    </row>
    <row r="2408" spans="1:9" hidden="1" x14ac:dyDescent="0.25">
      <c r="A2408" s="276" t="s">
        <v>2404</v>
      </c>
      <c r="B2408" s="90">
        <v>0</v>
      </c>
      <c r="C2408" s="283" t="s">
        <v>3511</v>
      </c>
      <c r="D2408" s="284">
        <v>180183.5500000001</v>
      </c>
      <c r="E2408" s="284">
        <v>171952.3</v>
      </c>
      <c r="F2408" s="20">
        <v>0</v>
      </c>
      <c r="G2408" s="21">
        <f t="shared" si="37"/>
        <v>8231.2500000001164</v>
      </c>
      <c r="H2408" s="20">
        <v>0</v>
      </c>
      <c r="I2408" s="20">
        <v>0</v>
      </c>
    </row>
    <row r="2409" spans="1:9" hidden="1" x14ac:dyDescent="0.25">
      <c r="A2409" s="276" t="s">
        <v>2405</v>
      </c>
      <c r="B2409" s="90">
        <v>0</v>
      </c>
      <c r="C2409" s="283" t="s">
        <v>3511</v>
      </c>
      <c r="D2409" s="284">
        <v>469939.04999999981</v>
      </c>
      <c r="E2409" s="284">
        <v>288863.39999999997</v>
      </c>
      <c r="F2409" s="20">
        <v>0</v>
      </c>
      <c r="G2409" s="21">
        <f t="shared" si="37"/>
        <v>181075.64999999985</v>
      </c>
      <c r="H2409" s="20">
        <v>0</v>
      </c>
      <c r="I2409" s="20">
        <v>0</v>
      </c>
    </row>
    <row r="2410" spans="1:9" hidden="1" x14ac:dyDescent="0.25">
      <c r="A2410" s="276" t="s">
        <v>2406</v>
      </c>
      <c r="B2410" s="90">
        <v>0</v>
      </c>
      <c r="C2410" s="283" t="s">
        <v>3511</v>
      </c>
      <c r="D2410" s="284">
        <v>1061932.0499999998</v>
      </c>
      <c r="E2410" s="284">
        <v>843307.7</v>
      </c>
      <c r="F2410" s="20">
        <v>0</v>
      </c>
      <c r="G2410" s="21">
        <f t="shared" si="37"/>
        <v>218624.34999999986</v>
      </c>
      <c r="H2410" s="20">
        <v>0</v>
      </c>
      <c r="I2410" s="20">
        <v>0</v>
      </c>
    </row>
    <row r="2411" spans="1:9" hidden="1" x14ac:dyDescent="0.25">
      <c r="A2411" s="276" t="s">
        <v>2407</v>
      </c>
      <c r="B2411" s="90">
        <v>0</v>
      </c>
      <c r="C2411" s="283" t="s">
        <v>3511</v>
      </c>
      <c r="D2411" s="284">
        <v>916511.09999999986</v>
      </c>
      <c r="E2411" s="284">
        <v>668494.70000000007</v>
      </c>
      <c r="F2411" s="20">
        <v>0</v>
      </c>
      <c r="G2411" s="21">
        <f t="shared" si="37"/>
        <v>248016.39999999979</v>
      </c>
      <c r="H2411" s="20">
        <v>0</v>
      </c>
      <c r="I2411" s="20">
        <v>0</v>
      </c>
    </row>
    <row r="2412" spans="1:9" hidden="1" x14ac:dyDescent="0.25">
      <c r="A2412" s="276" t="s">
        <v>2408</v>
      </c>
      <c r="B2412" s="90">
        <v>0</v>
      </c>
      <c r="C2412" s="283" t="s">
        <v>3511</v>
      </c>
      <c r="D2412" s="284">
        <v>47634.600000000028</v>
      </c>
      <c r="E2412" s="284">
        <v>42885.399999999994</v>
      </c>
      <c r="F2412" s="20">
        <v>0</v>
      </c>
      <c r="G2412" s="21">
        <f t="shared" si="37"/>
        <v>4749.2000000000335</v>
      </c>
      <c r="H2412" s="20">
        <v>0</v>
      </c>
      <c r="I2412" s="20">
        <v>0</v>
      </c>
    </row>
    <row r="2413" spans="1:9" hidden="1" x14ac:dyDescent="0.25">
      <c r="A2413" s="276" t="s">
        <v>2409</v>
      </c>
      <c r="B2413" s="90">
        <v>0</v>
      </c>
      <c r="C2413" s="283" t="s">
        <v>3511</v>
      </c>
      <c r="D2413" s="284">
        <v>67174.7</v>
      </c>
      <c r="E2413" s="284">
        <v>61087.249999999993</v>
      </c>
      <c r="F2413" s="20">
        <v>0</v>
      </c>
      <c r="G2413" s="21">
        <f t="shared" si="37"/>
        <v>6087.4500000000044</v>
      </c>
      <c r="H2413" s="20">
        <v>0</v>
      </c>
      <c r="I2413" s="20">
        <v>0</v>
      </c>
    </row>
    <row r="2414" spans="1:9" hidden="1" x14ac:dyDescent="0.25">
      <c r="A2414" s="276" t="s">
        <v>2410</v>
      </c>
      <c r="B2414" s="90">
        <v>0</v>
      </c>
      <c r="C2414" s="283" t="s">
        <v>3511</v>
      </c>
      <c r="D2414" s="284">
        <v>111301.49999999999</v>
      </c>
      <c r="E2414" s="284">
        <v>60957.25</v>
      </c>
      <c r="F2414" s="20">
        <v>0</v>
      </c>
      <c r="G2414" s="21">
        <f t="shared" si="37"/>
        <v>50344.249999999985</v>
      </c>
      <c r="H2414" s="20">
        <v>0</v>
      </c>
      <c r="I2414" s="20">
        <v>0</v>
      </c>
    </row>
    <row r="2415" spans="1:9" hidden="1" x14ac:dyDescent="0.25">
      <c r="A2415" s="276" t="s">
        <v>2411</v>
      </c>
      <c r="B2415" s="90">
        <v>0</v>
      </c>
      <c r="C2415" s="283" t="s">
        <v>3511</v>
      </c>
      <c r="D2415" s="284">
        <v>110791.04999999997</v>
      </c>
      <c r="E2415" s="284">
        <v>76389.75</v>
      </c>
      <c r="F2415" s="20">
        <v>0</v>
      </c>
      <c r="G2415" s="21">
        <f t="shared" si="37"/>
        <v>34401.299999999974</v>
      </c>
      <c r="H2415" s="20">
        <v>0</v>
      </c>
      <c r="I2415" s="20">
        <v>0</v>
      </c>
    </row>
    <row r="2416" spans="1:9" hidden="1" x14ac:dyDescent="0.25">
      <c r="A2416" s="276" t="s">
        <v>2412</v>
      </c>
      <c r="B2416" s="90">
        <v>0</v>
      </c>
      <c r="C2416" s="283" t="s">
        <v>3511</v>
      </c>
      <c r="D2416" s="284">
        <v>114311.45000000003</v>
      </c>
      <c r="E2416" s="284">
        <v>78146.799999999988</v>
      </c>
      <c r="F2416" s="20">
        <v>0</v>
      </c>
      <c r="G2416" s="21">
        <f t="shared" si="37"/>
        <v>36164.650000000038</v>
      </c>
      <c r="H2416" s="20">
        <v>0</v>
      </c>
      <c r="I2416" s="20">
        <v>0</v>
      </c>
    </row>
    <row r="2417" spans="1:9" hidden="1" x14ac:dyDescent="0.25">
      <c r="A2417" s="276" t="s">
        <v>2413</v>
      </c>
      <c r="B2417" s="90">
        <v>0</v>
      </c>
      <c r="C2417" s="283" t="s">
        <v>3511</v>
      </c>
      <c r="D2417" s="284">
        <v>135797.20000000004</v>
      </c>
      <c r="E2417" s="284">
        <v>45085.999999999971</v>
      </c>
      <c r="F2417" s="20">
        <v>0</v>
      </c>
      <c r="G2417" s="21">
        <f t="shared" si="37"/>
        <v>90711.20000000007</v>
      </c>
      <c r="H2417" s="20">
        <v>0</v>
      </c>
      <c r="I2417" s="20">
        <v>0</v>
      </c>
    </row>
    <row r="2418" spans="1:9" hidden="1" x14ac:dyDescent="0.25">
      <c r="A2418" s="276" t="s">
        <v>2414</v>
      </c>
      <c r="B2418" s="90">
        <v>0</v>
      </c>
      <c r="C2418" s="283" t="s">
        <v>3511</v>
      </c>
      <c r="D2418" s="284">
        <v>1601626.0599999996</v>
      </c>
      <c r="E2418" s="284">
        <v>1353499.67</v>
      </c>
      <c r="F2418" s="20">
        <v>0</v>
      </c>
      <c r="G2418" s="21">
        <f t="shared" si="37"/>
        <v>248126.38999999966</v>
      </c>
      <c r="H2418" s="20">
        <v>0</v>
      </c>
      <c r="I2418" s="20">
        <v>0</v>
      </c>
    </row>
    <row r="2419" spans="1:9" hidden="1" x14ac:dyDescent="0.25">
      <c r="A2419" s="276" t="s">
        <v>2415</v>
      </c>
      <c r="B2419" s="90">
        <v>0</v>
      </c>
      <c r="C2419" s="283" t="s">
        <v>3511</v>
      </c>
      <c r="D2419" s="284">
        <v>342941.14999999997</v>
      </c>
      <c r="E2419" s="284">
        <v>188290.6</v>
      </c>
      <c r="F2419" s="20">
        <v>0</v>
      </c>
      <c r="G2419" s="21">
        <f t="shared" si="37"/>
        <v>154650.54999999996</v>
      </c>
      <c r="H2419" s="20">
        <v>0</v>
      </c>
      <c r="I2419" s="20">
        <v>0</v>
      </c>
    </row>
    <row r="2420" spans="1:9" hidden="1" x14ac:dyDescent="0.25">
      <c r="A2420" s="276" t="s">
        <v>2416</v>
      </c>
      <c r="B2420" s="90">
        <v>0</v>
      </c>
      <c r="C2420" s="283" t="s">
        <v>3511</v>
      </c>
      <c r="D2420" s="284">
        <v>418247.14999999985</v>
      </c>
      <c r="E2420" s="284">
        <v>328592.3</v>
      </c>
      <c r="F2420" s="20">
        <v>0</v>
      </c>
      <c r="G2420" s="21">
        <f t="shared" si="37"/>
        <v>89654.84999999986</v>
      </c>
      <c r="H2420" s="20">
        <v>0</v>
      </c>
      <c r="I2420" s="20">
        <v>0</v>
      </c>
    </row>
    <row r="2421" spans="1:9" hidden="1" x14ac:dyDescent="0.25">
      <c r="A2421" s="276" t="s">
        <v>2417</v>
      </c>
      <c r="B2421" s="90">
        <v>0</v>
      </c>
      <c r="C2421" s="283" t="s">
        <v>3511</v>
      </c>
      <c r="D2421" s="284">
        <v>305433.2</v>
      </c>
      <c r="E2421" s="284">
        <v>284713.89999999997</v>
      </c>
      <c r="F2421" s="20">
        <v>0</v>
      </c>
      <c r="G2421" s="21">
        <f t="shared" si="37"/>
        <v>20719.300000000047</v>
      </c>
      <c r="H2421" s="20">
        <v>0</v>
      </c>
      <c r="I2421" s="20">
        <v>0</v>
      </c>
    </row>
    <row r="2422" spans="1:9" hidden="1" x14ac:dyDescent="0.25">
      <c r="A2422" s="276" t="s">
        <v>2418</v>
      </c>
      <c r="B2422" s="90">
        <v>0</v>
      </c>
      <c r="C2422" s="283" t="s">
        <v>3511</v>
      </c>
      <c r="D2422" s="284">
        <v>393227.75000000012</v>
      </c>
      <c r="E2422" s="284">
        <v>362513.2</v>
      </c>
      <c r="F2422" s="20">
        <v>0</v>
      </c>
      <c r="G2422" s="21">
        <f t="shared" si="37"/>
        <v>30714.550000000105</v>
      </c>
      <c r="H2422" s="20">
        <v>0</v>
      </c>
      <c r="I2422" s="20">
        <v>0</v>
      </c>
    </row>
    <row r="2423" spans="1:9" hidden="1" x14ac:dyDescent="0.25">
      <c r="A2423" s="276" t="s">
        <v>2225</v>
      </c>
      <c r="B2423" s="90">
        <v>0</v>
      </c>
      <c r="C2423" s="283" t="s">
        <v>3511</v>
      </c>
      <c r="D2423" s="284">
        <v>376818.1999999999</v>
      </c>
      <c r="E2423" s="284">
        <v>346257.49999999988</v>
      </c>
      <c r="F2423" s="20">
        <v>0</v>
      </c>
      <c r="G2423" s="21">
        <f t="shared" si="37"/>
        <v>30560.700000000012</v>
      </c>
      <c r="H2423" s="20">
        <v>0</v>
      </c>
      <c r="I2423" s="20">
        <v>0</v>
      </c>
    </row>
    <row r="2424" spans="1:9" hidden="1" x14ac:dyDescent="0.25">
      <c r="A2424" s="276" t="s">
        <v>2419</v>
      </c>
      <c r="B2424" s="90">
        <v>0</v>
      </c>
      <c r="C2424" s="283" t="s">
        <v>3511</v>
      </c>
      <c r="D2424" s="284">
        <v>462614.29999999993</v>
      </c>
      <c r="E2424" s="284">
        <v>406920.94999999984</v>
      </c>
      <c r="F2424" s="20">
        <v>0</v>
      </c>
      <c r="G2424" s="21">
        <f t="shared" si="37"/>
        <v>55693.350000000093</v>
      </c>
      <c r="H2424" s="20">
        <v>0</v>
      </c>
      <c r="I2424" s="20">
        <v>0</v>
      </c>
    </row>
    <row r="2425" spans="1:9" hidden="1" x14ac:dyDescent="0.25">
      <c r="A2425" s="276" t="s">
        <v>2420</v>
      </c>
      <c r="B2425" s="90">
        <v>0</v>
      </c>
      <c r="C2425" s="283" t="s">
        <v>3511</v>
      </c>
      <c r="D2425" s="284">
        <v>402552.72000000009</v>
      </c>
      <c r="E2425" s="284">
        <v>285172.4200000001</v>
      </c>
      <c r="F2425" s="20">
        <v>0</v>
      </c>
      <c r="G2425" s="21">
        <f t="shared" si="37"/>
        <v>117380.29999999999</v>
      </c>
      <c r="H2425" s="20">
        <v>0</v>
      </c>
      <c r="I2425" s="20">
        <v>0</v>
      </c>
    </row>
    <row r="2426" spans="1:9" hidden="1" x14ac:dyDescent="0.25">
      <c r="A2426" s="276" t="s">
        <v>3595</v>
      </c>
      <c r="B2426" s="90">
        <v>0</v>
      </c>
      <c r="C2426" s="283" t="s">
        <v>3511</v>
      </c>
      <c r="D2426" s="284">
        <v>998024.75000000047</v>
      </c>
      <c r="E2426" s="284">
        <v>790028.67999999993</v>
      </c>
      <c r="F2426" s="20">
        <v>0</v>
      </c>
      <c r="G2426" s="21">
        <f t="shared" si="37"/>
        <v>207996.07000000053</v>
      </c>
      <c r="H2426" s="20">
        <v>0</v>
      </c>
      <c r="I2426" s="20">
        <v>0</v>
      </c>
    </row>
    <row r="2427" spans="1:9" hidden="1" x14ac:dyDescent="0.25">
      <c r="A2427" s="276" t="s">
        <v>2421</v>
      </c>
      <c r="B2427" s="90">
        <v>0</v>
      </c>
      <c r="C2427" s="283" t="s">
        <v>3511</v>
      </c>
      <c r="D2427" s="284">
        <v>604976.85000000021</v>
      </c>
      <c r="E2427" s="284">
        <v>409254.85000000015</v>
      </c>
      <c r="F2427" s="20">
        <v>0</v>
      </c>
      <c r="G2427" s="21">
        <f t="shared" si="37"/>
        <v>195722.00000000006</v>
      </c>
      <c r="H2427" s="20">
        <v>0</v>
      </c>
      <c r="I2427" s="20">
        <v>0</v>
      </c>
    </row>
    <row r="2428" spans="1:9" hidden="1" x14ac:dyDescent="0.25">
      <c r="A2428" s="276" t="s">
        <v>2422</v>
      </c>
      <c r="B2428" s="90">
        <v>0</v>
      </c>
      <c r="C2428" s="283" t="s">
        <v>3511</v>
      </c>
      <c r="D2428" s="284">
        <v>463735.05000000034</v>
      </c>
      <c r="E2428" s="284">
        <v>423039.97000000003</v>
      </c>
      <c r="F2428" s="20">
        <v>0</v>
      </c>
      <c r="G2428" s="21">
        <f t="shared" si="37"/>
        <v>40695.080000000307</v>
      </c>
      <c r="H2428" s="20">
        <v>0</v>
      </c>
      <c r="I2428" s="20">
        <v>0</v>
      </c>
    </row>
    <row r="2429" spans="1:9" hidden="1" x14ac:dyDescent="0.25">
      <c r="A2429" s="276" t="s">
        <v>2423</v>
      </c>
      <c r="B2429" s="90">
        <v>0</v>
      </c>
      <c r="C2429" s="283" t="s">
        <v>3511</v>
      </c>
      <c r="D2429" s="284">
        <v>163630.90000000005</v>
      </c>
      <c r="E2429" s="284">
        <v>974</v>
      </c>
      <c r="F2429" s="20">
        <v>0</v>
      </c>
      <c r="G2429" s="21">
        <f t="shared" si="37"/>
        <v>162656.90000000005</v>
      </c>
      <c r="H2429" s="20">
        <v>0</v>
      </c>
      <c r="I2429" s="20">
        <v>0</v>
      </c>
    </row>
    <row r="2430" spans="1:9" hidden="1" x14ac:dyDescent="0.25">
      <c r="A2430" s="276" t="s">
        <v>2424</v>
      </c>
      <c r="B2430" s="90">
        <v>0</v>
      </c>
      <c r="C2430" s="283" t="s">
        <v>3511</v>
      </c>
      <c r="D2430" s="284">
        <v>152257.30000000008</v>
      </c>
      <c r="E2430" s="284">
        <v>45531.500000000007</v>
      </c>
      <c r="F2430" s="20">
        <v>0</v>
      </c>
      <c r="G2430" s="21">
        <f t="shared" si="37"/>
        <v>106725.80000000008</v>
      </c>
      <c r="H2430" s="20">
        <v>0</v>
      </c>
      <c r="I2430" s="20">
        <v>0</v>
      </c>
    </row>
    <row r="2431" spans="1:9" hidden="1" x14ac:dyDescent="0.25">
      <c r="A2431" s="276" t="s">
        <v>2425</v>
      </c>
      <c r="B2431" s="90">
        <v>0</v>
      </c>
      <c r="C2431" s="283" t="s">
        <v>3511</v>
      </c>
      <c r="D2431" s="284">
        <v>168606.84999999995</v>
      </c>
      <c r="E2431" s="284">
        <v>35919.549999999996</v>
      </c>
      <c r="F2431" s="20">
        <v>0</v>
      </c>
      <c r="G2431" s="21">
        <f t="shared" si="37"/>
        <v>132687.29999999996</v>
      </c>
      <c r="H2431" s="20">
        <v>0</v>
      </c>
      <c r="I2431" s="20">
        <v>0</v>
      </c>
    </row>
    <row r="2432" spans="1:9" hidden="1" x14ac:dyDescent="0.25">
      <c r="A2432" s="276" t="s">
        <v>2426</v>
      </c>
      <c r="B2432" s="90">
        <v>0</v>
      </c>
      <c r="C2432" s="283" t="s">
        <v>3511</v>
      </c>
      <c r="D2432" s="284">
        <v>222462.1999999999</v>
      </c>
      <c r="E2432" s="284">
        <v>143429.00000000003</v>
      </c>
      <c r="F2432" s="20">
        <v>0</v>
      </c>
      <c r="G2432" s="21">
        <f t="shared" si="37"/>
        <v>79033.199999999866</v>
      </c>
      <c r="H2432" s="20">
        <v>0</v>
      </c>
      <c r="I2432" s="20">
        <v>0</v>
      </c>
    </row>
    <row r="2433" spans="1:9" hidden="1" x14ac:dyDescent="0.25">
      <c r="A2433" s="276" t="s">
        <v>2427</v>
      </c>
      <c r="B2433" s="90">
        <v>0</v>
      </c>
      <c r="C2433" s="283" t="s">
        <v>3511</v>
      </c>
      <c r="D2433" s="284">
        <v>360434.8000000001</v>
      </c>
      <c r="E2433" s="284">
        <v>148670</v>
      </c>
      <c r="F2433" s="20">
        <v>0</v>
      </c>
      <c r="G2433" s="21">
        <f t="shared" si="37"/>
        <v>211764.8000000001</v>
      </c>
      <c r="H2433" s="20">
        <v>0</v>
      </c>
      <c r="I2433" s="20">
        <v>0</v>
      </c>
    </row>
    <row r="2434" spans="1:9" hidden="1" x14ac:dyDescent="0.25">
      <c r="A2434" s="276" t="s">
        <v>2428</v>
      </c>
      <c r="B2434" s="90">
        <v>0</v>
      </c>
      <c r="C2434" s="283" t="s">
        <v>3511</v>
      </c>
      <c r="D2434" s="284">
        <v>199342.65000000005</v>
      </c>
      <c r="E2434" s="284">
        <v>137062.65000000002</v>
      </c>
      <c r="F2434" s="20">
        <v>0</v>
      </c>
      <c r="G2434" s="21">
        <f t="shared" si="37"/>
        <v>62280.000000000029</v>
      </c>
      <c r="H2434" s="20">
        <v>0</v>
      </c>
      <c r="I2434" s="20">
        <v>0</v>
      </c>
    </row>
    <row r="2435" spans="1:9" hidden="1" x14ac:dyDescent="0.25">
      <c r="A2435" s="276" t="s">
        <v>2429</v>
      </c>
      <c r="B2435" s="90">
        <v>0</v>
      </c>
      <c r="C2435" s="283" t="s">
        <v>3511</v>
      </c>
      <c r="D2435" s="284">
        <v>128393.04999999997</v>
      </c>
      <c r="E2435" s="284">
        <v>55355.299999999996</v>
      </c>
      <c r="F2435" s="20">
        <v>0</v>
      </c>
      <c r="G2435" s="21">
        <f t="shared" si="37"/>
        <v>73037.749999999971</v>
      </c>
      <c r="H2435" s="20">
        <v>0</v>
      </c>
      <c r="I2435" s="20">
        <v>0</v>
      </c>
    </row>
    <row r="2436" spans="1:9" hidden="1" x14ac:dyDescent="0.25">
      <c r="A2436" s="276" t="s">
        <v>3666</v>
      </c>
      <c r="B2436" s="90">
        <v>0</v>
      </c>
      <c r="C2436" s="283" t="s">
        <v>3511</v>
      </c>
      <c r="D2436" s="284">
        <v>548795.65</v>
      </c>
      <c r="E2436" s="284">
        <v>367663.55000000005</v>
      </c>
      <c r="F2436" s="20">
        <v>0</v>
      </c>
      <c r="G2436" s="21">
        <f t="shared" ref="G2436:G2499" si="38">D2436-E2436</f>
        <v>181132.09999999998</v>
      </c>
      <c r="H2436" s="20">
        <v>0</v>
      </c>
      <c r="I2436" s="20">
        <v>0</v>
      </c>
    </row>
    <row r="2437" spans="1:9" hidden="1" x14ac:dyDescent="0.25">
      <c r="A2437" s="276" t="s">
        <v>2430</v>
      </c>
      <c r="B2437" s="90">
        <v>0</v>
      </c>
      <c r="C2437" s="283" t="s">
        <v>3511</v>
      </c>
      <c r="D2437" s="284">
        <v>694853.05</v>
      </c>
      <c r="E2437" s="284">
        <v>391703.61000000004</v>
      </c>
      <c r="F2437" s="20">
        <v>0</v>
      </c>
      <c r="G2437" s="21">
        <f t="shared" si="38"/>
        <v>303149.44</v>
      </c>
      <c r="H2437" s="20">
        <v>0</v>
      </c>
      <c r="I2437" s="20">
        <v>0</v>
      </c>
    </row>
    <row r="2438" spans="1:9" hidden="1" x14ac:dyDescent="0.25">
      <c r="A2438" s="276" t="s">
        <v>2431</v>
      </c>
      <c r="B2438" s="90">
        <v>0</v>
      </c>
      <c r="C2438" s="283" t="s">
        <v>3511</v>
      </c>
      <c r="D2438" s="284">
        <v>321698.45</v>
      </c>
      <c r="E2438" s="284">
        <v>119680.45</v>
      </c>
      <c r="F2438" s="20">
        <v>0</v>
      </c>
      <c r="G2438" s="21">
        <f t="shared" si="38"/>
        <v>202018</v>
      </c>
      <c r="H2438" s="20">
        <v>0</v>
      </c>
      <c r="I2438" s="20">
        <v>0</v>
      </c>
    </row>
    <row r="2439" spans="1:9" hidden="1" x14ac:dyDescent="0.25">
      <c r="A2439" s="276" t="s">
        <v>2432</v>
      </c>
      <c r="B2439" s="90">
        <v>0</v>
      </c>
      <c r="C2439" s="283" t="s">
        <v>3511</v>
      </c>
      <c r="D2439" s="284">
        <v>728875.40000000014</v>
      </c>
      <c r="E2439" s="284">
        <v>562909</v>
      </c>
      <c r="F2439" s="20">
        <v>0</v>
      </c>
      <c r="G2439" s="21">
        <f t="shared" si="38"/>
        <v>165966.40000000014</v>
      </c>
      <c r="H2439" s="20">
        <v>0</v>
      </c>
      <c r="I2439" s="20">
        <v>0</v>
      </c>
    </row>
    <row r="2440" spans="1:9" hidden="1" x14ac:dyDescent="0.25">
      <c r="A2440" s="276" t="s">
        <v>2433</v>
      </c>
      <c r="B2440" s="90">
        <v>0</v>
      </c>
      <c r="C2440" s="283" t="s">
        <v>3511</v>
      </c>
      <c r="D2440" s="284">
        <v>1105484.08</v>
      </c>
      <c r="E2440" s="284">
        <v>699447.88999999978</v>
      </c>
      <c r="F2440" s="20">
        <v>0</v>
      </c>
      <c r="G2440" s="21">
        <f t="shared" si="38"/>
        <v>406036.19000000029</v>
      </c>
      <c r="H2440" s="20">
        <v>0</v>
      </c>
      <c r="I2440" s="20">
        <v>0</v>
      </c>
    </row>
    <row r="2441" spans="1:9" hidden="1" x14ac:dyDescent="0.25">
      <c r="A2441" s="276" t="s">
        <v>2434</v>
      </c>
      <c r="B2441" s="90">
        <v>0</v>
      </c>
      <c r="C2441" s="283" t="s">
        <v>3511</v>
      </c>
      <c r="D2441" s="284">
        <v>147860.22999999995</v>
      </c>
      <c r="E2441" s="284">
        <v>57826.459999999992</v>
      </c>
      <c r="F2441" s="20">
        <v>0</v>
      </c>
      <c r="G2441" s="21">
        <f t="shared" si="38"/>
        <v>90033.76999999996</v>
      </c>
      <c r="H2441" s="20">
        <v>0</v>
      </c>
      <c r="I2441" s="20">
        <v>0</v>
      </c>
    </row>
    <row r="2442" spans="1:9" hidden="1" x14ac:dyDescent="0.25">
      <c r="A2442" s="276" t="s">
        <v>2435</v>
      </c>
      <c r="B2442" s="90">
        <v>0</v>
      </c>
      <c r="C2442" s="283" t="s">
        <v>3511</v>
      </c>
      <c r="D2442" s="284">
        <v>187913.84999999995</v>
      </c>
      <c r="E2442" s="284">
        <v>74766.650000000009</v>
      </c>
      <c r="F2442" s="20">
        <v>0</v>
      </c>
      <c r="G2442" s="21">
        <f t="shared" si="38"/>
        <v>113147.19999999994</v>
      </c>
      <c r="H2442" s="20">
        <v>0</v>
      </c>
      <c r="I2442" s="20">
        <v>0</v>
      </c>
    </row>
    <row r="2443" spans="1:9" hidden="1" x14ac:dyDescent="0.25">
      <c r="A2443" s="276" t="s">
        <v>2436</v>
      </c>
      <c r="B2443" s="90">
        <v>0</v>
      </c>
      <c r="C2443" s="283" t="s">
        <v>3511</v>
      </c>
      <c r="D2443" s="284">
        <v>424695.63999999978</v>
      </c>
      <c r="E2443" s="284">
        <v>280530.48000000004</v>
      </c>
      <c r="F2443" s="20">
        <v>0</v>
      </c>
      <c r="G2443" s="21">
        <f t="shared" si="38"/>
        <v>144165.15999999974</v>
      </c>
      <c r="H2443" s="20">
        <v>0</v>
      </c>
      <c r="I2443" s="20">
        <v>0</v>
      </c>
    </row>
    <row r="2444" spans="1:9" hidden="1" x14ac:dyDescent="0.25">
      <c r="A2444" s="276" t="s">
        <v>2437</v>
      </c>
      <c r="B2444" s="90">
        <v>0</v>
      </c>
      <c r="C2444" s="283" t="s">
        <v>3511</v>
      </c>
      <c r="D2444" s="284">
        <v>787679.5199999999</v>
      </c>
      <c r="E2444" s="284">
        <v>644432.52000000014</v>
      </c>
      <c r="F2444" s="20">
        <v>0</v>
      </c>
      <c r="G2444" s="21">
        <f t="shared" si="38"/>
        <v>143246.99999999977</v>
      </c>
      <c r="H2444" s="20">
        <v>0</v>
      </c>
      <c r="I2444" s="20">
        <v>0</v>
      </c>
    </row>
    <row r="2445" spans="1:9" hidden="1" x14ac:dyDescent="0.25">
      <c r="A2445" s="276" t="s">
        <v>2438</v>
      </c>
      <c r="B2445" s="90">
        <v>0</v>
      </c>
      <c r="C2445" s="283" t="s">
        <v>3511</v>
      </c>
      <c r="D2445" s="284">
        <v>438737.93000000011</v>
      </c>
      <c r="E2445" s="284">
        <v>386463.76000000007</v>
      </c>
      <c r="F2445" s="20">
        <v>0</v>
      </c>
      <c r="G2445" s="21">
        <f t="shared" si="38"/>
        <v>52274.170000000042</v>
      </c>
      <c r="H2445" s="20">
        <v>0</v>
      </c>
      <c r="I2445" s="20">
        <v>0</v>
      </c>
    </row>
    <row r="2446" spans="1:9" hidden="1" x14ac:dyDescent="0.25">
      <c r="A2446" s="276" t="s">
        <v>2439</v>
      </c>
      <c r="B2446" s="90">
        <v>0</v>
      </c>
      <c r="C2446" s="283" t="s">
        <v>3511</v>
      </c>
      <c r="D2446" s="284">
        <v>443734.14999999991</v>
      </c>
      <c r="E2446" s="284">
        <v>356775.49999999994</v>
      </c>
      <c r="F2446" s="20">
        <v>0</v>
      </c>
      <c r="G2446" s="21">
        <f t="shared" si="38"/>
        <v>86958.649999999965</v>
      </c>
      <c r="H2446" s="20">
        <v>0</v>
      </c>
      <c r="I2446" s="20">
        <v>0</v>
      </c>
    </row>
    <row r="2447" spans="1:9" hidden="1" x14ac:dyDescent="0.25">
      <c r="A2447" s="276" t="s">
        <v>2440</v>
      </c>
      <c r="B2447" s="90">
        <v>0</v>
      </c>
      <c r="C2447" s="283" t="s">
        <v>3511</v>
      </c>
      <c r="D2447" s="284">
        <v>252907.5499999999</v>
      </c>
      <c r="E2447" s="284">
        <v>48037.7</v>
      </c>
      <c r="F2447" s="20">
        <v>0</v>
      </c>
      <c r="G2447" s="21">
        <f t="shared" si="38"/>
        <v>204869.84999999992</v>
      </c>
      <c r="H2447" s="20">
        <v>0</v>
      </c>
      <c r="I2447" s="20">
        <v>0</v>
      </c>
    </row>
    <row r="2448" spans="1:9" hidden="1" x14ac:dyDescent="0.25">
      <c r="A2448" s="276" t="s">
        <v>2441</v>
      </c>
      <c r="B2448" s="90">
        <v>0</v>
      </c>
      <c r="C2448" s="283" t="s">
        <v>3511</v>
      </c>
      <c r="D2448" s="284">
        <v>716215.99999999988</v>
      </c>
      <c r="E2448" s="284">
        <v>524250.82</v>
      </c>
      <c r="F2448" s="20">
        <v>0</v>
      </c>
      <c r="G2448" s="21">
        <f t="shared" si="38"/>
        <v>191965.17999999988</v>
      </c>
      <c r="H2448" s="20">
        <v>0</v>
      </c>
      <c r="I2448" s="20">
        <v>0</v>
      </c>
    </row>
    <row r="2449" spans="1:9" hidden="1" x14ac:dyDescent="0.25">
      <c r="A2449" s="276" t="s">
        <v>2442</v>
      </c>
      <c r="B2449" s="90">
        <v>0</v>
      </c>
      <c r="C2449" s="283" t="s">
        <v>3511</v>
      </c>
      <c r="D2449" s="284">
        <v>1089234.6499999999</v>
      </c>
      <c r="E2449" s="284">
        <v>781669.14999999991</v>
      </c>
      <c r="F2449" s="20">
        <v>0</v>
      </c>
      <c r="G2449" s="21">
        <f t="shared" si="38"/>
        <v>307565.5</v>
      </c>
      <c r="H2449" s="20">
        <v>0</v>
      </c>
      <c r="I2449" s="20">
        <v>0</v>
      </c>
    </row>
    <row r="2450" spans="1:9" hidden="1" x14ac:dyDescent="0.25">
      <c r="A2450" s="276" t="s">
        <v>2443</v>
      </c>
      <c r="B2450" s="90">
        <v>0</v>
      </c>
      <c r="C2450" s="283" t="s">
        <v>3511</v>
      </c>
      <c r="D2450" s="284">
        <v>669916.23999999976</v>
      </c>
      <c r="E2450" s="284">
        <v>573825.47999999986</v>
      </c>
      <c r="F2450" s="20">
        <v>0</v>
      </c>
      <c r="G2450" s="21">
        <f t="shared" si="38"/>
        <v>96090.759999999893</v>
      </c>
      <c r="H2450" s="20">
        <v>0</v>
      </c>
      <c r="I2450" s="20">
        <v>0</v>
      </c>
    </row>
    <row r="2451" spans="1:9" hidden="1" x14ac:dyDescent="0.25">
      <c r="A2451" s="276" t="s">
        <v>2444</v>
      </c>
      <c r="B2451" s="90">
        <v>0</v>
      </c>
      <c r="C2451" s="283" t="s">
        <v>3511</v>
      </c>
      <c r="D2451" s="284">
        <v>1002308.0800000001</v>
      </c>
      <c r="E2451" s="284">
        <v>852922.6399999999</v>
      </c>
      <c r="F2451" s="20">
        <v>0</v>
      </c>
      <c r="G2451" s="21">
        <f t="shared" si="38"/>
        <v>149385.44000000018</v>
      </c>
      <c r="H2451" s="20">
        <v>0</v>
      </c>
      <c r="I2451" s="20">
        <v>0</v>
      </c>
    </row>
    <row r="2452" spans="1:9" hidden="1" x14ac:dyDescent="0.25">
      <c r="A2452" s="276" t="s">
        <v>2445</v>
      </c>
      <c r="B2452" s="90">
        <v>0</v>
      </c>
      <c r="C2452" s="283" t="s">
        <v>3511</v>
      </c>
      <c r="D2452" s="284">
        <v>125583.5</v>
      </c>
      <c r="E2452" s="284">
        <v>57939.69999999999</v>
      </c>
      <c r="F2452" s="20">
        <v>0</v>
      </c>
      <c r="G2452" s="21">
        <f t="shared" si="38"/>
        <v>67643.800000000017</v>
      </c>
      <c r="H2452" s="20">
        <v>0</v>
      </c>
      <c r="I2452" s="20">
        <v>0</v>
      </c>
    </row>
    <row r="2453" spans="1:9" hidden="1" x14ac:dyDescent="0.25">
      <c r="A2453" s="276" t="s">
        <v>2446</v>
      </c>
      <c r="B2453" s="90">
        <v>0</v>
      </c>
      <c r="C2453" s="283" t="s">
        <v>3511</v>
      </c>
      <c r="D2453" s="284">
        <v>130569.34999999996</v>
      </c>
      <c r="E2453" s="284">
        <v>31785.600000000006</v>
      </c>
      <c r="F2453" s="20">
        <v>0</v>
      </c>
      <c r="G2453" s="21">
        <f t="shared" si="38"/>
        <v>98783.749999999956</v>
      </c>
      <c r="H2453" s="20">
        <v>0</v>
      </c>
      <c r="I2453" s="20">
        <v>0</v>
      </c>
    </row>
    <row r="2454" spans="1:9" hidden="1" x14ac:dyDescent="0.25">
      <c r="A2454" s="276" t="s">
        <v>2447</v>
      </c>
      <c r="B2454" s="90">
        <v>0</v>
      </c>
      <c r="C2454" s="283" t="s">
        <v>3511</v>
      </c>
      <c r="D2454" s="284">
        <v>48130.450000000004</v>
      </c>
      <c r="E2454" s="284">
        <v>20381.850000000006</v>
      </c>
      <c r="F2454" s="20">
        <v>0</v>
      </c>
      <c r="G2454" s="21">
        <f t="shared" si="38"/>
        <v>27748.6</v>
      </c>
      <c r="H2454" s="20">
        <v>0</v>
      </c>
      <c r="I2454" s="20">
        <v>0</v>
      </c>
    </row>
    <row r="2455" spans="1:9" hidden="1" x14ac:dyDescent="0.25">
      <c r="A2455" s="276" t="s">
        <v>2448</v>
      </c>
      <c r="B2455" s="90">
        <v>0</v>
      </c>
      <c r="C2455" s="283" t="s">
        <v>3511</v>
      </c>
      <c r="D2455" s="284">
        <v>101651.54999999997</v>
      </c>
      <c r="E2455" s="284">
        <v>44076.2</v>
      </c>
      <c r="F2455" s="20">
        <v>0</v>
      </c>
      <c r="G2455" s="21">
        <f t="shared" si="38"/>
        <v>57575.349999999977</v>
      </c>
      <c r="H2455" s="20">
        <v>0</v>
      </c>
      <c r="I2455" s="20">
        <v>0</v>
      </c>
    </row>
    <row r="2456" spans="1:9" hidden="1" x14ac:dyDescent="0.25">
      <c r="A2456" s="276" t="s">
        <v>2449</v>
      </c>
      <c r="B2456" s="90">
        <v>0</v>
      </c>
      <c r="C2456" s="283" t="s">
        <v>3511</v>
      </c>
      <c r="D2456" s="284">
        <v>827941.85000000009</v>
      </c>
      <c r="E2456" s="284">
        <v>588528.86</v>
      </c>
      <c r="F2456" s="20">
        <v>0</v>
      </c>
      <c r="G2456" s="21">
        <f t="shared" si="38"/>
        <v>239412.99000000011</v>
      </c>
      <c r="H2456" s="20">
        <v>0</v>
      </c>
      <c r="I2456" s="20">
        <v>0</v>
      </c>
    </row>
    <row r="2457" spans="1:9" hidden="1" x14ac:dyDescent="0.25">
      <c r="A2457" s="276" t="s">
        <v>2450</v>
      </c>
      <c r="B2457" s="90">
        <v>0</v>
      </c>
      <c r="C2457" s="283" t="s">
        <v>3511</v>
      </c>
      <c r="D2457" s="284">
        <v>118204.20000000003</v>
      </c>
      <c r="E2457" s="284">
        <v>57592.050000000017</v>
      </c>
      <c r="F2457" s="20">
        <v>0</v>
      </c>
      <c r="G2457" s="21">
        <f t="shared" si="38"/>
        <v>60612.150000000009</v>
      </c>
      <c r="H2457" s="20">
        <v>0</v>
      </c>
      <c r="I2457" s="20">
        <v>0</v>
      </c>
    </row>
    <row r="2458" spans="1:9" hidden="1" x14ac:dyDescent="0.25">
      <c r="A2458" s="276" t="s">
        <v>2451</v>
      </c>
      <c r="B2458" s="90">
        <v>0</v>
      </c>
      <c r="C2458" s="283" t="s">
        <v>3511</v>
      </c>
      <c r="D2458" s="284">
        <v>117899.54999999997</v>
      </c>
      <c r="E2458" s="284">
        <v>113362.2</v>
      </c>
      <c r="F2458" s="20">
        <v>0</v>
      </c>
      <c r="G2458" s="21">
        <f t="shared" si="38"/>
        <v>4537.3499999999767</v>
      </c>
      <c r="H2458" s="20">
        <v>0</v>
      </c>
      <c r="I2458" s="20">
        <v>0</v>
      </c>
    </row>
    <row r="2459" spans="1:9" hidden="1" x14ac:dyDescent="0.25">
      <c r="A2459" s="276" t="s">
        <v>2452</v>
      </c>
      <c r="B2459" s="90">
        <v>0</v>
      </c>
      <c r="C2459" s="283" t="s">
        <v>3511</v>
      </c>
      <c r="D2459" s="284">
        <v>116273.29999999997</v>
      </c>
      <c r="E2459" s="284">
        <v>114073.1</v>
      </c>
      <c r="F2459" s="20">
        <v>0</v>
      </c>
      <c r="G2459" s="21">
        <f t="shared" si="38"/>
        <v>2200.199999999968</v>
      </c>
      <c r="H2459" s="20">
        <v>0</v>
      </c>
      <c r="I2459" s="20">
        <v>0</v>
      </c>
    </row>
    <row r="2460" spans="1:9" hidden="1" x14ac:dyDescent="0.25">
      <c r="A2460" s="276" t="s">
        <v>2453</v>
      </c>
      <c r="B2460" s="90">
        <v>0</v>
      </c>
      <c r="C2460" s="283" t="s">
        <v>3511</v>
      </c>
      <c r="D2460" s="284">
        <v>76636.400000000038</v>
      </c>
      <c r="E2460" s="284">
        <v>33416.450000000004</v>
      </c>
      <c r="F2460" s="20">
        <v>0</v>
      </c>
      <c r="G2460" s="21">
        <f t="shared" si="38"/>
        <v>43219.950000000033</v>
      </c>
      <c r="H2460" s="20">
        <v>0</v>
      </c>
      <c r="I2460" s="20">
        <v>0</v>
      </c>
    </row>
    <row r="2461" spans="1:9" hidden="1" x14ac:dyDescent="0.25">
      <c r="A2461" s="276" t="s">
        <v>2454</v>
      </c>
      <c r="B2461" s="90">
        <v>0</v>
      </c>
      <c r="C2461" s="283" t="s">
        <v>3511</v>
      </c>
      <c r="D2461" s="284">
        <v>110960.29999999997</v>
      </c>
      <c r="E2461" s="284">
        <v>75801.699999999968</v>
      </c>
      <c r="F2461" s="20">
        <v>0</v>
      </c>
      <c r="G2461" s="21">
        <f t="shared" si="38"/>
        <v>35158.600000000006</v>
      </c>
      <c r="H2461" s="20">
        <v>0</v>
      </c>
      <c r="I2461" s="20">
        <v>0</v>
      </c>
    </row>
    <row r="2462" spans="1:9" hidden="1" x14ac:dyDescent="0.25">
      <c r="A2462" s="276" t="s">
        <v>2455</v>
      </c>
      <c r="B2462" s="90">
        <v>0</v>
      </c>
      <c r="C2462" s="283" t="s">
        <v>3511</v>
      </c>
      <c r="D2462" s="284">
        <v>176533.31</v>
      </c>
      <c r="E2462" s="284">
        <v>147631.94000000003</v>
      </c>
      <c r="F2462" s="20">
        <v>0</v>
      </c>
      <c r="G2462" s="21">
        <f t="shared" si="38"/>
        <v>28901.369999999966</v>
      </c>
      <c r="H2462" s="20">
        <v>0</v>
      </c>
      <c r="I2462" s="20">
        <v>0</v>
      </c>
    </row>
    <row r="2463" spans="1:9" hidden="1" x14ac:dyDescent="0.25">
      <c r="A2463" s="276" t="s">
        <v>2456</v>
      </c>
      <c r="B2463" s="90">
        <v>0</v>
      </c>
      <c r="C2463" s="283" t="s">
        <v>3511</v>
      </c>
      <c r="D2463" s="284">
        <v>99011.25</v>
      </c>
      <c r="E2463" s="284">
        <v>42354.1</v>
      </c>
      <c r="F2463" s="20">
        <v>0</v>
      </c>
      <c r="G2463" s="21">
        <f t="shared" si="38"/>
        <v>56657.15</v>
      </c>
      <c r="H2463" s="20">
        <v>0</v>
      </c>
      <c r="I2463" s="20">
        <v>0</v>
      </c>
    </row>
    <row r="2464" spans="1:9" hidden="1" x14ac:dyDescent="0.25">
      <c r="A2464" s="276" t="s">
        <v>2457</v>
      </c>
      <c r="B2464" s="90">
        <v>0</v>
      </c>
      <c r="C2464" s="283" t="s">
        <v>3511</v>
      </c>
      <c r="D2464" s="284">
        <v>207377.9499999999</v>
      </c>
      <c r="E2464" s="284">
        <v>144850.38999999996</v>
      </c>
      <c r="F2464" s="20">
        <v>0</v>
      </c>
      <c r="G2464" s="21">
        <f t="shared" si="38"/>
        <v>62527.559999999939</v>
      </c>
      <c r="H2464" s="20">
        <v>0</v>
      </c>
      <c r="I2464" s="20">
        <v>0</v>
      </c>
    </row>
    <row r="2465" spans="1:9" hidden="1" x14ac:dyDescent="0.25">
      <c r="A2465" s="276" t="s">
        <v>2458</v>
      </c>
      <c r="B2465" s="90">
        <v>0</v>
      </c>
      <c r="C2465" s="283" t="s">
        <v>3511</v>
      </c>
      <c r="D2465" s="284">
        <v>177780.00000000003</v>
      </c>
      <c r="E2465" s="284">
        <v>99711.94</v>
      </c>
      <c r="F2465" s="20">
        <v>0</v>
      </c>
      <c r="G2465" s="21">
        <f t="shared" si="38"/>
        <v>78068.060000000027</v>
      </c>
      <c r="H2465" s="20">
        <v>0</v>
      </c>
      <c r="I2465" s="20">
        <v>0</v>
      </c>
    </row>
    <row r="2466" spans="1:9" hidden="1" x14ac:dyDescent="0.25">
      <c r="A2466" s="276" t="s">
        <v>2459</v>
      </c>
      <c r="B2466" s="90">
        <v>0</v>
      </c>
      <c r="C2466" s="283" t="s">
        <v>3511</v>
      </c>
      <c r="D2466" s="284">
        <v>219293.69999999995</v>
      </c>
      <c r="E2466" s="284">
        <v>210946.40000000005</v>
      </c>
      <c r="F2466" s="20">
        <v>0</v>
      </c>
      <c r="G2466" s="21">
        <f t="shared" si="38"/>
        <v>8347.299999999901</v>
      </c>
      <c r="H2466" s="20">
        <v>0</v>
      </c>
      <c r="I2466" s="20">
        <v>0</v>
      </c>
    </row>
    <row r="2467" spans="1:9" hidden="1" x14ac:dyDescent="0.25">
      <c r="A2467" s="276" t="s">
        <v>2460</v>
      </c>
      <c r="B2467" s="90">
        <v>0</v>
      </c>
      <c r="C2467" s="283" t="s">
        <v>3511</v>
      </c>
      <c r="D2467" s="284">
        <v>282849.34999999992</v>
      </c>
      <c r="E2467" s="284">
        <v>210936.15000000002</v>
      </c>
      <c r="F2467" s="20">
        <v>0</v>
      </c>
      <c r="G2467" s="21">
        <f t="shared" si="38"/>
        <v>71913.199999999895</v>
      </c>
      <c r="H2467" s="20">
        <v>0</v>
      </c>
      <c r="I2467" s="20">
        <v>0</v>
      </c>
    </row>
    <row r="2468" spans="1:9" hidden="1" x14ac:dyDescent="0.25">
      <c r="A2468" s="276" t="s">
        <v>2461</v>
      </c>
      <c r="B2468" s="90">
        <v>0</v>
      </c>
      <c r="C2468" s="283" t="s">
        <v>3511</v>
      </c>
      <c r="D2468" s="284">
        <v>118977.15000000005</v>
      </c>
      <c r="E2468" s="284">
        <v>40640.950000000012</v>
      </c>
      <c r="F2468" s="20">
        <v>0</v>
      </c>
      <c r="G2468" s="21">
        <f t="shared" si="38"/>
        <v>78336.200000000041</v>
      </c>
      <c r="H2468" s="20">
        <v>0</v>
      </c>
      <c r="I2468" s="20">
        <v>0</v>
      </c>
    </row>
    <row r="2469" spans="1:9" hidden="1" x14ac:dyDescent="0.25">
      <c r="A2469" s="276" t="s">
        <v>2462</v>
      </c>
      <c r="B2469" s="90">
        <v>0</v>
      </c>
      <c r="C2469" s="283" t="s">
        <v>3511</v>
      </c>
      <c r="D2469" s="284">
        <v>309134.09999999992</v>
      </c>
      <c r="E2469" s="284">
        <v>223500.30000000008</v>
      </c>
      <c r="F2469" s="20">
        <v>0</v>
      </c>
      <c r="G2469" s="21">
        <f t="shared" si="38"/>
        <v>85633.799999999843</v>
      </c>
      <c r="H2469" s="20">
        <v>0</v>
      </c>
      <c r="I2469" s="20">
        <v>0</v>
      </c>
    </row>
    <row r="2470" spans="1:9" hidden="1" x14ac:dyDescent="0.25">
      <c r="A2470" s="276" t="s">
        <v>2463</v>
      </c>
      <c r="B2470" s="90">
        <v>0</v>
      </c>
      <c r="C2470" s="283" t="s">
        <v>3511</v>
      </c>
      <c r="D2470" s="284">
        <v>204686.95000000007</v>
      </c>
      <c r="E2470" s="284">
        <v>146097.29999999993</v>
      </c>
      <c r="F2470" s="20">
        <v>0</v>
      </c>
      <c r="G2470" s="21">
        <f t="shared" si="38"/>
        <v>58589.65000000014</v>
      </c>
      <c r="H2470" s="20">
        <v>0</v>
      </c>
      <c r="I2470" s="20">
        <v>0</v>
      </c>
    </row>
    <row r="2471" spans="1:9" hidden="1" x14ac:dyDescent="0.25">
      <c r="A2471" s="276" t="s">
        <v>2464</v>
      </c>
      <c r="B2471" s="90">
        <v>0</v>
      </c>
      <c r="C2471" s="283" t="s">
        <v>3511</v>
      </c>
      <c r="D2471" s="284">
        <v>187292.0500000001</v>
      </c>
      <c r="E2471" s="284">
        <v>155271.90000000002</v>
      </c>
      <c r="F2471" s="20">
        <v>0</v>
      </c>
      <c r="G2471" s="21">
        <f t="shared" si="38"/>
        <v>32020.150000000081</v>
      </c>
      <c r="H2471" s="20">
        <v>0</v>
      </c>
      <c r="I2471" s="20">
        <v>0</v>
      </c>
    </row>
    <row r="2472" spans="1:9" hidden="1" x14ac:dyDescent="0.25">
      <c r="A2472" s="276" t="s">
        <v>2465</v>
      </c>
      <c r="B2472" s="90">
        <v>0</v>
      </c>
      <c r="C2472" s="283" t="s">
        <v>3511</v>
      </c>
      <c r="D2472" s="284">
        <v>123552.5</v>
      </c>
      <c r="E2472" s="284">
        <v>37053.05000000001</v>
      </c>
      <c r="F2472" s="20">
        <v>0</v>
      </c>
      <c r="G2472" s="21">
        <f t="shared" si="38"/>
        <v>86499.449999999983</v>
      </c>
      <c r="H2472" s="20">
        <v>0</v>
      </c>
      <c r="I2472" s="20">
        <v>0</v>
      </c>
    </row>
    <row r="2473" spans="1:9" hidden="1" x14ac:dyDescent="0.25">
      <c r="A2473" s="276" t="s">
        <v>2466</v>
      </c>
      <c r="B2473" s="90">
        <v>0</v>
      </c>
      <c r="C2473" s="283" t="s">
        <v>3511</v>
      </c>
      <c r="D2473" s="284">
        <v>133978.29999999999</v>
      </c>
      <c r="E2473" s="284">
        <v>38935.799999999996</v>
      </c>
      <c r="F2473" s="20">
        <v>0</v>
      </c>
      <c r="G2473" s="21">
        <f t="shared" si="38"/>
        <v>95042.5</v>
      </c>
      <c r="H2473" s="20">
        <v>0</v>
      </c>
      <c r="I2473" s="20">
        <v>0</v>
      </c>
    </row>
    <row r="2474" spans="1:9" hidden="1" x14ac:dyDescent="0.25">
      <c r="A2474" s="276" t="s">
        <v>2467</v>
      </c>
      <c r="B2474" s="90">
        <v>0</v>
      </c>
      <c r="C2474" s="283" t="s">
        <v>3511</v>
      </c>
      <c r="D2474" s="284">
        <v>68444.700000000026</v>
      </c>
      <c r="E2474" s="284">
        <v>35512.35</v>
      </c>
      <c r="F2474" s="20">
        <v>0</v>
      </c>
      <c r="G2474" s="21">
        <f t="shared" si="38"/>
        <v>32932.350000000028</v>
      </c>
      <c r="H2474" s="20">
        <v>0</v>
      </c>
      <c r="I2474" s="20">
        <v>0</v>
      </c>
    </row>
    <row r="2475" spans="1:9" hidden="1" x14ac:dyDescent="0.25">
      <c r="A2475" s="276" t="s">
        <v>2468</v>
      </c>
      <c r="B2475" s="90">
        <v>0</v>
      </c>
      <c r="C2475" s="283" t="s">
        <v>3511</v>
      </c>
      <c r="D2475" s="284">
        <v>880455.89999999967</v>
      </c>
      <c r="E2475" s="284">
        <v>720587.05</v>
      </c>
      <c r="F2475" s="20">
        <v>0</v>
      </c>
      <c r="G2475" s="21">
        <f t="shared" si="38"/>
        <v>159868.84999999963</v>
      </c>
      <c r="H2475" s="20">
        <v>0</v>
      </c>
      <c r="I2475" s="20">
        <v>0</v>
      </c>
    </row>
    <row r="2476" spans="1:9" hidden="1" x14ac:dyDescent="0.25">
      <c r="A2476" s="276" t="s">
        <v>2469</v>
      </c>
      <c r="B2476" s="90">
        <v>0</v>
      </c>
      <c r="C2476" s="283" t="s">
        <v>3511</v>
      </c>
      <c r="D2476" s="284">
        <v>483194.34999999992</v>
      </c>
      <c r="E2476" s="284">
        <v>259787.55</v>
      </c>
      <c r="F2476" s="20">
        <v>0</v>
      </c>
      <c r="G2476" s="21">
        <f t="shared" si="38"/>
        <v>223406.79999999993</v>
      </c>
      <c r="H2476" s="20">
        <v>0</v>
      </c>
      <c r="I2476" s="20">
        <v>0</v>
      </c>
    </row>
    <row r="2477" spans="1:9" hidden="1" x14ac:dyDescent="0.25">
      <c r="A2477" s="276" t="s">
        <v>2470</v>
      </c>
      <c r="B2477" s="90">
        <v>0</v>
      </c>
      <c r="C2477" s="283" t="s">
        <v>3511</v>
      </c>
      <c r="D2477" s="284">
        <v>237660.84999999995</v>
      </c>
      <c r="E2477" s="284">
        <v>218385.1</v>
      </c>
      <c r="F2477" s="20">
        <v>0</v>
      </c>
      <c r="G2477" s="21">
        <f t="shared" si="38"/>
        <v>19275.749999999942</v>
      </c>
      <c r="H2477" s="20">
        <v>0</v>
      </c>
      <c r="I2477" s="20">
        <v>0</v>
      </c>
    </row>
    <row r="2478" spans="1:9" hidden="1" x14ac:dyDescent="0.25">
      <c r="A2478" s="276" t="s">
        <v>2471</v>
      </c>
      <c r="B2478" s="90">
        <v>0</v>
      </c>
      <c r="C2478" s="283" t="s">
        <v>3511</v>
      </c>
      <c r="D2478" s="284">
        <v>294799.64999999991</v>
      </c>
      <c r="E2478" s="284">
        <v>243153.19999999998</v>
      </c>
      <c r="F2478" s="20">
        <v>0</v>
      </c>
      <c r="G2478" s="21">
        <f t="shared" si="38"/>
        <v>51646.449999999924</v>
      </c>
      <c r="H2478" s="20">
        <v>0</v>
      </c>
      <c r="I2478" s="20">
        <v>0</v>
      </c>
    </row>
    <row r="2479" spans="1:9" hidden="1" x14ac:dyDescent="0.25">
      <c r="A2479" s="276" t="s">
        <v>2472</v>
      </c>
      <c r="B2479" s="90">
        <v>0</v>
      </c>
      <c r="C2479" s="283" t="s">
        <v>3511</v>
      </c>
      <c r="D2479" s="284">
        <v>416862.75</v>
      </c>
      <c r="E2479" s="284">
        <v>334681.67</v>
      </c>
      <c r="F2479" s="20">
        <v>0</v>
      </c>
      <c r="G2479" s="21">
        <f t="shared" si="38"/>
        <v>82181.080000000016</v>
      </c>
      <c r="H2479" s="20">
        <v>0</v>
      </c>
      <c r="I2479" s="20">
        <v>0</v>
      </c>
    </row>
    <row r="2480" spans="1:9" hidden="1" x14ac:dyDescent="0.25">
      <c r="A2480" s="276" t="s">
        <v>2473</v>
      </c>
      <c r="B2480" s="90">
        <v>0</v>
      </c>
      <c r="C2480" s="283" t="s">
        <v>3511</v>
      </c>
      <c r="D2480" s="284">
        <v>422244.89999999979</v>
      </c>
      <c r="E2480" s="284">
        <v>330239.02999999997</v>
      </c>
      <c r="F2480" s="20">
        <v>0</v>
      </c>
      <c r="G2480" s="21">
        <f t="shared" si="38"/>
        <v>92005.869999999821</v>
      </c>
      <c r="H2480" s="20">
        <v>0</v>
      </c>
      <c r="I2480" s="20">
        <v>0</v>
      </c>
    </row>
    <row r="2481" spans="1:9" hidden="1" x14ac:dyDescent="0.25">
      <c r="A2481" s="276" t="s">
        <v>2474</v>
      </c>
      <c r="B2481" s="90"/>
      <c r="C2481" s="283" t="s">
        <v>3511</v>
      </c>
      <c r="D2481" s="284">
        <v>452062.54999999993</v>
      </c>
      <c r="E2481" s="284">
        <v>332293.89999999997</v>
      </c>
      <c r="F2481" s="20">
        <v>0</v>
      </c>
      <c r="G2481" s="21">
        <f t="shared" si="38"/>
        <v>119768.64999999997</v>
      </c>
      <c r="H2481" s="20">
        <v>0</v>
      </c>
      <c r="I2481" s="20">
        <v>0</v>
      </c>
    </row>
    <row r="2482" spans="1:9" hidden="1" x14ac:dyDescent="0.25">
      <c r="A2482" s="276" t="s">
        <v>2475</v>
      </c>
      <c r="B2482" s="90"/>
      <c r="C2482" s="283" t="s">
        <v>3511</v>
      </c>
      <c r="D2482" s="284">
        <v>432177</v>
      </c>
      <c r="E2482" s="284">
        <v>358299.6100000001</v>
      </c>
      <c r="F2482" s="20">
        <v>0</v>
      </c>
      <c r="G2482" s="21">
        <f t="shared" si="38"/>
        <v>73877.389999999898</v>
      </c>
      <c r="H2482" s="20">
        <v>0</v>
      </c>
      <c r="I2482" s="20">
        <v>0</v>
      </c>
    </row>
    <row r="2483" spans="1:9" hidden="1" x14ac:dyDescent="0.25">
      <c r="A2483" s="276" t="s">
        <v>2476</v>
      </c>
      <c r="B2483" s="90"/>
      <c r="C2483" s="283" t="s">
        <v>3511</v>
      </c>
      <c r="D2483" s="284">
        <v>417337.4</v>
      </c>
      <c r="E2483" s="284">
        <v>336058.55999999994</v>
      </c>
      <c r="F2483" s="20">
        <v>0</v>
      </c>
      <c r="G2483" s="21">
        <f t="shared" si="38"/>
        <v>81278.840000000084</v>
      </c>
      <c r="H2483" s="20">
        <v>0</v>
      </c>
      <c r="I2483" s="20">
        <v>0</v>
      </c>
    </row>
    <row r="2484" spans="1:9" hidden="1" x14ac:dyDescent="0.25">
      <c r="A2484" s="276" t="s">
        <v>2477</v>
      </c>
      <c r="B2484" s="90"/>
      <c r="C2484" s="283" t="s">
        <v>3511</v>
      </c>
      <c r="D2484" s="284">
        <v>415271.8000000001</v>
      </c>
      <c r="E2484" s="284">
        <v>314373.92000000004</v>
      </c>
      <c r="F2484" s="20">
        <v>0</v>
      </c>
      <c r="G2484" s="21">
        <f t="shared" si="38"/>
        <v>100897.88000000006</v>
      </c>
      <c r="H2484" s="20">
        <v>0</v>
      </c>
      <c r="I2484" s="20">
        <v>0</v>
      </c>
    </row>
    <row r="2485" spans="1:9" hidden="1" x14ac:dyDescent="0.25">
      <c r="A2485" s="276" t="s">
        <v>2478</v>
      </c>
      <c r="B2485" s="90"/>
      <c r="C2485" s="283" t="s">
        <v>3511</v>
      </c>
      <c r="D2485" s="284">
        <v>192603.90000000008</v>
      </c>
      <c r="E2485" s="284">
        <v>9927.5000000000055</v>
      </c>
      <c r="F2485" s="20">
        <v>0</v>
      </c>
      <c r="G2485" s="21">
        <f t="shared" si="38"/>
        <v>182676.40000000008</v>
      </c>
      <c r="H2485" s="20">
        <v>0</v>
      </c>
      <c r="I2485" s="20">
        <v>0</v>
      </c>
    </row>
    <row r="2486" spans="1:9" hidden="1" x14ac:dyDescent="0.25">
      <c r="A2486" s="276" t="s">
        <v>2479</v>
      </c>
      <c r="B2486" s="90"/>
      <c r="C2486" s="283" t="s">
        <v>3511</v>
      </c>
      <c r="D2486" s="284">
        <v>233124.9499999999</v>
      </c>
      <c r="E2486" s="284">
        <v>160206.94999999998</v>
      </c>
      <c r="F2486" s="20">
        <v>0</v>
      </c>
      <c r="G2486" s="21">
        <f t="shared" si="38"/>
        <v>72917.999999999913</v>
      </c>
      <c r="H2486" s="20">
        <v>0</v>
      </c>
      <c r="I2486" s="20">
        <v>0</v>
      </c>
    </row>
    <row r="2487" spans="1:9" hidden="1" x14ac:dyDescent="0.25">
      <c r="A2487" s="276" t="s">
        <v>2480</v>
      </c>
      <c r="B2487" s="90"/>
      <c r="C2487" s="283" t="s">
        <v>3511</v>
      </c>
      <c r="D2487" s="284">
        <v>251268.5500000001</v>
      </c>
      <c r="E2487" s="284">
        <v>192759.1</v>
      </c>
      <c r="F2487" s="20">
        <v>0</v>
      </c>
      <c r="G2487" s="21">
        <f t="shared" si="38"/>
        <v>58509.450000000099</v>
      </c>
      <c r="H2487" s="20">
        <v>0</v>
      </c>
      <c r="I2487" s="20">
        <v>0</v>
      </c>
    </row>
    <row r="2488" spans="1:9" hidden="1" x14ac:dyDescent="0.25">
      <c r="A2488" s="276" t="s">
        <v>2481</v>
      </c>
      <c r="B2488" s="90"/>
      <c r="C2488" s="283" t="s">
        <v>3511</v>
      </c>
      <c r="D2488" s="284">
        <v>217723.1999999999</v>
      </c>
      <c r="E2488" s="284">
        <v>171337.34999999998</v>
      </c>
      <c r="F2488" s="20">
        <v>0</v>
      </c>
      <c r="G2488" s="21">
        <f t="shared" si="38"/>
        <v>46385.849999999919</v>
      </c>
      <c r="H2488" s="20">
        <v>0</v>
      </c>
      <c r="I2488" s="20">
        <v>0</v>
      </c>
    </row>
    <row r="2489" spans="1:9" hidden="1" x14ac:dyDescent="0.25">
      <c r="A2489" s="276" t="s">
        <v>2482</v>
      </c>
      <c r="B2489" s="90"/>
      <c r="C2489" s="283" t="s">
        <v>3511</v>
      </c>
      <c r="D2489" s="284">
        <v>218298.65000000005</v>
      </c>
      <c r="E2489" s="284">
        <v>161039.74999999994</v>
      </c>
      <c r="F2489" s="20">
        <v>0</v>
      </c>
      <c r="G2489" s="21">
        <f t="shared" si="38"/>
        <v>57258.900000000111</v>
      </c>
      <c r="H2489" s="20">
        <v>0</v>
      </c>
      <c r="I2489" s="20">
        <v>0</v>
      </c>
    </row>
    <row r="2490" spans="1:9" hidden="1" x14ac:dyDescent="0.25">
      <c r="A2490" s="276" t="s">
        <v>2483</v>
      </c>
      <c r="B2490" s="90"/>
      <c r="C2490" s="283" t="s">
        <v>3511</v>
      </c>
      <c r="D2490" s="284">
        <v>286167.89999999991</v>
      </c>
      <c r="E2490" s="284">
        <v>134785.60000000001</v>
      </c>
      <c r="F2490" s="20">
        <v>0</v>
      </c>
      <c r="G2490" s="21">
        <f t="shared" si="38"/>
        <v>151382.2999999999</v>
      </c>
      <c r="H2490" s="20">
        <v>0</v>
      </c>
      <c r="I2490" s="20">
        <v>0</v>
      </c>
    </row>
    <row r="2491" spans="1:9" hidden="1" x14ac:dyDescent="0.25">
      <c r="A2491" s="276" t="s">
        <v>2484</v>
      </c>
      <c r="B2491" s="90"/>
      <c r="C2491" s="283" t="s">
        <v>3511</v>
      </c>
      <c r="D2491" s="284">
        <v>274828.14999999997</v>
      </c>
      <c r="E2491" s="284">
        <v>242722.60000000003</v>
      </c>
      <c r="F2491" s="20">
        <v>0</v>
      </c>
      <c r="G2491" s="21">
        <f t="shared" si="38"/>
        <v>32105.54999999993</v>
      </c>
      <c r="H2491" s="20">
        <v>0</v>
      </c>
      <c r="I2491" s="20">
        <v>0</v>
      </c>
    </row>
    <row r="2492" spans="1:9" hidden="1" x14ac:dyDescent="0.25">
      <c r="A2492" s="276" t="s">
        <v>2485</v>
      </c>
      <c r="B2492" s="90"/>
      <c r="C2492" s="283" t="s">
        <v>3511</v>
      </c>
      <c r="D2492" s="284">
        <v>625348.77000000025</v>
      </c>
      <c r="E2492" s="284">
        <v>475983.54999999993</v>
      </c>
      <c r="F2492" s="20">
        <v>0</v>
      </c>
      <c r="G2492" s="21">
        <f t="shared" si="38"/>
        <v>149365.22000000032</v>
      </c>
      <c r="H2492" s="20">
        <v>0</v>
      </c>
      <c r="I2492" s="20">
        <v>0</v>
      </c>
    </row>
    <row r="2493" spans="1:9" hidden="1" x14ac:dyDescent="0.25">
      <c r="A2493" s="276" t="s">
        <v>2486</v>
      </c>
      <c r="B2493" s="90"/>
      <c r="C2493" s="283" t="s">
        <v>3511</v>
      </c>
      <c r="D2493" s="284">
        <v>750759.14999999979</v>
      </c>
      <c r="E2493" s="284">
        <v>500771.10000000015</v>
      </c>
      <c r="F2493" s="20">
        <v>0</v>
      </c>
      <c r="G2493" s="21">
        <f t="shared" si="38"/>
        <v>249988.04999999964</v>
      </c>
      <c r="H2493" s="20">
        <v>0</v>
      </c>
      <c r="I2493" s="20">
        <v>0</v>
      </c>
    </row>
    <row r="2494" spans="1:9" hidden="1" x14ac:dyDescent="0.25">
      <c r="A2494" s="276" t="s">
        <v>2487</v>
      </c>
      <c r="B2494" s="90"/>
      <c r="C2494" s="283" t="s">
        <v>3511</v>
      </c>
      <c r="D2494" s="284">
        <v>724092.50999999989</v>
      </c>
      <c r="E2494" s="284">
        <v>528877.46</v>
      </c>
      <c r="F2494" s="20">
        <v>0</v>
      </c>
      <c r="G2494" s="21">
        <f t="shared" si="38"/>
        <v>195215.04999999993</v>
      </c>
      <c r="H2494" s="20">
        <v>0</v>
      </c>
      <c r="I2494" s="20">
        <v>0</v>
      </c>
    </row>
    <row r="2495" spans="1:9" hidden="1" x14ac:dyDescent="0.25">
      <c r="A2495" s="276" t="s">
        <v>2488</v>
      </c>
      <c r="B2495" s="90"/>
      <c r="C2495" s="283" t="s">
        <v>3511</v>
      </c>
      <c r="D2495" s="284">
        <v>524478.80000000005</v>
      </c>
      <c r="E2495" s="284">
        <v>330327.55000000005</v>
      </c>
      <c r="F2495" s="20">
        <v>0</v>
      </c>
      <c r="G2495" s="21">
        <f t="shared" si="38"/>
        <v>194151.25</v>
      </c>
      <c r="H2495" s="20">
        <v>0</v>
      </c>
      <c r="I2495" s="20">
        <v>0</v>
      </c>
    </row>
    <row r="2496" spans="1:9" hidden="1" x14ac:dyDescent="0.25">
      <c r="A2496" s="276" t="s">
        <v>2489</v>
      </c>
      <c r="B2496" s="90"/>
      <c r="C2496" s="283" t="s">
        <v>3511</v>
      </c>
      <c r="D2496" s="284">
        <v>504940.4499999999</v>
      </c>
      <c r="E2496" s="284">
        <v>346662.85</v>
      </c>
      <c r="F2496" s="20">
        <v>0</v>
      </c>
      <c r="G2496" s="21">
        <f t="shared" si="38"/>
        <v>158277.59999999992</v>
      </c>
      <c r="H2496" s="20">
        <v>0</v>
      </c>
      <c r="I2496" s="20">
        <v>0</v>
      </c>
    </row>
    <row r="2497" spans="1:9" hidden="1" x14ac:dyDescent="0.25">
      <c r="A2497" s="276" t="s">
        <v>2490</v>
      </c>
      <c r="B2497" s="90"/>
      <c r="C2497" s="283" t="s">
        <v>3511</v>
      </c>
      <c r="D2497" s="284">
        <v>714490.5</v>
      </c>
      <c r="E2497" s="284">
        <v>427127.45</v>
      </c>
      <c r="F2497" s="20">
        <v>0</v>
      </c>
      <c r="G2497" s="21">
        <f t="shared" si="38"/>
        <v>287363.05</v>
      </c>
      <c r="H2497" s="20">
        <v>0</v>
      </c>
      <c r="I2497" s="20">
        <v>0</v>
      </c>
    </row>
    <row r="2498" spans="1:9" hidden="1" x14ac:dyDescent="0.25">
      <c r="A2498" s="276" t="s">
        <v>2491</v>
      </c>
      <c r="B2498" s="90"/>
      <c r="C2498" s="283" t="s">
        <v>3511</v>
      </c>
      <c r="D2498" s="284">
        <v>88416.200000000026</v>
      </c>
      <c r="E2498" s="284">
        <v>60651.399999999994</v>
      </c>
      <c r="F2498" s="20">
        <v>0</v>
      </c>
      <c r="G2498" s="21">
        <f t="shared" si="38"/>
        <v>27764.800000000032</v>
      </c>
      <c r="H2498" s="20">
        <v>0</v>
      </c>
      <c r="I2498" s="20">
        <v>0</v>
      </c>
    </row>
    <row r="2499" spans="1:9" hidden="1" x14ac:dyDescent="0.25">
      <c r="A2499" s="276" t="s">
        <v>2492</v>
      </c>
      <c r="B2499" s="90"/>
      <c r="C2499" s="283" t="s">
        <v>3511</v>
      </c>
      <c r="D2499" s="284">
        <v>122462.10000000002</v>
      </c>
      <c r="E2499" s="284">
        <v>82570.030000000013</v>
      </c>
      <c r="F2499" s="20">
        <v>0</v>
      </c>
      <c r="G2499" s="21">
        <f t="shared" si="38"/>
        <v>39892.070000000007</v>
      </c>
      <c r="H2499" s="20">
        <v>0</v>
      </c>
      <c r="I2499" s="20">
        <v>0</v>
      </c>
    </row>
    <row r="2500" spans="1:9" hidden="1" x14ac:dyDescent="0.25">
      <c r="A2500" s="276" t="s">
        <v>2493</v>
      </c>
      <c r="B2500" s="90"/>
      <c r="C2500" s="283" t="s">
        <v>3511</v>
      </c>
      <c r="D2500" s="284">
        <v>114785.34999999995</v>
      </c>
      <c r="E2500" s="284">
        <v>81139.600000000006</v>
      </c>
      <c r="F2500" s="20">
        <v>0</v>
      </c>
      <c r="G2500" s="21">
        <f t="shared" ref="G2500:G2563" si="39">D2500-E2500</f>
        <v>33645.749999999942</v>
      </c>
      <c r="H2500" s="20">
        <v>0</v>
      </c>
      <c r="I2500" s="20">
        <v>0</v>
      </c>
    </row>
    <row r="2501" spans="1:9" hidden="1" x14ac:dyDescent="0.25">
      <c r="A2501" s="276" t="s">
        <v>2494</v>
      </c>
      <c r="B2501" s="90"/>
      <c r="C2501" s="283" t="s">
        <v>3511</v>
      </c>
      <c r="D2501" s="284">
        <v>141714.06999999995</v>
      </c>
      <c r="E2501" s="284">
        <v>71407.530000000013</v>
      </c>
      <c r="F2501" s="20">
        <v>0</v>
      </c>
      <c r="G2501" s="21">
        <f t="shared" si="39"/>
        <v>70306.539999999935</v>
      </c>
      <c r="H2501" s="20">
        <v>0</v>
      </c>
      <c r="I2501" s="20">
        <v>0</v>
      </c>
    </row>
    <row r="2502" spans="1:9" hidden="1" x14ac:dyDescent="0.25">
      <c r="A2502" s="276" t="s">
        <v>2495</v>
      </c>
      <c r="B2502" s="90"/>
      <c r="C2502" s="283" t="s">
        <v>3511</v>
      </c>
      <c r="D2502" s="284">
        <v>84824.35</v>
      </c>
      <c r="E2502" s="284">
        <v>78010.35000000002</v>
      </c>
      <c r="F2502" s="20">
        <v>0</v>
      </c>
      <c r="G2502" s="21">
        <f t="shared" si="39"/>
        <v>6813.9999999999854</v>
      </c>
      <c r="H2502" s="20">
        <v>0</v>
      </c>
      <c r="I2502" s="20">
        <v>0</v>
      </c>
    </row>
    <row r="2503" spans="1:9" hidden="1" x14ac:dyDescent="0.25">
      <c r="A2503" s="276" t="s">
        <v>2496</v>
      </c>
      <c r="B2503" s="90"/>
      <c r="C2503" s="283" t="s">
        <v>3511</v>
      </c>
      <c r="D2503" s="284">
        <v>141855.20000000004</v>
      </c>
      <c r="E2503" s="284">
        <v>0</v>
      </c>
      <c r="F2503" s="20">
        <v>0</v>
      </c>
      <c r="G2503" s="21">
        <f t="shared" si="39"/>
        <v>141855.20000000004</v>
      </c>
      <c r="H2503" s="20">
        <v>0</v>
      </c>
      <c r="I2503" s="20">
        <v>0</v>
      </c>
    </row>
    <row r="2504" spans="1:9" hidden="1" x14ac:dyDescent="0.25">
      <c r="A2504" s="276" t="s">
        <v>2497</v>
      </c>
      <c r="B2504" s="90"/>
      <c r="C2504" s="283" t="s">
        <v>3511</v>
      </c>
      <c r="D2504" s="284">
        <v>110096.24999999997</v>
      </c>
      <c r="E2504" s="284">
        <v>79093.149999999994</v>
      </c>
      <c r="F2504" s="20">
        <v>0</v>
      </c>
      <c r="G2504" s="21">
        <f t="shared" si="39"/>
        <v>31003.099999999977</v>
      </c>
      <c r="H2504" s="20">
        <v>0</v>
      </c>
      <c r="I2504" s="20">
        <v>0</v>
      </c>
    </row>
    <row r="2505" spans="1:9" hidden="1" x14ac:dyDescent="0.25">
      <c r="A2505" s="276" t="s">
        <v>2498</v>
      </c>
      <c r="B2505" s="90"/>
      <c r="C2505" s="283" t="s">
        <v>3511</v>
      </c>
      <c r="D2505" s="284">
        <v>96510.450000000055</v>
      </c>
      <c r="E2505" s="284">
        <v>34893.799999999996</v>
      </c>
      <c r="F2505" s="20">
        <v>0</v>
      </c>
      <c r="G2505" s="21">
        <f t="shared" si="39"/>
        <v>61616.65000000006</v>
      </c>
      <c r="H2505" s="20">
        <v>0</v>
      </c>
      <c r="I2505" s="20">
        <v>0</v>
      </c>
    </row>
    <row r="2506" spans="1:9" hidden="1" x14ac:dyDescent="0.25">
      <c r="A2506" s="276" t="s">
        <v>2499</v>
      </c>
      <c r="B2506" s="90"/>
      <c r="C2506" s="283" t="s">
        <v>3511</v>
      </c>
      <c r="D2506" s="284">
        <v>74774.650000000038</v>
      </c>
      <c r="E2506" s="284">
        <v>67496.350000000006</v>
      </c>
      <c r="F2506" s="20">
        <v>0</v>
      </c>
      <c r="G2506" s="21">
        <f t="shared" si="39"/>
        <v>7278.300000000032</v>
      </c>
      <c r="H2506" s="20">
        <v>0</v>
      </c>
      <c r="I2506" s="20">
        <v>0</v>
      </c>
    </row>
    <row r="2507" spans="1:9" hidden="1" x14ac:dyDescent="0.25">
      <c r="A2507" s="276" t="s">
        <v>2500</v>
      </c>
      <c r="B2507" s="90"/>
      <c r="C2507" s="283" t="s">
        <v>3511</v>
      </c>
      <c r="D2507" s="284">
        <v>113194.60000000002</v>
      </c>
      <c r="E2507" s="284">
        <v>64649.849999999984</v>
      </c>
      <c r="F2507" s="20">
        <v>0</v>
      </c>
      <c r="G2507" s="21">
        <f t="shared" si="39"/>
        <v>48544.750000000036</v>
      </c>
      <c r="H2507" s="20">
        <v>0</v>
      </c>
      <c r="I2507" s="20">
        <v>0</v>
      </c>
    </row>
    <row r="2508" spans="1:9" hidden="1" x14ac:dyDescent="0.25">
      <c r="A2508" s="276" t="s">
        <v>2501</v>
      </c>
      <c r="B2508" s="90"/>
      <c r="C2508" s="283" t="s">
        <v>3511</v>
      </c>
      <c r="D2508" s="284">
        <v>82941.699999999953</v>
      </c>
      <c r="E2508" s="284">
        <v>39977.049999999988</v>
      </c>
      <c r="F2508" s="20">
        <v>0</v>
      </c>
      <c r="G2508" s="21">
        <f t="shared" si="39"/>
        <v>42964.649999999965</v>
      </c>
      <c r="H2508" s="20">
        <v>0</v>
      </c>
      <c r="I2508" s="20">
        <v>0</v>
      </c>
    </row>
    <row r="2509" spans="1:9" hidden="1" x14ac:dyDescent="0.25">
      <c r="A2509" s="276" t="s">
        <v>2502</v>
      </c>
      <c r="B2509" s="90"/>
      <c r="C2509" s="283" t="s">
        <v>3511</v>
      </c>
      <c r="D2509" s="284">
        <v>141435.49999999994</v>
      </c>
      <c r="E2509" s="284">
        <v>121839.90999999996</v>
      </c>
      <c r="F2509" s="20">
        <v>0</v>
      </c>
      <c r="G2509" s="21">
        <f t="shared" si="39"/>
        <v>19595.589999999982</v>
      </c>
      <c r="H2509" s="20">
        <v>0</v>
      </c>
      <c r="I2509" s="20">
        <v>0</v>
      </c>
    </row>
    <row r="2510" spans="1:9" hidden="1" x14ac:dyDescent="0.25">
      <c r="A2510" s="276" t="s">
        <v>2503</v>
      </c>
      <c r="B2510" s="90"/>
      <c r="C2510" s="283" t="s">
        <v>3511</v>
      </c>
      <c r="D2510" s="284">
        <v>86218.449999999953</v>
      </c>
      <c r="E2510" s="284">
        <v>16145.1</v>
      </c>
      <c r="F2510" s="20">
        <v>0</v>
      </c>
      <c r="G2510" s="21">
        <f t="shared" si="39"/>
        <v>70073.349999999948</v>
      </c>
      <c r="H2510" s="20">
        <v>0</v>
      </c>
      <c r="I2510" s="20">
        <v>0</v>
      </c>
    </row>
    <row r="2511" spans="1:9" hidden="1" x14ac:dyDescent="0.25">
      <c r="A2511" s="276" t="s">
        <v>2504</v>
      </c>
      <c r="B2511" s="90"/>
      <c r="C2511" s="283" t="s">
        <v>3511</v>
      </c>
      <c r="D2511" s="284">
        <v>944981.4</v>
      </c>
      <c r="E2511" s="284">
        <v>654861.19999999995</v>
      </c>
      <c r="F2511" s="20">
        <v>0</v>
      </c>
      <c r="G2511" s="21">
        <f t="shared" si="39"/>
        <v>290120.20000000007</v>
      </c>
      <c r="H2511" s="20">
        <v>0</v>
      </c>
      <c r="I2511" s="20">
        <v>0</v>
      </c>
    </row>
    <row r="2512" spans="1:9" hidden="1" x14ac:dyDescent="0.25">
      <c r="A2512" s="276" t="s">
        <v>2505</v>
      </c>
      <c r="B2512" s="90"/>
      <c r="C2512" s="283" t="s">
        <v>3511</v>
      </c>
      <c r="D2512" s="284">
        <v>86385.200000000026</v>
      </c>
      <c r="E2512" s="284">
        <v>50130.750000000015</v>
      </c>
      <c r="F2512" s="20">
        <v>0</v>
      </c>
      <c r="G2512" s="21">
        <f t="shared" si="39"/>
        <v>36254.450000000012</v>
      </c>
      <c r="H2512" s="20">
        <v>0</v>
      </c>
      <c r="I2512" s="20">
        <v>0</v>
      </c>
    </row>
    <row r="2513" spans="1:9" hidden="1" x14ac:dyDescent="0.25">
      <c r="A2513" s="276" t="s">
        <v>2506</v>
      </c>
      <c r="B2513" s="90"/>
      <c r="C2513" s="283" t="s">
        <v>3511</v>
      </c>
      <c r="D2513" s="284">
        <v>51248.899999999987</v>
      </c>
      <c r="E2513" s="284">
        <v>32277.55</v>
      </c>
      <c r="F2513" s="20">
        <v>0</v>
      </c>
      <c r="G2513" s="21">
        <f t="shared" si="39"/>
        <v>18971.349999999988</v>
      </c>
      <c r="H2513" s="20">
        <v>0</v>
      </c>
      <c r="I2513" s="20">
        <v>0</v>
      </c>
    </row>
    <row r="2514" spans="1:9" hidden="1" x14ac:dyDescent="0.25">
      <c r="A2514" s="276" t="s">
        <v>2507</v>
      </c>
      <c r="B2514" s="90"/>
      <c r="C2514" s="283" t="s">
        <v>3511</v>
      </c>
      <c r="D2514" s="284">
        <v>137024.80000000002</v>
      </c>
      <c r="E2514" s="284">
        <v>77649.599999999991</v>
      </c>
      <c r="F2514" s="20">
        <v>0</v>
      </c>
      <c r="G2514" s="21">
        <f t="shared" si="39"/>
        <v>59375.200000000026</v>
      </c>
      <c r="H2514" s="20">
        <v>0</v>
      </c>
      <c r="I2514" s="20">
        <v>0</v>
      </c>
    </row>
    <row r="2515" spans="1:9" hidden="1" x14ac:dyDescent="0.25">
      <c r="A2515" s="276" t="s">
        <v>2508</v>
      </c>
      <c r="B2515" s="90"/>
      <c r="C2515" s="283" t="s">
        <v>3511</v>
      </c>
      <c r="D2515" s="284">
        <v>153509.75</v>
      </c>
      <c r="E2515" s="284">
        <v>4349.2</v>
      </c>
      <c r="F2515" s="20">
        <v>0</v>
      </c>
      <c r="G2515" s="21">
        <f t="shared" si="39"/>
        <v>149160.54999999999</v>
      </c>
      <c r="H2515" s="20">
        <v>0</v>
      </c>
      <c r="I2515" s="20">
        <v>0</v>
      </c>
    </row>
    <row r="2516" spans="1:9" hidden="1" x14ac:dyDescent="0.25">
      <c r="A2516" s="276" t="s">
        <v>2509</v>
      </c>
      <c r="B2516" s="90"/>
      <c r="C2516" s="283" t="s">
        <v>3511</v>
      </c>
      <c r="D2516" s="284">
        <v>174022.84999999995</v>
      </c>
      <c r="E2516" s="284">
        <v>44340.450000000004</v>
      </c>
      <c r="F2516" s="20">
        <v>0</v>
      </c>
      <c r="G2516" s="21">
        <f t="shared" si="39"/>
        <v>129682.39999999994</v>
      </c>
      <c r="H2516" s="20">
        <v>0</v>
      </c>
      <c r="I2516" s="20">
        <v>0</v>
      </c>
    </row>
    <row r="2517" spans="1:9" hidden="1" x14ac:dyDescent="0.25">
      <c r="A2517" s="276" t="s">
        <v>2510</v>
      </c>
      <c r="B2517" s="90"/>
      <c r="C2517" s="283" t="s">
        <v>3511</v>
      </c>
      <c r="D2517" s="284">
        <v>192335.6999999999</v>
      </c>
      <c r="E2517" s="284">
        <v>58563.400000000009</v>
      </c>
      <c r="F2517" s="20">
        <v>0</v>
      </c>
      <c r="G2517" s="21">
        <f t="shared" si="39"/>
        <v>133772.29999999987</v>
      </c>
      <c r="H2517" s="20">
        <v>0</v>
      </c>
      <c r="I2517" s="20">
        <v>0</v>
      </c>
    </row>
    <row r="2518" spans="1:9" hidden="1" x14ac:dyDescent="0.25">
      <c r="A2518" s="276" t="s">
        <v>2511</v>
      </c>
      <c r="B2518" s="90"/>
      <c r="C2518" s="283" t="s">
        <v>3511</v>
      </c>
      <c r="D2518" s="284">
        <v>101346.90000000005</v>
      </c>
      <c r="E2518" s="284">
        <v>45886.100000000006</v>
      </c>
      <c r="F2518" s="20">
        <v>0</v>
      </c>
      <c r="G2518" s="21">
        <f t="shared" si="39"/>
        <v>55460.800000000047</v>
      </c>
      <c r="H2518" s="20">
        <v>0</v>
      </c>
      <c r="I2518" s="20">
        <v>0</v>
      </c>
    </row>
    <row r="2519" spans="1:9" hidden="1" x14ac:dyDescent="0.25">
      <c r="A2519" s="276" t="s">
        <v>2512</v>
      </c>
      <c r="B2519" s="90"/>
      <c r="C2519" s="283" t="s">
        <v>3511</v>
      </c>
      <c r="D2519" s="284">
        <v>141459.15000000005</v>
      </c>
      <c r="E2519" s="284">
        <v>32747.749999999989</v>
      </c>
      <c r="F2519" s="20">
        <v>0</v>
      </c>
      <c r="G2519" s="21">
        <f t="shared" si="39"/>
        <v>108711.40000000007</v>
      </c>
      <c r="H2519" s="20">
        <v>0</v>
      </c>
      <c r="I2519" s="20">
        <v>0</v>
      </c>
    </row>
    <row r="2520" spans="1:9" hidden="1" x14ac:dyDescent="0.25">
      <c r="A2520" s="276" t="s">
        <v>2513</v>
      </c>
      <c r="B2520" s="90"/>
      <c r="C2520" s="283" t="s">
        <v>3511</v>
      </c>
      <c r="D2520" s="284">
        <v>130274.59999999995</v>
      </c>
      <c r="E2520" s="284">
        <v>33046.400000000001</v>
      </c>
      <c r="F2520" s="20">
        <v>0</v>
      </c>
      <c r="G2520" s="21">
        <f t="shared" si="39"/>
        <v>97228.199999999953</v>
      </c>
      <c r="H2520" s="20">
        <v>0</v>
      </c>
      <c r="I2520" s="20">
        <v>0</v>
      </c>
    </row>
    <row r="2521" spans="1:9" hidden="1" x14ac:dyDescent="0.25">
      <c r="A2521" s="276" t="s">
        <v>2514</v>
      </c>
      <c r="B2521" s="90"/>
      <c r="C2521" s="283" t="s">
        <v>3511</v>
      </c>
      <c r="D2521" s="284">
        <v>140754.30000000005</v>
      </c>
      <c r="E2521" s="284">
        <v>83790.7</v>
      </c>
      <c r="F2521" s="20">
        <v>0</v>
      </c>
      <c r="G2521" s="21">
        <f t="shared" si="39"/>
        <v>56963.600000000049</v>
      </c>
      <c r="H2521" s="20">
        <v>0</v>
      </c>
      <c r="I2521" s="20">
        <v>0</v>
      </c>
    </row>
    <row r="2522" spans="1:9" hidden="1" x14ac:dyDescent="0.25">
      <c r="A2522" s="276" t="s">
        <v>2515</v>
      </c>
      <c r="B2522" s="90"/>
      <c r="C2522" s="283" t="s">
        <v>3511</v>
      </c>
      <c r="D2522" s="284">
        <v>159467.34999999995</v>
      </c>
      <c r="E2522" s="284">
        <v>83429.800000000017</v>
      </c>
      <c r="F2522" s="20">
        <v>0</v>
      </c>
      <c r="G2522" s="21">
        <f t="shared" si="39"/>
        <v>76037.54999999993</v>
      </c>
      <c r="H2522" s="20">
        <v>0</v>
      </c>
      <c r="I2522" s="20">
        <v>0</v>
      </c>
    </row>
    <row r="2523" spans="1:9" hidden="1" x14ac:dyDescent="0.25">
      <c r="A2523" s="276" t="s">
        <v>2516</v>
      </c>
      <c r="B2523" s="90"/>
      <c r="C2523" s="283" t="s">
        <v>3511</v>
      </c>
      <c r="D2523" s="284">
        <v>472461.22000000015</v>
      </c>
      <c r="E2523" s="284">
        <v>284323.15000000002</v>
      </c>
      <c r="F2523" s="20">
        <v>0</v>
      </c>
      <c r="G2523" s="21">
        <f t="shared" si="39"/>
        <v>188138.07000000012</v>
      </c>
      <c r="H2523" s="20">
        <v>0</v>
      </c>
      <c r="I2523" s="20">
        <v>0</v>
      </c>
    </row>
    <row r="2524" spans="1:9" hidden="1" x14ac:dyDescent="0.25">
      <c r="A2524" s="276" t="s">
        <v>2517</v>
      </c>
      <c r="B2524" s="90"/>
      <c r="C2524" s="283" t="s">
        <v>3511</v>
      </c>
      <c r="D2524" s="284">
        <v>430097.94999999978</v>
      </c>
      <c r="E2524" s="284">
        <v>339325.1999999999</v>
      </c>
      <c r="F2524" s="20">
        <v>0</v>
      </c>
      <c r="G2524" s="21">
        <f t="shared" si="39"/>
        <v>90772.749999999884</v>
      </c>
      <c r="H2524" s="20">
        <v>0</v>
      </c>
      <c r="I2524" s="20">
        <v>0</v>
      </c>
    </row>
    <row r="2525" spans="1:9" hidden="1" x14ac:dyDescent="0.25">
      <c r="A2525" s="276" t="s">
        <v>2518</v>
      </c>
      <c r="B2525" s="90"/>
      <c r="C2525" s="283" t="s">
        <v>3511</v>
      </c>
      <c r="D2525" s="284">
        <v>538145.53999999969</v>
      </c>
      <c r="E2525" s="284">
        <v>247443.39999999997</v>
      </c>
      <c r="F2525" s="20">
        <v>0</v>
      </c>
      <c r="G2525" s="21">
        <f t="shared" si="39"/>
        <v>290702.13999999972</v>
      </c>
      <c r="H2525" s="20">
        <v>0</v>
      </c>
      <c r="I2525" s="20">
        <v>0</v>
      </c>
    </row>
    <row r="2526" spans="1:9" hidden="1" x14ac:dyDescent="0.25">
      <c r="A2526" s="276" t="s">
        <v>2519</v>
      </c>
      <c r="B2526" s="90"/>
      <c r="C2526" s="283" t="s">
        <v>3511</v>
      </c>
      <c r="D2526" s="284">
        <v>532625.71</v>
      </c>
      <c r="E2526" s="284">
        <v>215467.53000000003</v>
      </c>
      <c r="F2526" s="20">
        <v>0</v>
      </c>
      <c r="G2526" s="21">
        <f t="shared" si="39"/>
        <v>317158.17999999993</v>
      </c>
      <c r="H2526" s="20">
        <v>0</v>
      </c>
      <c r="I2526" s="20">
        <v>0</v>
      </c>
    </row>
    <row r="2527" spans="1:9" hidden="1" x14ac:dyDescent="0.25">
      <c r="A2527" s="276" t="s">
        <v>2520</v>
      </c>
      <c r="B2527" s="90"/>
      <c r="C2527" s="283" t="s">
        <v>3511</v>
      </c>
      <c r="D2527" s="284">
        <v>355181.61000000022</v>
      </c>
      <c r="E2527" s="284">
        <v>274420.47000000003</v>
      </c>
      <c r="F2527" s="20">
        <v>0</v>
      </c>
      <c r="G2527" s="21">
        <f t="shared" si="39"/>
        <v>80761.140000000189</v>
      </c>
      <c r="H2527" s="20">
        <v>0</v>
      </c>
      <c r="I2527" s="20">
        <v>0</v>
      </c>
    </row>
    <row r="2528" spans="1:9" hidden="1" x14ac:dyDescent="0.25">
      <c r="A2528" s="276" t="s">
        <v>2521</v>
      </c>
      <c r="B2528" s="90"/>
      <c r="C2528" s="283" t="s">
        <v>3511</v>
      </c>
      <c r="D2528" s="284">
        <v>212893.32000000004</v>
      </c>
      <c r="E2528" s="284">
        <v>154565.81</v>
      </c>
      <c r="F2528" s="20">
        <v>0</v>
      </c>
      <c r="G2528" s="21">
        <f t="shared" si="39"/>
        <v>58327.510000000038</v>
      </c>
      <c r="H2528" s="20">
        <v>0</v>
      </c>
      <c r="I2528" s="20">
        <v>0</v>
      </c>
    </row>
    <row r="2529" spans="1:9" hidden="1" x14ac:dyDescent="0.25">
      <c r="A2529" s="276" t="s">
        <v>2522</v>
      </c>
      <c r="B2529" s="90"/>
      <c r="C2529" s="283" t="s">
        <v>3511</v>
      </c>
      <c r="D2529" s="284">
        <v>240444.30000000005</v>
      </c>
      <c r="E2529" s="284">
        <v>128939.80000000002</v>
      </c>
      <c r="F2529" s="20">
        <v>0</v>
      </c>
      <c r="G2529" s="21">
        <f t="shared" si="39"/>
        <v>111504.50000000003</v>
      </c>
      <c r="H2529" s="20">
        <v>0</v>
      </c>
      <c r="I2529" s="20">
        <v>0</v>
      </c>
    </row>
    <row r="2530" spans="1:9" hidden="1" x14ac:dyDescent="0.25">
      <c r="A2530" s="276" t="s">
        <v>2523</v>
      </c>
      <c r="B2530" s="90"/>
      <c r="C2530" s="283" t="s">
        <v>3511</v>
      </c>
      <c r="D2530" s="284">
        <v>330620.71999999986</v>
      </c>
      <c r="E2530" s="284">
        <v>226759.32000000004</v>
      </c>
      <c r="F2530" s="20">
        <v>0</v>
      </c>
      <c r="G2530" s="21">
        <f t="shared" si="39"/>
        <v>103861.39999999982</v>
      </c>
      <c r="H2530" s="20">
        <v>0</v>
      </c>
      <c r="I2530" s="20">
        <v>0</v>
      </c>
    </row>
    <row r="2531" spans="1:9" hidden="1" x14ac:dyDescent="0.25">
      <c r="A2531" s="276" t="s">
        <v>2524</v>
      </c>
      <c r="B2531" s="90"/>
      <c r="C2531" s="283" t="s">
        <v>3511</v>
      </c>
      <c r="D2531" s="284">
        <v>1039770.1399999997</v>
      </c>
      <c r="E2531" s="284">
        <v>760788.03</v>
      </c>
      <c r="F2531" s="20">
        <v>0</v>
      </c>
      <c r="G2531" s="21">
        <f t="shared" si="39"/>
        <v>278982.10999999964</v>
      </c>
      <c r="H2531" s="20">
        <v>0</v>
      </c>
      <c r="I2531" s="20">
        <v>0</v>
      </c>
    </row>
    <row r="2532" spans="1:9" hidden="1" x14ac:dyDescent="0.25">
      <c r="A2532" s="276" t="s">
        <v>2525</v>
      </c>
      <c r="B2532" s="90"/>
      <c r="C2532" s="283" t="s">
        <v>3511</v>
      </c>
      <c r="D2532" s="284">
        <v>733190.28000000038</v>
      </c>
      <c r="E2532" s="284">
        <v>478545.83000000007</v>
      </c>
      <c r="F2532" s="20">
        <v>0</v>
      </c>
      <c r="G2532" s="21">
        <f t="shared" si="39"/>
        <v>254644.4500000003</v>
      </c>
      <c r="H2532" s="20">
        <v>0</v>
      </c>
      <c r="I2532" s="20">
        <v>0</v>
      </c>
    </row>
    <row r="2533" spans="1:9" hidden="1" x14ac:dyDescent="0.25">
      <c r="A2533" s="276" t="s">
        <v>2526</v>
      </c>
      <c r="B2533" s="90"/>
      <c r="C2533" s="283" t="s">
        <v>3511</v>
      </c>
      <c r="D2533" s="284">
        <v>512186.44999999995</v>
      </c>
      <c r="E2533" s="284">
        <v>272783.49999999994</v>
      </c>
      <c r="F2533" s="20">
        <v>0</v>
      </c>
      <c r="G2533" s="21">
        <f t="shared" si="39"/>
        <v>239402.95</v>
      </c>
      <c r="H2533" s="20">
        <v>0</v>
      </c>
      <c r="I2533" s="20">
        <v>0</v>
      </c>
    </row>
    <row r="2534" spans="1:9" hidden="1" x14ac:dyDescent="0.25">
      <c r="A2534" s="276" t="s">
        <v>2527</v>
      </c>
      <c r="B2534" s="90"/>
      <c r="C2534" s="283" t="s">
        <v>3511</v>
      </c>
      <c r="D2534" s="284">
        <v>125296.80000000005</v>
      </c>
      <c r="E2534" s="284">
        <v>37473.099999999991</v>
      </c>
      <c r="F2534" s="20">
        <v>0</v>
      </c>
      <c r="G2534" s="21">
        <f t="shared" si="39"/>
        <v>87823.700000000055</v>
      </c>
      <c r="H2534" s="20">
        <v>0</v>
      </c>
      <c r="I2534" s="20">
        <v>0</v>
      </c>
    </row>
    <row r="2535" spans="1:9" hidden="1" x14ac:dyDescent="0.25">
      <c r="A2535" s="276" t="s">
        <v>2528</v>
      </c>
      <c r="B2535" s="90"/>
      <c r="C2535" s="283" t="s">
        <v>3511</v>
      </c>
      <c r="D2535" s="284">
        <v>1231496.8499999994</v>
      </c>
      <c r="E2535" s="284">
        <v>949415.00999999989</v>
      </c>
      <c r="F2535" s="20">
        <v>0</v>
      </c>
      <c r="G2535" s="21">
        <f t="shared" si="39"/>
        <v>282081.8399999995</v>
      </c>
      <c r="H2535" s="20">
        <v>0</v>
      </c>
      <c r="I2535" s="20">
        <v>0</v>
      </c>
    </row>
    <row r="2536" spans="1:9" hidden="1" x14ac:dyDescent="0.25">
      <c r="A2536" s="276" t="s">
        <v>2529</v>
      </c>
      <c r="B2536" s="90"/>
      <c r="C2536" s="283" t="s">
        <v>3511</v>
      </c>
      <c r="D2536" s="284">
        <v>53219.599999999977</v>
      </c>
      <c r="E2536" s="284">
        <v>19458.400000000005</v>
      </c>
      <c r="F2536" s="20">
        <v>0</v>
      </c>
      <c r="G2536" s="21">
        <f t="shared" si="39"/>
        <v>33761.199999999968</v>
      </c>
      <c r="H2536" s="20">
        <v>0</v>
      </c>
      <c r="I2536" s="20">
        <v>0</v>
      </c>
    </row>
    <row r="2537" spans="1:9" hidden="1" x14ac:dyDescent="0.25">
      <c r="A2537" s="276" t="s">
        <v>2530</v>
      </c>
      <c r="B2537" s="90"/>
      <c r="C2537" s="283" t="s">
        <v>3511</v>
      </c>
      <c r="D2537" s="284">
        <v>439711.5</v>
      </c>
      <c r="E2537" s="284">
        <v>361481</v>
      </c>
      <c r="F2537" s="20">
        <v>0</v>
      </c>
      <c r="G2537" s="21">
        <f t="shared" si="39"/>
        <v>78230.5</v>
      </c>
      <c r="H2537" s="20">
        <v>0</v>
      </c>
      <c r="I2537" s="20">
        <v>0</v>
      </c>
    </row>
    <row r="2538" spans="1:9" hidden="1" x14ac:dyDescent="0.25">
      <c r="A2538" s="276" t="s">
        <v>738</v>
      </c>
      <c r="B2538" s="90"/>
      <c r="C2538" s="283" t="s">
        <v>3511</v>
      </c>
      <c r="D2538" s="284">
        <v>578801.14999999979</v>
      </c>
      <c r="E2538" s="284">
        <v>266371.65000000002</v>
      </c>
      <c r="F2538" s="20">
        <v>0</v>
      </c>
      <c r="G2538" s="21">
        <f t="shared" si="39"/>
        <v>312429.49999999977</v>
      </c>
      <c r="H2538" s="20">
        <v>0</v>
      </c>
      <c r="I2538" s="20">
        <v>0</v>
      </c>
    </row>
    <row r="2539" spans="1:9" hidden="1" x14ac:dyDescent="0.25">
      <c r="A2539" s="276" t="s">
        <v>2531</v>
      </c>
      <c r="B2539" s="90"/>
      <c r="C2539" s="283" t="s">
        <v>3511</v>
      </c>
      <c r="D2539" s="284">
        <v>612612.14999999967</v>
      </c>
      <c r="E2539" s="284">
        <v>380713.43</v>
      </c>
      <c r="F2539" s="20">
        <v>0</v>
      </c>
      <c r="G2539" s="21">
        <f t="shared" si="39"/>
        <v>231898.71999999968</v>
      </c>
      <c r="H2539" s="20">
        <v>0</v>
      </c>
      <c r="I2539" s="20">
        <v>0</v>
      </c>
    </row>
    <row r="2540" spans="1:9" hidden="1" x14ac:dyDescent="0.25">
      <c r="A2540" s="276" t="s">
        <v>2532</v>
      </c>
      <c r="B2540" s="90"/>
      <c r="C2540" s="283" t="s">
        <v>3511</v>
      </c>
      <c r="D2540" s="284">
        <v>458948.78999999975</v>
      </c>
      <c r="E2540" s="284">
        <v>346031.47999999986</v>
      </c>
      <c r="F2540" s="20">
        <v>0</v>
      </c>
      <c r="G2540" s="21">
        <f t="shared" si="39"/>
        <v>112917.30999999988</v>
      </c>
      <c r="H2540" s="20">
        <v>0</v>
      </c>
      <c r="I2540" s="20">
        <v>0</v>
      </c>
    </row>
    <row r="2541" spans="1:9" hidden="1" x14ac:dyDescent="0.25">
      <c r="A2541" s="276" t="s">
        <v>2533</v>
      </c>
      <c r="B2541" s="90"/>
      <c r="C2541" s="283" t="s">
        <v>3511</v>
      </c>
      <c r="D2541" s="284">
        <v>434597.29999999987</v>
      </c>
      <c r="E2541" s="284">
        <v>340935.85000000003</v>
      </c>
      <c r="F2541" s="20">
        <v>0</v>
      </c>
      <c r="G2541" s="21">
        <f t="shared" si="39"/>
        <v>93661.449999999837</v>
      </c>
      <c r="H2541" s="20">
        <v>0</v>
      </c>
      <c r="I2541" s="20">
        <v>0</v>
      </c>
    </row>
    <row r="2542" spans="1:9" hidden="1" x14ac:dyDescent="0.25">
      <c r="A2542" s="276" t="s">
        <v>2534</v>
      </c>
      <c r="B2542" s="90"/>
      <c r="C2542" s="283" t="s">
        <v>3511</v>
      </c>
      <c r="D2542" s="284">
        <v>432777.50000000012</v>
      </c>
      <c r="E2542" s="284">
        <v>324888.19999999995</v>
      </c>
      <c r="F2542" s="20">
        <v>0</v>
      </c>
      <c r="G2542" s="21">
        <f t="shared" si="39"/>
        <v>107889.30000000016</v>
      </c>
      <c r="H2542" s="20">
        <v>0</v>
      </c>
      <c r="I2542" s="20">
        <v>0</v>
      </c>
    </row>
    <row r="2543" spans="1:9" hidden="1" x14ac:dyDescent="0.25">
      <c r="A2543" s="276" t="s">
        <v>2535</v>
      </c>
      <c r="B2543" s="90"/>
      <c r="C2543" s="283" t="s">
        <v>3511</v>
      </c>
      <c r="D2543" s="284">
        <v>685700.73999999976</v>
      </c>
      <c r="E2543" s="284">
        <v>475295.32</v>
      </c>
      <c r="F2543" s="20">
        <v>0</v>
      </c>
      <c r="G2543" s="21">
        <f t="shared" si="39"/>
        <v>210405.41999999975</v>
      </c>
      <c r="H2543" s="20">
        <v>0</v>
      </c>
      <c r="I2543" s="20">
        <v>0</v>
      </c>
    </row>
    <row r="2544" spans="1:9" hidden="1" x14ac:dyDescent="0.25">
      <c r="A2544" s="276" t="s">
        <v>2536</v>
      </c>
      <c r="B2544" s="90"/>
      <c r="C2544" s="283" t="s">
        <v>3511</v>
      </c>
      <c r="D2544" s="284">
        <v>124487.23000000004</v>
      </c>
      <c r="E2544" s="284">
        <v>119014.35</v>
      </c>
      <c r="F2544" s="20">
        <v>0</v>
      </c>
      <c r="G2544" s="21">
        <f t="shared" si="39"/>
        <v>5472.8800000000338</v>
      </c>
      <c r="H2544" s="20">
        <v>0</v>
      </c>
      <c r="I2544" s="20">
        <v>0</v>
      </c>
    </row>
    <row r="2545" spans="1:9" hidden="1" x14ac:dyDescent="0.25">
      <c r="A2545" s="276" t="s">
        <v>2537</v>
      </c>
      <c r="B2545" s="90"/>
      <c r="C2545" s="283" t="s">
        <v>3511</v>
      </c>
      <c r="D2545" s="284">
        <v>287014.14999999991</v>
      </c>
      <c r="E2545" s="284">
        <v>226527.40000000002</v>
      </c>
      <c r="F2545" s="20">
        <v>0</v>
      </c>
      <c r="G2545" s="21">
        <f t="shared" si="39"/>
        <v>60486.749999999884</v>
      </c>
      <c r="H2545" s="20">
        <v>0</v>
      </c>
      <c r="I2545" s="20">
        <v>0</v>
      </c>
    </row>
    <row r="2546" spans="1:9" hidden="1" x14ac:dyDescent="0.25">
      <c r="A2546" s="276" t="s">
        <v>2538</v>
      </c>
      <c r="B2546" s="90"/>
      <c r="C2546" s="283" t="s">
        <v>3511</v>
      </c>
      <c r="D2546" s="284">
        <v>267400.54999999993</v>
      </c>
      <c r="E2546" s="284">
        <v>168467.63999999998</v>
      </c>
      <c r="F2546" s="20">
        <v>0</v>
      </c>
      <c r="G2546" s="21">
        <f t="shared" si="39"/>
        <v>98932.909999999945</v>
      </c>
      <c r="H2546" s="20">
        <v>0</v>
      </c>
      <c r="I2546" s="20">
        <v>0</v>
      </c>
    </row>
    <row r="2547" spans="1:9" hidden="1" x14ac:dyDescent="0.25">
      <c r="A2547" s="276" t="s">
        <v>2539</v>
      </c>
      <c r="B2547" s="90"/>
      <c r="C2547" s="283" t="s">
        <v>3511</v>
      </c>
      <c r="D2547" s="284">
        <v>189274.64999999991</v>
      </c>
      <c r="E2547" s="284">
        <v>133293.9</v>
      </c>
      <c r="F2547" s="20">
        <v>0</v>
      </c>
      <c r="G2547" s="21">
        <f t="shared" si="39"/>
        <v>55980.749999999913</v>
      </c>
      <c r="H2547" s="20">
        <v>0</v>
      </c>
      <c r="I2547" s="20">
        <v>0</v>
      </c>
    </row>
    <row r="2548" spans="1:9" hidden="1" x14ac:dyDescent="0.25">
      <c r="A2548" s="276" t="s">
        <v>2540</v>
      </c>
      <c r="B2548" s="90"/>
      <c r="C2548" s="283" t="s">
        <v>3511</v>
      </c>
      <c r="D2548" s="284">
        <v>934325.40000000049</v>
      </c>
      <c r="E2548" s="284">
        <v>723410.70000000007</v>
      </c>
      <c r="F2548" s="20">
        <v>0</v>
      </c>
      <c r="G2548" s="21">
        <f t="shared" si="39"/>
        <v>210914.70000000042</v>
      </c>
      <c r="H2548" s="20">
        <v>0</v>
      </c>
      <c r="I2548" s="20">
        <v>0</v>
      </c>
    </row>
    <row r="2549" spans="1:9" hidden="1" x14ac:dyDescent="0.25">
      <c r="A2549" s="276" t="s">
        <v>2541</v>
      </c>
      <c r="B2549" s="90"/>
      <c r="C2549" s="283" t="s">
        <v>3511</v>
      </c>
      <c r="D2549" s="284">
        <v>461753.42999999982</v>
      </c>
      <c r="E2549" s="284">
        <v>397636.54999999993</v>
      </c>
      <c r="F2549" s="20">
        <v>0</v>
      </c>
      <c r="G2549" s="21">
        <f t="shared" si="39"/>
        <v>64116.879999999888</v>
      </c>
      <c r="H2549" s="20">
        <v>0</v>
      </c>
      <c r="I2549" s="20">
        <v>0</v>
      </c>
    </row>
    <row r="2550" spans="1:9" hidden="1" x14ac:dyDescent="0.25">
      <c r="A2550" s="276" t="s">
        <v>2542</v>
      </c>
      <c r="B2550" s="90"/>
      <c r="C2550" s="283" t="s">
        <v>3511</v>
      </c>
      <c r="D2550" s="284">
        <v>508902.03999999986</v>
      </c>
      <c r="E2550" s="284">
        <v>419926.47000000015</v>
      </c>
      <c r="F2550" s="20">
        <v>0</v>
      </c>
      <c r="G2550" s="21">
        <f t="shared" si="39"/>
        <v>88975.569999999716</v>
      </c>
      <c r="H2550" s="20">
        <v>0</v>
      </c>
      <c r="I2550" s="20">
        <v>0</v>
      </c>
    </row>
    <row r="2551" spans="1:9" hidden="1" x14ac:dyDescent="0.25">
      <c r="A2551" s="276" t="s">
        <v>2543</v>
      </c>
      <c r="B2551" s="90"/>
      <c r="C2551" s="283" t="s">
        <v>3511</v>
      </c>
      <c r="D2551" s="284">
        <v>417940.33999999979</v>
      </c>
      <c r="E2551" s="284">
        <v>290455.99999999994</v>
      </c>
      <c r="F2551" s="20">
        <v>0</v>
      </c>
      <c r="G2551" s="21">
        <f t="shared" si="39"/>
        <v>127484.33999999985</v>
      </c>
      <c r="H2551" s="20">
        <v>0</v>
      </c>
      <c r="I2551" s="20">
        <v>0</v>
      </c>
    </row>
    <row r="2552" spans="1:9" hidden="1" x14ac:dyDescent="0.25">
      <c r="A2552" s="276" t="s">
        <v>2544</v>
      </c>
      <c r="B2552" s="90"/>
      <c r="C2552" s="283" t="s">
        <v>3511</v>
      </c>
      <c r="D2552" s="284">
        <v>527716.6</v>
      </c>
      <c r="E2552" s="284">
        <v>326512.5</v>
      </c>
      <c r="F2552" s="20">
        <v>0</v>
      </c>
      <c r="G2552" s="21">
        <f t="shared" si="39"/>
        <v>201204.09999999998</v>
      </c>
      <c r="H2552" s="20">
        <v>0</v>
      </c>
      <c r="I2552" s="20">
        <v>0</v>
      </c>
    </row>
    <row r="2553" spans="1:9" hidden="1" x14ac:dyDescent="0.25">
      <c r="A2553" s="276" t="s">
        <v>2546</v>
      </c>
      <c r="B2553" s="90"/>
      <c r="C2553" s="283" t="s">
        <v>3511</v>
      </c>
      <c r="D2553" s="284">
        <v>213018.0500000001</v>
      </c>
      <c r="E2553" s="284">
        <v>146003.00000000003</v>
      </c>
      <c r="F2553" s="20">
        <v>0</v>
      </c>
      <c r="G2553" s="21">
        <f t="shared" si="39"/>
        <v>67015.050000000076</v>
      </c>
      <c r="H2553" s="20">
        <v>0</v>
      </c>
      <c r="I2553" s="20">
        <v>0</v>
      </c>
    </row>
    <row r="2554" spans="1:9" hidden="1" x14ac:dyDescent="0.25">
      <c r="A2554" s="276" t="s">
        <v>2547</v>
      </c>
      <c r="B2554" s="90"/>
      <c r="C2554" s="283" t="s">
        <v>3511</v>
      </c>
      <c r="D2554" s="284">
        <v>103727.20000000001</v>
      </c>
      <c r="E2554" s="284">
        <v>56657.5</v>
      </c>
      <c r="F2554" s="20">
        <v>0</v>
      </c>
      <c r="G2554" s="21">
        <f t="shared" si="39"/>
        <v>47069.700000000012</v>
      </c>
      <c r="H2554" s="20">
        <v>0</v>
      </c>
      <c r="I2554" s="20">
        <v>0</v>
      </c>
    </row>
    <row r="2555" spans="1:9" hidden="1" x14ac:dyDescent="0.25">
      <c r="A2555" s="276" t="s">
        <v>2548</v>
      </c>
      <c r="B2555" s="90"/>
      <c r="C2555" s="283" t="s">
        <v>3511</v>
      </c>
      <c r="D2555" s="284">
        <v>67226.100000000006</v>
      </c>
      <c r="E2555" s="284">
        <v>58361.4</v>
      </c>
      <c r="F2555" s="20">
        <v>0</v>
      </c>
      <c r="G2555" s="21">
        <f t="shared" si="39"/>
        <v>8864.7000000000044</v>
      </c>
      <c r="H2555" s="20">
        <v>0</v>
      </c>
      <c r="I2555" s="20">
        <v>0</v>
      </c>
    </row>
    <row r="2556" spans="1:9" hidden="1" x14ac:dyDescent="0.25">
      <c r="A2556" s="276" t="s">
        <v>2549</v>
      </c>
      <c r="B2556" s="90"/>
      <c r="C2556" s="283" t="s">
        <v>3511</v>
      </c>
      <c r="D2556" s="284">
        <v>52941.399999999987</v>
      </c>
      <c r="E2556" s="284">
        <v>12635.5</v>
      </c>
      <c r="F2556" s="20">
        <v>0</v>
      </c>
      <c r="G2556" s="21">
        <f t="shared" si="39"/>
        <v>40305.899999999987</v>
      </c>
      <c r="H2556" s="20">
        <v>0</v>
      </c>
      <c r="I2556" s="20">
        <v>0</v>
      </c>
    </row>
    <row r="2557" spans="1:9" hidden="1" x14ac:dyDescent="0.25">
      <c r="A2557" s="276" t="s">
        <v>2550</v>
      </c>
      <c r="B2557" s="90"/>
      <c r="C2557" s="283" t="s">
        <v>3511</v>
      </c>
      <c r="D2557" s="284">
        <v>87569.950000000026</v>
      </c>
      <c r="E2557" s="284">
        <v>56305.000000000007</v>
      </c>
      <c r="F2557" s="20">
        <v>0</v>
      </c>
      <c r="G2557" s="21">
        <f t="shared" si="39"/>
        <v>31264.950000000019</v>
      </c>
      <c r="H2557" s="20">
        <v>0</v>
      </c>
      <c r="I2557" s="20">
        <v>0</v>
      </c>
    </row>
    <row r="2558" spans="1:9" hidden="1" x14ac:dyDescent="0.25">
      <c r="A2558" s="276" t="s">
        <v>2551</v>
      </c>
      <c r="B2558" s="90"/>
      <c r="C2558" s="283" t="s">
        <v>3511</v>
      </c>
      <c r="D2558" s="284">
        <v>212476.44999999995</v>
      </c>
      <c r="E2558" s="284">
        <v>115704.79999999999</v>
      </c>
      <c r="F2558" s="20">
        <v>0</v>
      </c>
      <c r="G2558" s="21">
        <f t="shared" si="39"/>
        <v>96771.649999999965</v>
      </c>
      <c r="H2558" s="20">
        <v>0</v>
      </c>
      <c r="I2558" s="20">
        <v>0</v>
      </c>
    </row>
    <row r="2559" spans="1:9" hidden="1" x14ac:dyDescent="0.25">
      <c r="A2559" s="276" t="s">
        <v>2552</v>
      </c>
      <c r="B2559" s="90"/>
      <c r="C2559" s="283" t="s">
        <v>3511</v>
      </c>
      <c r="D2559" s="284">
        <v>1136335.57</v>
      </c>
      <c r="E2559" s="284">
        <v>999914.88000000012</v>
      </c>
      <c r="F2559" s="20">
        <v>0</v>
      </c>
      <c r="G2559" s="21">
        <f t="shared" si="39"/>
        <v>136420.68999999994</v>
      </c>
      <c r="H2559" s="20">
        <v>0</v>
      </c>
      <c r="I2559" s="20">
        <v>0</v>
      </c>
    </row>
    <row r="2560" spans="1:9" hidden="1" x14ac:dyDescent="0.25">
      <c r="A2560" s="276" t="s">
        <v>2553</v>
      </c>
      <c r="B2560" s="90"/>
      <c r="C2560" s="283" t="s">
        <v>3511</v>
      </c>
      <c r="D2560" s="284">
        <v>752746.45000000007</v>
      </c>
      <c r="E2560" s="284">
        <v>595542.26</v>
      </c>
      <c r="F2560" s="20">
        <v>0</v>
      </c>
      <c r="G2560" s="21">
        <f t="shared" si="39"/>
        <v>157204.19000000006</v>
      </c>
      <c r="H2560" s="20">
        <v>0</v>
      </c>
      <c r="I2560" s="20">
        <v>0</v>
      </c>
    </row>
    <row r="2561" spans="1:9" hidden="1" x14ac:dyDescent="0.25">
      <c r="A2561" s="276" t="s">
        <v>2554</v>
      </c>
      <c r="B2561" s="90"/>
      <c r="C2561" s="283" t="s">
        <v>3511</v>
      </c>
      <c r="D2561" s="284">
        <v>1397859.5000000002</v>
      </c>
      <c r="E2561" s="284">
        <v>886640.4</v>
      </c>
      <c r="F2561" s="20">
        <v>0</v>
      </c>
      <c r="G2561" s="21">
        <f t="shared" si="39"/>
        <v>511219.10000000021</v>
      </c>
      <c r="H2561" s="20">
        <v>0</v>
      </c>
      <c r="I2561" s="20">
        <v>0</v>
      </c>
    </row>
    <row r="2562" spans="1:9" hidden="1" x14ac:dyDescent="0.25">
      <c r="A2562" s="276" t="s">
        <v>2555</v>
      </c>
      <c r="B2562" s="90"/>
      <c r="C2562" s="283" t="s">
        <v>3511</v>
      </c>
      <c r="D2562" s="284">
        <v>1691227.4500000002</v>
      </c>
      <c r="E2562" s="284">
        <v>1029845.2100000002</v>
      </c>
      <c r="F2562" s="20">
        <v>0</v>
      </c>
      <c r="G2562" s="21">
        <f t="shared" si="39"/>
        <v>661382.24</v>
      </c>
      <c r="H2562" s="20">
        <v>0</v>
      </c>
      <c r="I2562" s="20">
        <v>0</v>
      </c>
    </row>
    <row r="2563" spans="1:9" hidden="1" x14ac:dyDescent="0.25">
      <c r="A2563" s="276" t="s">
        <v>2556</v>
      </c>
      <c r="B2563" s="90"/>
      <c r="C2563" s="283" t="s">
        <v>3511</v>
      </c>
      <c r="D2563" s="284">
        <v>693086.04999999993</v>
      </c>
      <c r="E2563" s="284">
        <v>562278.55000000005</v>
      </c>
      <c r="F2563" s="20">
        <v>0</v>
      </c>
      <c r="G2563" s="21">
        <f t="shared" si="39"/>
        <v>130807.49999999988</v>
      </c>
      <c r="H2563" s="20">
        <v>0</v>
      </c>
      <c r="I2563" s="20">
        <v>0</v>
      </c>
    </row>
    <row r="2564" spans="1:9" hidden="1" x14ac:dyDescent="0.25">
      <c r="A2564" s="276" t="s">
        <v>2557</v>
      </c>
      <c r="B2564" s="90"/>
      <c r="C2564" s="283" t="s">
        <v>3511</v>
      </c>
      <c r="D2564" s="284">
        <v>670943.74000000011</v>
      </c>
      <c r="E2564" s="284">
        <v>526098.74</v>
      </c>
      <c r="F2564" s="20">
        <v>0</v>
      </c>
      <c r="G2564" s="21">
        <f t="shared" ref="G2564:G2627" si="40">D2564-E2564</f>
        <v>144845.00000000012</v>
      </c>
      <c r="H2564" s="20">
        <v>0</v>
      </c>
      <c r="I2564" s="20">
        <v>0</v>
      </c>
    </row>
    <row r="2565" spans="1:9" hidden="1" x14ac:dyDescent="0.25">
      <c r="A2565" s="276" t="s">
        <v>2558</v>
      </c>
      <c r="B2565" s="90"/>
      <c r="C2565" s="283" t="s">
        <v>3512</v>
      </c>
      <c r="D2565" s="284">
        <v>99212.699999999953</v>
      </c>
      <c r="E2565" s="284">
        <v>8740</v>
      </c>
      <c r="F2565" s="20">
        <v>0</v>
      </c>
      <c r="G2565" s="21">
        <f t="shared" si="40"/>
        <v>90472.699999999953</v>
      </c>
      <c r="H2565" s="20">
        <v>0</v>
      </c>
      <c r="I2565" s="20">
        <v>0</v>
      </c>
    </row>
    <row r="2566" spans="1:9" hidden="1" x14ac:dyDescent="0.25">
      <c r="A2566" s="276" t="s">
        <v>2559</v>
      </c>
      <c r="B2566" s="90"/>
      <c r="C2566" s="283" t="s">
        <v>3512</v>
      </c>
      <c r="D2566" s="284">
        <v>61648.349999999977</v>
      </c>
      <c r="E2566" s="284">
        <v>8486.1</v>
      </c>
      <c r="F2566" s="20">
        <v>0</v>
      </c>
      <c r="G2566" s="21">
        <f t="shared" si="40"/>
        <v>53162.249999999978</v>
      </c>
      <c r="H2566" s="20">
        <v>0</v>
      </c>
      <c r="I2566" s="20">
        <v>0</v>
      </c>
    </row>
    <row r="2567" spans="1:9" hidden="1" x14ac:dyDescent="0.25">
      <c r="A2567" s="276" t="s">
        <v>2560</v>
      </c>
      <c r="B2567" s="90"/>
      <c r="C2567" s="283" t="s">
        <v>3512</v>
      </c>
      <c r="D2567" s="284">
        <v>79611</v>
      </c>
      <c r="E2567" s="284">
        <v>22907.799999999996</v>
      </c>
      <c r="F2567" s="20">
        <v>0</v>
      </c>
      <c r="G2567" s="21">
        <f t="shared" si="40"/>
        <v>56703.200000000004</v>
      </c>
      <c r="H2567" s="20">
        <v>0</v>
      </c>
      <c r="I2567" s="20">
        <v>0</v>
      </c>
    </row>
    <row r="2568" spans="1:9" hidden="1" x14ac:dyDescent="0.25">
      <c r="A2568" s="276" t="s">
        <v>2561</v>
      </c>
      <c r="B2568" s="90"/>
      <c r="C2568" s="283" t="s">
        <v>3512</v>
      </c>
      <c r="D2568" s="284">
        <v>248265.89999999988</v>
      </c>
      <c r="E2568" s="284">
        <v>150853.37000000002</v>
      </c>
      <c r="F2568" s="20">
        <v>0</v>
      </c>
      <c r="G2568" s="21">
        <f t="shared" si="40"/>
        <v>97412.529999999853</v>
      </c>
      <c r="H2568" s="20">
        <v>0</v>
      </c>
      <c r="I2568" s="20">
        <v>0</v>
      </c>
    </row>
    <row r="2569" spans="1:9" hidden="1" x14ac:dyDescent="0.25">
      <c r="A2569" s="276" t="s">
        <v>2562</v>
      </c>
      <c r="B2569" s="90"/>
      <c r="C2569" s="283" t="s">
        <v>3512</v>
      </c>
      <c r="D2569" s="284">
        <v>824918.20000000065</v>
      </c>
      <c r="E2569" s="284">
        <v>280048.95000000007</v>
      </c>
      <c r="F2569" s="20">
        <v>0</v>
      </c>
      <c r="G2569" s="21">
        <f t="shared" si="40"/>
        <v>544869.25000000058</v>
      </c>
      <c r="H2569" s="20">
        <v>0</v>
      </c>
      <c r="I2569" s="20">
        <v>0</v>
      </c>
    </row>
    <row r="2570" spans="1:9" hidden="1" x14ac:dyDescent="0.25">
      <c r="A2570" s="276" t="s">
        <v>2563</v>
      </c>
      <c r="B2570" s="90"/>
      <c r="C2570" s="283" t="s">
        <v>3512</v>
      </c>
      <c r="D2570" s="284">
        <v>704258.6</v>
      </c>
      <c r="E2570" s="284">
        <v>310731</v>
      </c>
      <c r="F2570" s="20">
        <v>0</v>
      </c>
      <c r="G2570" s="21">
        <f t="shared" si="40"/>
        <v>393527.6</v>
      </c>
      <c r="H2570" s="20">
        <v>0</v>
      </c>
      <c r="I2570" s="20">
        <v>0</v>
      </c>
    </row>
    <row r="2571" spans="1:9" hidden="1" x14ac:dyDescent="0.25">
      <c r="A2571" s="276" t="s">
        <v>2564</v>
      </c>
      <c r="B2571" s="90"/>
      <c r="C2571" s="283" t="s">
        <v>3512</v>
      </c>
      <c r="D2571" s="284">
        <v>897622.69999999984</v>
      </c>
      <c r="E2571" s="284">
        <v>163136.25000000003</v>
      </c>
      <c r="F2571" s="20">
        <v>0</v>
      </c>
      <c r="G2571" s="21">
        <f t="shared" si="40"/>
        <v>734486.44999999984</v>
      </c>
      <c r="H2571" s="20">
        <v>0</v>
      </c>
      <c r="I2571" s="20">
        <v>0</v>
      </c>
    </row>
    <row r="2572" spans="1:9" hidden="1" x14ac:dyDescent="0.25">
      <c r="A2572" s="276" t="s">
        <v>2565</v>
      </c>
      <c r="B2572" s="90"/>
      <c r="C2572" s="283" t="s">
        <v>3512</v>
      </c>
      <c r="D2572" s="284">
        <v>136074.59999999998</v>
      </c>
      <c r="E2572" s="284">
        <v>70816.2</v>
      </c>
      <c r="F2572" s="20">
        <v>0</v>
      </c>
      <c r="G2572" s="21">
        <f t="shared" si="40"/>
        <v>65258.39999999998</v>
      </c>
      <c r="H2572" s="20">
        <v>0</v>
      </c>
      <c r="I2572" s="20">
        <v>0</v>
      </c>
    </row>
    <row r="2573" spans="1:9" hidden="1" x14ac:dyDescent="0.25">
      <c r="A2573" s="276" t="s">
        <v>2566</v>
      </c>
      <c r="B2573" s="90"/>
      <c r="C2573" s="283" t="s">
        <v>3512</v>
      </c>
      <c r="D2573" s="284">
        <v>151194</v>
      </c>
      <c r="E2573" s="284">
        <v>34856.85</v>
      </c>
      <c r="F2573" s="20">
        <v>0</v>
      </c>
      <c r="G2573" s="21">
        <f t="shared" si="40"/>
        <v>116337.15</v>
      </c>
      <c r="H2573" s="20">
        <v>0</v>
      </c>
      <c r="I2573" s="20">
        <v>0</v>
      </c>
    </row>
    <row r="2574" spans="1:9" hidden="1" x14ac:dyDescent="0.25">
      <c r="A2574" s="276" t="s">
        <v>2567</v>
      </c>
      <c r="B2574" s="90"/>
      <c r="C2574" s="283" t="s">
        <v>3512</v>
      </c>
      <c r="D2574" s="284">
        <v>136174.94999999995</v>
      </c>
      <c r="E2574" s="284">
        <v>68610.750000000015</v>
      </c>
      <c r="F2574" s="20">
        <v>0</v>
      </c>
      <c r="G2574" s="21">
        <f t="shared" si="40"/>
        <v>67564.199999999939</v>
      </c>
      <c r="H2574" s="20">
        <v>0</v>
      </c>
      <c r="I2574" s="20">
        <v>0</v>
      </c>
    </row>
    <row r="2575" spans="1:9" hidden="1" x14ac:dyDescent="0.25">
      <c r="A2575" s="276" t="s">
        <v>2568</v>
      </c>
      <c r="B2575" s="90"/>
      <c r="C2575" s="283" t="s">
        <v>3512</v>
      </c>
      <c r="D2575" s="284">
        <v>105200.25</v>
      </c>
      <c r="E2575" s="284">
        <v>60584.75</v>
      </c>
      <c r="F2575" s="20">
        <v>0</v>
      </c>
      <c r="G2575" s="21">
        <f t="shared" si="40"/>
        <v>44615.5</v>
      </c>
      <c r="H2575" s="20">
        <v>0</v>
      </c>
      <c r="I2575" s="20">
        <v>0</v>
      </c>
    </row>
    <row r="2576" spans="1:9" hidden="1" x14ac:dyDescent="0.25">
      <c r="A2576" s="276" t="s">
        <v>2569</v>
      </c>
      <c r="B2576" s="90"/>
      <c r="C2576" s="283" t="s">
        <v>3512</v>
      </c>
      <c r="D2576" s="284">
        <v>128448.00000000001</v>
      </c>
      <c r="E2576" s="284">
        <v>17812.599999999999</v>
      </c>
      <c r="F2576" s="20">
        <v>0</v>
      </c>
      <c r="G2576" s="21">
        <f t="shared" si="40"/>
        <v>110635.40000000002</v>
      </c>
      <c r="H2576" s="20">
        <v>0</v>
      </c>
      <c r="I2576" s="20">
        <v>0</v>
      </c>
    </row>
    <row r="2577" spans="1:9" hidden="1" x14ac:dyDescent="0.25">
      <c r="A2577" s="276" t="s">
        <v>2570</v>
      </c>
      <c r="B2577" s="90"/>
      <c r="C2577" s="283" t="s">
        <v>3512</v>
      </c>
      <c r="D2577" s="284">
        <v>136108.05000000005</v>
      </c>
      <c r="E2577" s="284">
        <v>15911.3</v>
      </c>
      <c r="F2577" s="20">
        <v>0</v>
      </c>
      <c r="G2577" s="21">
        <f t="shared" si="40"/>
        <v>120196.75000000004</v>
      </c>
      <c r="H2577" s="20">
        <v>0</v>
      </c>
      <c r="I2577" s="20">
        <v>0</v>
      </c>
    </row>
    <row r="2578" spans="1:9" hidden="1" x14ac:dyDescent="0.25">
      <c r="A2578" s="276" t="s">
        <v>2571</v>
      </c>
      <c r="B2578" s="90"/>
      <c r="C2578" s="283" t="s">
        <v>3512</v>
      </c>
      <c r="D2578" s="284">
        <v>182737.35000000012</v>
      </c>
      <c r="E2578" s="284">
        <v>24719.900000000005</v>
      </c>
      <c r="F2578" s="20">
        <v>0</v>
      </c>
      <c r="G2578" s="21">
        <f t="shared" si="40"/>
        <v>158017.45000000013</v>
      </c>
      <c r="H2578" s="20">
        <v>0</v>
      </c>
      <c r="I2578" s="20">
        <v>0</v>
      </c>
    </row>
    <row r="2579" spans="1:9" hidden="1" x14ac:dyDescent="0.25">
      <c r="A2579" s="276" t="s">
        <v>2572</v>
      </c>
      <c r="B2579" s="90"/>
      <c r="C2579" s="283" t="s">
        <v>3512</v>
      </c>
      <c r="D2579" s="284">
        <v>203363.14999999988</v>
      </c>
      <c r="E2579" s="284">
        <v>105148.25000000001</v>
      </c>
      <c r="F2579" s="20">
        <v>0</v>
      </c>
      <c r="G2579" s="21">
        <f t="shared" si="40"/>
        <v>98214.899999999863</v>
      </c>
      <c r="H2579" s="20">
        <v>0</v>
      </c>
      <c r="I2579" s="20">
        <v>0</v>
      </c>
    </row>
    <row r="2580" spans="1:9" hidden="1" x14ac:dyDescent="0.25">
      <c r="A2580" s="276" t="s">
        <v>2573</v>
      </c>
      <c r="B2580" s="90"/>
      <c r="C2580" s="283" t="s">
        <v>3512</v>
      </c>
      <c r="D2580" s="284">
        <v>192772.35000000009</v>
      </c>
      <c r="E2580" s="284">
        <v>76548.599999999991</v>
      </c>
      <c r="F2580" s="20">
        <v>0</v>
      </c>
      <c r="G2580" s="21">
        <f t="shared" si="40"/>
        <v>116223.7500000001</v>
      </c>
      <c r="H2580" s="20">
        <v>0</v>
      </c>
      <c r="I2580" s="20">
        <v>0</v>
      </c>
    </row>
    <row r="2581" spans="1:9" hidden="1" x14ac:dyDescent="0.25">
      <c r="A2581" s="276" t="s">
        <v>2574</v>
      </c>
      <c r="B2581" s="90"/>
      <c r="C2581" s="283" t="s">
        <v>3512</v>
      </c>
      <c r="D2581" s="284">
        <v>185413.35000000009</v>
      </c>
      <c r="E2581" s="284">
        <v>80621.650000000009</v>
      </c>
      <c r="F2581" s="20">
        <v>0</v>
      </c>
      <c r="G2581" s="21">
        <f t="shared" si="40"/>
        <v>104791.70000000008</v>
      </c>
      <c r="H2581" s="20">
        <v>0</v>
      </c>
      <c r="I2581" s="20">
        <v>0</v>
      </c>
    </row>
    <row r="2582" spans="1:9" hidden="1" x14ac:dyDescent="0.25">
      <c r="A2582" s="276" t="s">
        <v>2575</v>
      </c>
      <c r="B2582" s="90"/>
      <c r="C2582" s="283" t="s">
        <v>3512</v>
      </c>
      <c r="D2582" s="284">
        <v>142965.30000000005</v>
      </c>
      <c r="E2582" s="284">
        <v>69099.749999999985</v>
      </c>
      <c r="F2582" s="20">
        <v>0</v>
      </c>
      <c r="G2582" s="21">
        <f t="shared" si="40"/>
        <v>73865.550000000061</v>
      </c>
      <c r="H2582" s="20">
        <v>0</v>
      </c>
      <c r="I2582" s="20">
        <v>0</v>
      </c>
    </row>
    <row r="2583" spans="1:9" hidden="1" x14ac:dyDescent="0.25">
      <c r="A2583" s="276" t="s">
        <v>2576</v>
      </c>
      <c r="B2583" s="90"/>
      <c r="C2583" s="283" t="s">
        <v>3512</v>
      </c>
      <c r="D2583" s="284">
        <v>217826.39999999991</v>
      </c>
      <c r="E2583" s="284">
        <v>122730</v>
      </c>
      <c r="F2583" s="20">
        <v>0</v>
      </c>
      <c r="G2583" s="21">
        <f t="shared" si="40"/>
        <v>95096.399999999907</v>
      </c>
      <c r="H2583" s="20">
        <v>0</v>
      </c>
      <c r="I2583" s="20">
        <v>0</v>
      </c>
    </row>
    <row r="2584" spans="1:9" hidden="1" x14ac:dyDescent="0.25">
      <c r="A2584" s="276" t="s">
        <v>2577</v>
      </c>
      <c r="B2584" s="90"/>
      <c r="C2584" s="283" t="s">
        <v>3512</v>
      </c>
      <c r="D2584" s="284">
        <v>104832.30000000005</v>
      </c>
      <c r="E2584" s="284">
        <v>30324.25</v>
      </c>
      <c r="F2584" s="20">
        <v>0</v>
      </c>
      <c r="G2584" s="21">
        <f t="shared" si="40"/>
        <v>74508.050000000047</v>
      </c>
      <c r="H2584" s="20">
        <v>0</v>
      </c>
      <c r="I2584" s="20">
        <v>0</v>
      </c>
    </row>
    <row r="2585" spans="1:9" hidden="1" x14ac:dyDescent="0.25">
      <c r="A2585" s="276" t="s">
        <v>2578</v>
      </c>
      <c r="B2585" s="90"/>
      <c r="C2585" s="283" t="s">
        <v>3512</v>
      </c>
      <c r="D2585" s="284">
        <v>519177.4500000003</v>
      </c>
      <c r="E2585" s="284">
        <v>307619.65000000002</v>
      </c>
      <c r="F2585" s="20">
        <v>0</v>
      </c>
      <c r="G2585" s="21">
        <f t="shared" si="40"/>
        <v>211557.80000000028</v>
      </c>
      <c r="H2585" s="20">
        <v>0</v>
      </c>
      <c r="I2585" s="20">
        <v>0</v>
      </c>
    </row>
    <row r="2586" spans="1:9" hidden="1" x14ac:dyDescent="0.25">
      <c r="A2586" s="276" t="s">
        <v>2579</v>
      </c>
      <c r="B2586" s="90"/>
      <c r="C2586" s="283" t="s">
        <v>3512</v>
      </c>
      <c r="D2586" s="284">
        <v>185011.94999999995</v>
      </c>
      <c r="E2586" s="284">
        <v>89675.799999999988</v>
      </c>
      <c r="F2586" s="20">
        <v>0</v>
      </c>
      <c r="G2586" s="21">
        <f t="shared" si="40"/>
        <v>95336.149999999965</v>
      </c>
      <c r="H2586" s="20">
        <v>0</v>
      </c>
      <c r="I2586" s="20">
        <v>0</v>
      </c>
    </row>
    <row r="2587" spans="1:9" hidden="1" x14ac:dyDescent="0.25">
      <c r="A2587" s="276" t="s">
        <v>2580</v>
      </c>
      <c r="B2587" s="90"/>
      <c r="C2587" s="283" t="s">
        <v>3512</v>
      </c>
      <c r="D2587" s="284">
        <v>237710.99999999991</v>
      </c>
      <c r="E2587" s="284">
        <v>85974.349999999991</v>
      </c>
      <c r="F2587" s="20">
        <v>0</v>
      </c>
      <c r="G2587" s="21">
        <f t="shared" si="40"/>
        <v>151736.64999999991</v>
      </c>
      <c r="H2587" s="20">
        <v>0</v>
      </c>
      <c r="I2587" s="20">
        <v>0</v>
      </c>
    </row>
    <row r="2588" spans="1:9" hidden="1" x14ac:dyDescent="0.25">
      <c r="A2588" s="276" t="s">
        <v>2581</v>
      </c>
      <c r="B2588" s="90"/>
      <c r="C2588" s="283" t="s">
        <v>3512</v>
      </c>
      <c r="D2588" s="284">
        <v>197366.50000000015</v>
      </c>
      <c r="E2588" s="284">
        <v>79884.61</v>
      </c>
      <c r="F2588" s="20">
        <v>0</v>
      </c>
      <c r="G2588" s="21">
        <f t="shared" si="40"/>
        <v>117481.89000000014</v>
      </c>
      <c r="H2588" s="20">
        <v>0</v>
      </c>
      <c r="I2588" s="20">
        <v>0</v>
      </c>
    </row>
    <row r="2589" spans="1:9" hidden="1" x14ac:dyDescent="0.25">
      <c r="A2589" s="276" t="s">
        <v>2582</v>
      </c>
      <c r="B2589" s="90"/>
      <c r="C2589" s="283" t="s">
        <v>3512</v>
      </c>
      <c r="D2589" s="284">
        <v>126307.19999999995</v>
      </c>
      <c r="E2589" s="284">
        <v>34830.450000000004</v>
      </c>
      <c r="F2589" s="20">
        <v>0</v>
      </c>
      <c r="G2589" s="21">
        <f t="shared" si="40"/>
        <v>91476.749999999942</v>
      </c>
      <c r="H2589" s="20">
        <v>0</v>
      </c>
      <c r="I2589" s="20">
        <v>0</v>
      </c>
    </row>
    <row r="2590" spans="1:9" hidden="1" x14ac:dyDescent="0.25">
      <c r="A2590" s="276" t="s">
        <v>2583</v>
      </c>
      <c r="B2590" s="90"/>
      <c r="C2590" s="283" t="s">
        <v>3512</v>
      </c>
      <c r="D2590" s="284">
        <v>78406.800000000047</v>
      </c>
      <c r="E2590" s="284">
        <v>0</v>
      </c>
      <c r="F2590" s="20">
        <v>0</v>
      </c>
      <c r="G2590" s="21">
        <f t="shared" si="40"/>
        <v>78406.800000000047</v>
      </c>
      <c r="H2590" s="20">
        <v>0</v>
      </c>
      <c r="I2590" s="20">
        <v>0</v>
      </c>
    </row>
    <row r="2591" spans="1:9" hidden="1" x14ac:dyDescent="0.25">
      <c r="A2591" s="276" t="s">
        <v>2584</v>
      </c>
      <c r="B2591" s="90"/>
      <c r="C2591" s="283" t="s">
        <v>3512</v>
      </c>
      <c r="D2591" s="284">
        <v>398188.79999999976</v>
      </c>
      <c r="E2591" s="284">
        <v>9030.2999999999993</v>
      </c>
      <c r="F2591" s="20">
        <v>0</v>
      </c>
      <c r="G2591" s="21">
        <f t="shared" si="40"/>
        <v>389158.49999999977</v>
      </c>
      <c r="H2591" s="20">
        <v>0</v>
      </c>
      <c r="I2591" s="20">
        <v>0</v>
      </c>
    </row>
    <row r="2592" spans="1:9" hidden="1" x14ac:dyDescent="0.25">
      <c r="A2592" s="276" t="s">
        <v>2585</v>
      </c>
      <c r="B2592" s="90"/>
      <c r="C2592" s="283" t="s">
        <v>3512</v>
      </c>
      <c r="D2592" s="284">
        <v>59975.849999999969</v>
      </c>
      <c r="E2592" s="284">
        <v>4758.3999999999996</v>
      </c>
      <c r="F2592" s="20">
        <v>0</v>
      </c>
      <c r="G2592" s="21">
        <f t="shared" si="40"/>
        <v>55217.449999999968</v>
      </c>
      <c r="H2592" s="20">
        <v>0</v>
      </c>
      <c r="I2592" s="20">
        <v>0</v>
      </c>
    </row>
    <row r="2593" spans="1:9" hidden="1" x14ac:dyDescent="0.25">
      <c r="A2593" s="276" t="s">
        <v>2586</v>
      </c>
      <c r="B2593" s="90"/>
      <c r="C2593" s="283" t="s">
        <v>3512</v>
      </c>
      <c r="D2593" s="284">
        <v>256795.64999999985</v>
      </c>
      <c r="E2593" s="284">
        <v>79491.450000000012</v>
      </c>
      <c r="F2593" s="20">
        <v>0</v>
      </c>
      <c r="G2593" s="21">
        <f t="shared" si="40"/>
        <v>177304.19999999984</v>
      </c>
      <c r="H2593" s="20">
        <v>0</v>
      </c>
      <c r="I2593" s="20">
        <v>0</v>
      </c>
    </row>
    <row r="2594" spans="1:9" hidden="1" x14ac:dyDescent="0.25">
      <c r="A2594" s="276" t="s">
        <v>2587</v>
      </c>
      <c r="B2594" s="90"/>
      <c r="C2594" s="283" t="s">
        <v>3512</v>
      </c>
      <c r="D2594" s="284">
        <v>272687.75</v>
      </c>
      <c r="E2594" s="284">
        <v>114814.19999999998</v>
      </c>
      <c r="F2594" s="20">
        <v>0</v>
      </c>
      <c r="G2594" s="21">
        <f t="shared" si="40"/>
        <v>157873.55000000002</v>
      </c>
      <c r="H2594" s="20">
        <v>0</v>
      </c>
      <c r="I2594" s="20">
        <v>0</v>
      </c>
    </row>
    <row r="2595" spans="1:9" hidden="1" x14ac:dyDescent="0.25">
      <c r="A2595" s="276" t="s">
        <v>2588</v>
      </c>
      <c r="B2595" s="90"/>
      <c r="C2595" s="283" t="s">
        <v>3512</v>
      </c>
      <c r="D2595" s="284">
        <v>145607.85000000003</v>
      </c>
      <c r="E2595" s="284">
        <v>32076.850000000002</v>
      </c>
      <c r="F2595" s="20">
        <v>0</v>
      </c>
      <c r="G2595" s="21">
        <f t="shared" si="40"/>
        <v>113531.00000000003</v>
      </c>
      <c r="H2595" s="20">
        <v>0</v>
      </c>
      <c r="I2595" s="20">
        <v>0</v>
      </c>
    </row>
    <row r="2596" spans="1:9" hidden="1" x14ac:dyDescent="0.25">
      <c r="A2596" s="276" t="s">
        <v>2589</v>
      </c>
      <c r="B2596" s="90"/>
      <c r="C2596" s="283" t="s">
        <v>3512</v>
      </c>
      <c r="D2596" s="284">
        <v>146571.21000000008</v>
      </c>
      <c r="E2596" s="284">
        <v>44927.95</v>
      </c>
      <c r="F2596" s="20">
        <v>0</v>
      </c>
      <c r="G2596" s="21">
        <f t="shared" si="40"/>
        <v>101643.26000000008</v>
      </c>
      <c r="H2596" s="20">
        <v>0</v>
      </c>
      <c r="I2596" s="20">
        <v>0</v>
      </c>
    </row>
    <row r="2597" spans="1:9" hidden="1" x14ac:dyDescent="0.25">
      <c r="A2597" s="276" t="s">
        <v>2590</v>
      </c>
      <c r="B2597" s="90"/>
      <c r="C2597" s="283" t="s">
        <v>3512</v>
      </c>
      <c r="D2597" s="284">
        <v>174274.5</v>
      </c>
      <c r="E2597" s="284">
        <v>69693.099999999991</v>
      </c>
      <c r="F2597" s="20">
        <v>0</v>
      </c>
      <c r="G2597" s="21">
        <f t="shared" si="40"/>
        <v>104581.40000000001</v>
      </c>
      <c r="H2597" s="20">
        <v>0</v>
      </c>
      <c r="I2597" s="20">
        <v>0</v>
      </c>
    </row>
    <row r="2598" spans="1:9" hidden="1" x14ac:dyDescent="0.25">
      <c r="A2598" s="276" t="s">
        <v>2591</v>
      </c>
      <c r="B2598" s="90"/>
      <c r="C2598" s="283" t="s">
        <v>3512</v>
      </c>
      <c r="D2598" s="284">
        <v>420801.00000000006</v>
      </c>
      <c r="E2598" s="284">
        <v>165577.48999999996</v>
      </c>
      <c r="F2598" s="20">
        <v>0</v>
      </c>
      <c r="G2598" s="21">
        <f t="shared" si="40"/>
        <v>255223.5100000001</v>
      </c>
      <c r="H2598" s="20">
        <v>0</v>
      </c>
      <c r="I2598" s="20">
        <v>0</v>
      </c>
    </row>
    <row r="2599" spans="1:9" hidden="1" x14ac:dyDescent="0.25">
      <c r="A2599" s="276" t="s">
        <v>2592</v>
      </c>
      <c r="B2599" s="90"/>
      <c r="C2599" s="283" t="s">
        <v>3512</v>
      </c>
      <c r="D2599" s="284">
        <v>226423.05000000002</v>
      </c>
      <c r="E2599" s="284">
        <v>114084.60000000002</v>
      </c>
      <c r="F2599" s="20">
        <v>0</v>
      </c>
      <c r="G2599" s="21">
        <f t="shared" si="40"/>
        <v>112338.45</v>
      </c>
      <c r="H2599" s="20">
        <v>0</v>
      </c>
      <c r="I2599" s="20">
        <v>0</v>
      </c>
    </row>
    <row r="2600" spans="1:9" hidden="1" x14ac:dyDescent="0.25">
      <c r="A2600" s="276" t="s">
        <v>541</v>
      </c>
      <c r="B2600" s="90"/>
      <c r="C2600" s="283" t="s">
        <v>3512</v>
      </c>
      <c r="D2600" s="284">
        <v>117543.30000000006</v>
      </c>
      <c r="E2600" s="284">
        <v>80405.399999999994</v>
      </c>
      <c r="F2600" s="20">
        <v>0</v>
      </c>
      <c r="G2600" s="21">
        <f t="shared" si="40"/>
        <v>37137.900000000067</v>
      </c>
      <c r="H2600" s="20">
        <v>0</v>
      </c>
      <c r="I2600" s="20">
        <v>0</v>
      </c>
    </row>
    <row r="2601" spans="1:9" hidden="1" x14ac:dyDescent="0.25">
      <c r="A2601" s="276" t="s">
        <v>2593</v>
      </c>
      <c r="B2601" s="90"/>
      <c r="C2601" s="283" t="s">
        <v>3512</v>
      </c>
      <c r="D2601" s="284">
        <v>352222.89999999985</v>
      </c>
      <c r="E2601" s="284">
        <v>41248.700000000004</v>
      </c>
      <c r="F2601" s="20">
        <v>0</v>
      </c>
      <c r="G2601" s="21">
        <f t="shared" si="40"/>
        <v>310974.19999999984</v>
      </c>
      <c r="H2601" s="20">
        <v>0</v>
      </c>
      <c r="I2601" s="20">
        <v>0</v>
      </c>
    </row>
    <row r="2602" spans="1:9" hidden="1" x14ac:dyDescent="0.25">
      <c r="A2602" s="276" t="s">
        <v>2594</v>
      </c>
      <c r="B2602" s="90"/>
      <c r="C2602" s="283" t="s">
        <v>3512</v>
      </c>
      <c r="D2602" s="284">
        <v>78038.849999999977</v>
      </c>
      <c r="E2602" s="284">
        <v>0</v>
      </c>
      <c r="F2602" s="20">
        <v>0</v>
      </c>
      <c r="G2602" s="21">
        <f t="shared" si="40"/>
        <v>78038.849999999977</v>
      </c>
      <c r="H2602" s="20">
        <v>0</v>
      </c>
      <c r="I2602" s="20">
        <v>0</v>
      </c>
    </row>
    <row r="2603" spans="1:9" hidden="1" x14ac:dyDescent="0.25">
      <c r="A2603" s="276" t="s">
        <v>2595</v>
      </c>
      <c r="B2603" s="90"/>
      <c r="C2603" s="283" t="s">
        <v>3512</v>
      </c>
      <c r="D2603" s="284">
        <v>152665.80000000008</v>
      </c>
      <c r="E2603" s="284">
        <v>95079.95</v>
      </c>
      <c r="F2603" s="20">
        <v>0</v>
      </c>
      <c r="G2603" s="21">
        <f t="shared" si="40"/>
        <v>57585.850000000079</v>
      </c>
      <c r="H2603" s="20">
        <v>0</v>
      </c>
      <c r="I2603" s="20">
        <v>0</v>
      </c>
    </row>
    <row r="2604" spans="1:9" hidden="1" x14ac:dyDescent="0.25">
      <c r="A2604" s="276" t="s">
        <v>2596</v>
      </c>
      <c r="B2604" s="90"/>
      <c r="C2604" s="283" t="s">
        <v>3512</v>
      </c>
      <c r="D2604" s="284">
        <v>156311.85000000012</v>
      </c>
      <c r="E2604" s="284">
        <v>56818.55</v>
      </c>
      <c r="F2604" s="20">
        <v>0</v>
      </c>
      <c r="G2604" s="21">
        <f t="shared" si="40"/>
        <v>99493.300000000119</v>
      </c>
      <c r="H2604" s="20">
        <v>0</v>
      </c>
      <c r="I2604" s="20">
        <v>0</v>
      </c>
    </row>
    <row r="2605" spans="1:9" hidden="1" x14ac:dyDescent="0.25">
      <c r="A2605" s="276" t="s">
        <v>2597</v>
      </c>
      <c r="B2605" s="90"/>
      <c r="C2605" s="283" t="s">
        <v>3512</v>
      </c>
      <c r="D2605" s="284">
        <v>214806.05000000008</v>
      </c>
      <c r="E2605" s="284">
        <v>1545.35</v>
      </c>
      <c r="F2605" s="20">
        <v>0</v>
      </c>
      <c r="G2605" s="21">
        <f t="shared" si="40"/>
        <v>213260.70000000007</v>
      </c>
      <c r="H2605" s="20">
        <v>0</v>
      </c>
      <c r="I2605" s="20">
        <v>0</v>
      </c>
    </row>
    <row r="2606" spans="1:9" hidden="1" x14ac:dyDescent="0.25">
      <c r="A2606" s="276" t="s">
        <v>2598</v>
      </c>
      <c r="B2606" s="90"/>
      <c r="C2606" s="283" t="s">
        <v>3512</v>
      </c>
      <c r="D2606" s="284">
        <v>185755.94999999992</v>
      </c>
      <c r="E2606" s="284">
        <v>12301.1</v>
      </c>
      <c r="F2606" s="20">
        <v>0</v>
      </c>
      <c r="G2606" s="21">
        <f t="shared" si="40"/>
        <v>173454.84999999992</v>
      </c>
      <c r="H2606" s="20">
        <v>0</v>
      </c>
      <c r="I2606" s="20">
        <v>0</v>
      </c>
    </row>
    <row r="2607" spans="1:9" hidden="1" x14ac:dyDescent="0.25">
      <c r="A2607" s="276" t="s">
        <v>2599</v>
      </c>
      <c r="B2607" s="90"/>
      <c r="C2607" s="283" t="s">
        <v>3512</v>
      </c>
      <c r="D2607" s="284">
        <v>74724.749999999985</v>
      </c>
      <c r="E2607" s="284">
        <v>0</v>
      </c>
      <c r="F2607" s="20">
        <v>0</v>
      </c>
      <c r="G2607" s="21">
        <f t="shared" si="40"/>
        <v>74724.749999999985</v>
      </c>
      <c r="H2607" s="20">
        <v>0</v>
      </c>
      <c r="I2607" s="20">
        <v>0</v>
      </c>
    </row>
    <row r="2608" spans="1:9" hidden="1" x14ac:dyDescent="0.25">
      <c r="A2608" s="276" t="s">
        <v>623</v>
      </c>
      <c r="B2608" s="90"/>
      <c r="C2608" s="283" t="s">
        <v>3512</v>
      </c>
      <c r="D2608" s="284">
        <v>163537.05000000008</v>
      </c>
      <c r="E2608" s="284">
        <v>36927.200000000004</v>
      </c>
      <c r="F2608" s="20">
        <v>0</v>
      </c>
      <c r="G2608" s="21">
        <f t="shared" si="40"/>
        <v>126609.85000000006</v>
      </c>
      <c r="H2608" s="20">
        <v>0</v>
      </c>
      <c r="I2608" s="20">
        <v>0</v>
      </c>
    </row>
    <row r="2609" spans="1:9" hidden="1" x14ac:dyDescent="0.25">
      <c r="A2609" s="276" t="s">
        <v>2600</v>
      </c>
      <c r="B2609" s="90"/>
      <c r="C2609" s="283" t="s">
        <v>3512</v>
      </c>
      <c r="D2609" s="284">
        <v>202071.44999999992</v>
      </c>
      <c r="E2609" s="284">
        <v>66595.899999999994</v>
      </c>
      <c r="F2609" s="20">
        <v>0</v>
      </c>
      <c r="G2609" s="21">
        <f t="shared" si="40"/>
        <v>135475.54999999993</v>
      </c>
      <c r="H2609" s="20">
        <v>0</v>
      </c>
      <c r="I2609" s="20">
        <v>0</v>
      </c>
    </row>
    <row r="2610" spans="1:9" hidden="1" x14ac:dyDescent="0.25">
      <c r="A2610" s="276" t="s">
        <v>2601</v>
      </c>
      <c r="B2610" s="90"/>
      <c r="C2610" s="283" t="s">
        <v>3512</v>
      </c>
      <c r="D2610" s="284">
        <v>31911.299999999988</v>
      </c>
      <c r="E2610" s="284">
        <v>0</v>
      </c>
      <c r="F2610" s="20">
        <v>0</v>
      </c>
      <c r="G2610" s="21">
        <f t="shared" si="40"/>
        <v>31911.299999999988</v>
      </c>
      <c r="H2610" s="20">
        <v>0</v>
      </c>
      <c r="I2610" s="20">
        <v>0</v>
      </c>
    </row>
    <row r="2611" spans="1:9" hidden="1" x14ac:dyDescent="0.25">
      <c r="A2611" s="276" t="s">
        <v>2543</v>
      </c>
      <c r="B2611" s="90"/>
      <c r="C2611" s="283" t="s">
        <v>3512</v>
      </c>
      <c r="D2611" s="284">
        <v>122092.5</v>
      </c>
      <c r="E2611" s="284">
        <v>29565.55</v>
      </c>
      <c r="F2611" s="20">
        <v>0</v>
      </c>
      <c r="G2611" s="21">
        <f t="shared" si="40"/>
        <v>92526.95</v>
      </c>
      <c r="H2611" s="20">
        <v>0</v>
      </c>
      <c r="I2611" s="20">
        <v>0</v>
      </c>
    </row>
    <row r="2612" spans="1:9" hidden="1" x14ac:dyDescent="0.25">
      <c r="A2612" s="276" t="s">
        <v>2545</v>
      </c>
      <c r="B2612" s="90"/>
      <c r="C2612" s="283" t="s">
        <v>3512</v>
      </c>
      <c r="D2612" s="284">
        <v>148049.69999999995</v>
      </c>
      <c r="E2612" s="284">
        <v>29069.35</v>
      </c>
      <c r="F2612" s="20">
        <v>0</v>
      </c>
      <c r="G2612" s="21">
        <f t="shared" si="40"/>
        <v>118980.34999999995</v>
      </c>
      <c r="H2612" s="20">
        <v>0</v>
      </c>
      <c r="I2612" s="20">
        <v>0</v>
      </c>
    </row>
    <row r="2613" spans="1:9" hidden="1" x14ac:dyDescent="0.25">
      <c r="A2613" s="276" t="s">
        <v>2602</v>
      </c>
      <c r="B2613" s="90"/>
      <c r="C2613" s="283" t="s">
        <v>3512</v>
      </c>
      <c r="D2613" s="284">
        <v>94529.699999999953</v>
      </c>
      <c r="E2613" s="284">
        <v>42692.310000000005</v>
      </c>
      <c r="F2613" s="20">
        <v>0</v>
      </c>
      <c r="G2613" s="21">
        <f t="shared" si="40"/>
        <v>51837.389999999948</v>
      </c>
      <c r="H2613" s="20">
        <v>0</v>
      </c>
      <c r="I2613" s="20">
        <v>0</v>
      </c>
    </row>
    <row r="2614" spans="1:9" hidden="1" x14ac:dyDescent="0.25">
      <c r="A2614" s="276" t="s">
        <v>2603</v>
      </c>
      <c r="B2614" s="90"/>
      <c r="C2614" s="283" t="s">
        <v>3512</v>
      </c>
      <c r="D2614" s="284">
        <v>141861.44999999995</v>
      </c>
      <c r="E2614" s="284">
        <v>81895.530000000028</v>
      </c>
      <c r="F2614" s="20">
        <v>0</v>
      </c>
      <c r="G2614" s="21">
        <f t="shared" si="40"/>
        <v>59965.919999999925</v>
      </c>
      <c r="H2614" s="20">
        <v>0</v>
      </c>
      <c r="I2614" s="20">
        <v>0</v>
      </c>
    </row>
    <row r="2615" spans="1:9" hidden="1" x14ac:dyDescent="0.25">
      <c r="A2615" s="276" t="s">
        <v>2604</v>
      </c>
      <c r="B2615" s="90"/>
      <c r="C2615" s="283" t="s">
        <v>3512</v>
      </c>
      <c r="D2615" s="284">
        <v>149722.19999999992</v>
      </c>
      <c r="E2615" s="284">
        <v>75221.350000000006</v>
      </c>
      <c r="F2615" s="20">
        <v>0</v>
      </c>
      <c r="G2615" s="21">
        <f t="shared" si="40"/>
        <v>74500.849999999919</v>
      </c>
      <c r="H2615" s="20">
        <v>0</v>
      </c>
      <c r="I2615" s="20">
        <v>0</v>
      </c>
    </row>
    <row r="2616" spans="1:9" hidden="1" x14ac:dyDescent="0.25">
      <c r="A2616" s="276" t="s">
        <v>2605</v>
      </c>
      <c r="B2616" s="90"/>
      <c r="C2616" s="283" t="s">
        <v>3513</v>
      </c>
      <c r="D2616" s="284">
        <v>123062.55000000006</v>
      </c>
      <c r="E2616" s="284">
        <v>98935.799999999988</v>
      </c>
      <c r="F2616" s="20">
        <v>0</v>
      </c>
      <c r="G2616" s="21">
        <f t="shared" si="40"/>
        <v>24126.750000000073</v>
      </c>
      <c r="H2616" s="20">
        <v>0</v>
      </c>
      <c r="I2616" s="20">
        <v>0</v>
      </c>
    </row>
    <row r="2617" spans="1:9" hidden="1" x14ac:dyDescent="0.25">
      <c r="A2617" s="276" t="s">
        <v>2606</v>
      </c>
      <c r="B2617" s="90"/>
      <c r="C2617" s="283" t="s">
        <v>3513</v>
      </c>
      <c r="D2617" s="284">
        <v>46729.650000000023</v>
      </c>
      <c r="E2617" s="284">
        <v>29868.400000000005</v>
      </c>
      <c r="F2617" s="20">
        <v>0</v>
      </c>
      <c r="G2617" s="21">
        <f t="shared" si="40"/>
        <v>16861.250000000018</v>
      </c>
      <c r="H2617" s="20">
        <v>0</v>
      </c>
      <c r="I2617" s="20">
        <v>0</v>
      </c>
    </row>
    <row r="2618" spans="1:9" hidden="1" x14ac:dyDescent="0.25">
      <c r="A2618" s="276" t="s">
        <v>2607</v>
      </c>
      <c r="B2618" s="90"/>
      <c r="C2618" s="283" t="s">
        <v>3513</v>
      </c>
      <c r="D2618" s="284">
        <v>279006.45000000007</v>
      </c>
      <c r="E2618" s="284">
        <v>75919.999999999985</v>
      </c>
      <c r="F2618" s="20">
        <v>0</v>
      </c>
      <c r="G2618" s="21">
        <f t="shared" si="40"/>
        <v>203086.45000000007</v>
      </c>
      <c r="H2618" s="20">
        <v>0</v>
      </c>
      <c r="I2618" s="20">
        <v>0</v>
      </c>
    </row>
    <row r="2619" spans="1:9" hidden="1" x14ac:dyDescent="0.25">
      <c r="A2619" s="276" t="s">
        <v>2608</v>
      </c>
      <c r="B2619" s="90"/>
      <c r="C2619" s="283" t="s">
        <v>3513</v>
      </c>
      <c r="D2619" s="284">
        <v>105893.76000000005</v>
      </c>
      <c r="E2619" s="284">
        <v>34528.74</v>
      </c>
      <c r="F2619" s="20">
        <v>0</v>
      </c>
      <c r="G2619" s="21">
        <f t="shared" si="40"/>
        <v>71365.020000000048</v>
      </c>
      <c r="H2619" s="20">
        <v>0</v>
      </c>
      <c r="I2619" s="20">
        <v>0</v>
      </c>
    </row>
    <row r="2620" spans="1:9" hidden="1" x14ac:dyDescent="0.25">
      <c r="A2620" s="276" t="s">
        <v>2609</v>
      </c>
      <c r="B2620" s="90"/>
      <c r="C2620" s="283" t="s">
        <v>3513</v>
      </c>
      <c r="D2620" s="284">
        <v>98543.699999999953</v>
      </c>
      <c r="E2620" s="284">
        <v>25908.649999999994</v>
      </c>
      <c r="F2620" s="20">
        <v>0</v>
      </c>
      <c r="G2620" s="21">
        <f t="shared" si="40"/>
        <v>72635.049999999959</v>
      </c>
      <c r="H2620" s="20">
        <v>0</v>
      </c>
      <c r="I2620" s="20">
        <v>0</v>
      </c>
    </row>
    <row r="2621" spans="1:9" hidden="1" x14ac:dyDescent="0.25">
      <c r="A2621" s="276" t="s">
        <v>2610</v>
      </c>
      <c r="B2621" s="90"/>
      <c r="C2621" s="283" t="s">
        <v>3513</v>
      </c>
      <c r="D2621" s="284">
        <v>44421.599999999977</v>
      </c>
      <c r="E2621" s="284">
        <v>20459.239999999998</v>
      </c>
      <c r="F2621" s="20">
        <v>0</v>
      </c>
      <c r="G2621" s="21">
        <f t="shared" si="40"/>
        <v>23962.359999999979</v>
      </c>
      <c r="H2621" s="20">
        <v>0</v>
      </c>
      <c r="I2621" s="20">
        <v>0</v>
      </c>
    </row>
    <row r="2622" spans="1:9" hidden="1" x14ac:dyDescent="0.25">
      <c r="A2622" s="276" t="s">
        <v>2611</v>
      </c>
      <c r="B2622" s="90"/>
      <c r="C2622" s="283" t="s">
        <v>3513</v>
      </c>
      <c r="D2622" s="284">
        <v>55460.099999999977</v>
      </c>
      <c r="E2622" s="284">
        <v>482.38</v>
      </c>
      <c r="F2622" s="20">
        <v>0</v>
      </c>
      <c r="G2622" s="21">
        <f t="shared" si="40"/>
        <v>54977.719999999979</v>
      </c>
      <c r="H2622" s="20">
        <v>0</v>
      </c>
      <c r="I2622" s="20">
        <v>0</v>
      </c>
    </row>
    <row r="2623" spans="1:9" hidden="1" x14ac:dyDescent="0.25">
      <c r="A2623" s="276" t="s">
        <v>2612</v>
      </c>
      <c r="B2623" s="90"/>
      <c r="C2623" s="283" t="s">
        <v>3513</v>
      </c>
      <c r="D2623" s="284">
        <v>104464.34999999996</v>
      </c>
      <c r="E2623" s="284">
        <v>27280.899999999998</v>
      </c>
      <c r="F2623" s="20">
        <v>0</v>
      </c>
      <c r="G2623" s="21">
        <f t="shared" si="40"/>
        <v>77183.449999999968</v>
      </c>
      <c r="H2623" s="20">
        <v>0</v>
      </c>
      <c r="I2623" s="20">
        <v>0</v>
      </c>
    </row>
    <row r="2624" spans="1:9" hidden="1" x14ac:dyDescent="0.25">
      <c r="A2624" s="276" t="s">
        <v>2613</v>
      </c>
      <c r="B2624" s="90"/>
      <c r="C2624" s="283" t="s">
        <v>3513</v>
      </c>
      <c r="D2624" s="284">
        <v>59975.849999999977</v>
      </c>
      <c r="E2624" s="284">
        <v>3271.25</v>
      </c>
      <c r="F2624" s="20">
        <v>0</v>
      </c>
      <c r="G2624" s="21">
        <f t="shared" si="40"/>
        <v>56704.599999999977</v>
      </c>
      <c r="H2624" s="20">
        <v>0</v>
      </c>
      <c r="I2624" s="20">
        <v>0</v>
      </c>
    </row>
    <row r="2625" spans="1:9" hidden="1" x14ac:dyDescent="0.25">
      <c r="A2625" s="276" t="s">
        <v>2614</v>
      </c>
      <c r="B2625" s="90"/>
      <c r="C2625" s="283" t="s">
        <v>3513</v>
      </c>
      <c r="D2625" s="284">
        <v>73489.650000000023</v>
      </c>
      <c r="E2625" s="284">
        <v>7123.49</v>
      </c>
      <c r="F2625" s="20">
        <v>0</v>
      </c>
      <c r="G2625" s="21">
        <f t="shared" si="40"/>
        <v>66366.160000000018</v>
      </c>
      <c r="H2625" s="20">
        <v>0</v>
      </c>
      <c r="I2625" s="20">
        <v>0</v>
      </c>
    </row>
    <row r="2626" spans="1:9" hidden="1" x14ac:dyDescent="0.25">
      <c r="A2626" s="276" t="s">
        <v>2615</v>
      </c>
      <c r="B2626" s="90"/>
      <c r="C2626" s="283" t="s">
        <v>3513</v>
      </c>
      <c r="D2626" s="284">
        <v>86272.8</v>
      </c>
      <c r="E2626" s="284">
        <v>6988.4</v>
      </c>
      <c r="F2626" s="20">
        <v>0</v>
      </c>
      <c r="G2626" s="21">
        <f t="shared" si="40"/>
        <v>79284.400000000009</v>
      </c>
      <c r="H2626" s="20">
        <v>0</v>
      </c>
      <c r="I2626" s="20">
        <v>0</v>
      </c>
    </row>
    <row r="2627" spans="1:9" hidden="1" x14ac:dyDescent="0.25">
      <c r="A2627" s="276" t="s">
        <v>2616</v>
      </c>
      <c r="B2627" s="90"/>
      <c r="C2627" s="283" t="s">
        <v>3513</v>
      </c>
      <c r="D2627" s="284">
        <v>174475.19999999992</v>
      </c>
      <c r="E2627" s="284">
        <v>52126.15</v>
      </c>
      <c r="F2627" s="20">
        <v>0</v>
      </c>
      <c r="G2627" s="21">
        <f t="shared" si="40"/>
        <v>122349.04999999993</v>
      </c>
      <c r="H2627" s="20">
        <v>0</v>
      </c>
      <c r="I2627" s="20">
        <v>0</v>
      </c>
    </row>
    <row r="2628" spans="1:9" hidden="1" x14ac:dyDescent="0.25">
      <c r="A2628" s="276" t="s">
        <v>2617</v>
      </c>
      <c r="B2628" s="90"/>
      <c r="C2628" s="283" t="s">
        <v>3513</v>
      </c>
      <c r="D2628" s="284">
        <v>77169.150000000023</v>
      </c>
      <c r="E2628" s="284">
        <v>12867.750000000002</v>
      </c>
      <c r="F2628" s="20">
        <v>0</v>
      </c>
      <c r="G2628" s="21">
        <f t="shared" ref="G2628:G2691" si="41">D2628-E2628</f>
        <v>64301.400000000023</v>
      </c>
      <c r="H2628" s="20">
        <v>0</v>
      </c>
      <c r="I2628" s="20">
        <v>0</v>
      </c>
    </row>
    <row r="2629" spans="1:9" hidden="1" x14ac:dyDescent="0.25">
      <c r="A2629" s="276" t="s">
        <v>2618</v>
      </c>
      <c r="B2629" s="90"/>
      <c r="C2629" s="283" t="s">
        <v>3513</v>
      </c>
      <c r="D2629" s="284">
        <v>747406.7999999997</v>
      </c>
      <c r="E2629" s="284">
        <v>285398.25</v>
      </c>
      <c r="F2629" s="20">
        <v>0</v>
      </c>
      <c r="G2629" s="21">
        <f t="shared" si="41"/>
        <v>462008.5499999997</v>
      </c>
      <c r="H2629" s="20">
        <v>0</v>
      </c>
      <c r="I2629" s="20">
        <v>0</v>
      </c>
    </row>
    <row r="2630" spans="1:9" hidden="1" x14ac:dyDescent="0.25">
      <c r="A2630" s="276" t="s">
        <v>2619</v>
      </c>
      <c r="B2630" s="90"/>
      <c r="C2630" s="283" t="s">
        <v>3513</v>
      </c>
      <c r="D2630" s="284">
        <v>633651.94999999995</v>
      </c>
      <c r="E2630" s="284">
        <v>287351.75</v>
      </c>
      <c r="F2630" s="20">
        <v>0</v>
      </c>
      <c r="G2630" s="21">
        <f t="shared" si="41"/>
        <v>346300.19999999995</v>
      </c>
      <c r="H2630" s="20">
        <v>0</v>
      </c>
      <c r="I2630" s="20">
        <v>0</v>
      </c>
    </row>
    <row r="2631" spans="1:9" hidden="1" x14ac:dyDescent="0.25">
      <c r="A2631" s="276" t="s">
        <v>2620</v>
      </c>
      <c r="B2631" s="90"/>
      <c r="C2631" s="283" t="s">
        <v>3513</v>
      </c>
      <c r="D2631" s="284">
        <v>717232.34999999963</v>
      </c>
      <c r="E2631" s="284">
        <v>362595.59999999992</v>
      </c>
      <c r="F2631" s="20">
        <v>0</v>
      </c>
      <c r="G2631" s="21">
        <f t="shared" si="41"/>
        <v>354636.74999999971</v>
      </c>
      <c r="H2631" s="20">
        <v>0</v>
      </c>
      <c r="I2631" s="20">
        <v>0</v>
      </c>
    </row>
    <row r="2632" spans="1:9" hidden="1" x14ac:dyDescent="0.25">
      <c r="A2632" s="276" t="s">
        <v>2621</v>
      </c>
      <c r="B2632" s="90"/>
      <c r="C2632" s="283" t="s">
        <v>3513</v>
      </c>
      <c r="D2632" s="284">
        <v>689814.45</v>
      </c>
      <c r="E2632" s="284">
        <v>260509.55000000005</v>
      </c>
      <c r="F2632" s="20">
        <v>0</v>
      </c>
      <c r="G2632" s="21">
        <f t="shared" si="41"/>
        <v>429304.89999999991</v>
      </c>
      <c r="H2632" s="20">
        <v>0</v>
      </c>
      <c r="I2632" s="20">
        <v>0</v>
      </c>
    </row>
    <row r="2633" spans="1:9" hidden="1" x14ac:dyDescent="0.25">
      <c r="A2633" s="276" t="s">
        <v>2622</v>
      </c>
      <c r="B2633" s="90"/>
      <c r="C2633" s="283" t="s">
        <v>3513</v>
      </c>
      <c r="D2633" s="284">
        <v>779349.25000000012</v>
      </c>
      <c r="E2633" s="284">
        <v>355526.54000000004</v>
      </c>
      <c r="F2633" s="20">
        <v>0</v>
      </c>
      <c r="G2633" s="21">
        <f t="shared" si="41"/>
        <v>423822.71000000008</v>
      </c>
      <c r="H2633" s="20">
        <v>0</v>
      </c>
      <c r="I2633" s="20">
        <v>0</v>
      </c>
    </row>
    <row r="2634" spans="1:9" hidden="1" x14ac:dyDescent="0.25">
      <c r="A2634" s="276" t="s">
        <v>2623</v>
      </c>
      <c r="B2634" s="90"/>
      <c r="C2634" s="283" t="s">
        <v>3513</v>
      </c>
      <c r="D2634" s="284">
        <v>723836.69999999949</v>
      </c>
      <c r="E2634" s="284">
        <v>330578.45000000007</v>
      </c>
      <c r="F2634" s="20">
        <v>0</v>
      </c>
      <c r="G2634" s="21">
        <f t="shared" si="41"/>
        <v>393258.24999999942</v>
      </c>
      <c r="H2634" s="20">
        <v>0</v>
      </c>
      <c r="I2634" s="20">
        <v>0</v>
      </c>
    </row>
    <row r="2635" spans="1:9" hidden="1" x14ac:dyDescent="0.25">
      <c r="A2635" s="276" t="s">
        <v>2624</v>
      </c>
      <c r="B2635" s="90"/>
      <c r="C2635" s="283" t="s">
        <v>3513</v>
      </c>
      <c r="D2635" s="284">
        <v>750114.2000000003</v>
      </c>
      <c r="E2635" s="284">
        <v>358455.53</v>
      </c>
      <c r="F2635" s="20">
        <v>0</v>
      </c>
      <c r="G2635" s="21">
        <f t="shared" si="41"/>
        <v>391658.67000000027</v>
      </c>
      <c r="H2635" s="20">
        <v>0</v>
      </c>
      <c r="I2635" s="20">
        <v>0</v>
      </c>
    </row>
    <row r="2636" spans="1:9" hidden="1" x14ac:dyDescent="0.25">
      <c r="A2636" s="276" t="s">
        <v>2625</v>
      </c>
      <c r="B2636" s="90"/>
      <c r="C2636" s="283" t="s">
        <v>3513</v>
      </c>
      <c r="D2636" s="284">
        <v>710798.3</v>
      </c>
      <c r="E2636" s="284">
        <v>322761.84999999998</v>
      </c>
      <c r="F2636" s="20">
        <v>0</v>
      </c>
      <c r="G2636" s="21">
        <f t="shared" si="41"/>
        <v>388036.45000000007</v>
      </c>
      <c r="H2636" s="20">
        <v>0</v>
      </c>
      <c r="I2636" s="20">
        <v>0</v>
      </c>
    </row>
    <row r="2637" spans="1:9" hidden="1" x14ac:dyDescent="0.25">
      <c r="A2637" s="276" t="s">
        <v>2626</v>
      </c>
      <c r="B2637" s="90"/>
      <c r="C2637" s="283" t="s">
        <v>3513</v>
      </c>
      <c r="D2637" s="284">
        <v>205416.44999999995</v>
      </c>
      <c r="E2637" s="284">
        <v>79361.95</v>
      </c>
      <c r="F2637" s="20">
        <v>0</v>
      </c>
      <c r="G2637" s="21">
        <f t="shared" si="41"/>
        <v>126054.49999999996</v>
      </c>
      <c r="H2637" s="20">
        <v>0</v>
      </c>
      <c r="I2637" s="20">
        <v>0</v>
      </c>
    </row>
    <row r="2638" spans="1:9" hidden="1" x14ac:dyDescent="0.25">
      <c r="A2638" s="276" t="s">
        <v>2627</v>
      </c>
      <c r="B2638" s="90"/>
      <c r="C2638" s="283" t="s">
        <v>3513</v>
      </c>
      <c r="D2638" s="284">
        <v>134803.5</v>
      </c>
      <c r="E2638" s="284">
        <v>15526.95</v>
      </c>
      <c r="F2638" s="20">
        <v>0</v>
      </c>
      <c r="G2638" s="21">
        <f t="shared" si="41"/>
        <v>119276.55</v>
      </c>
      <c r="H2638" s="20">
        <v>0</v>
      </c>
      <c r="I2638" s="20">
        <v>0</v>
      </c>
    </row>
    <row r="2639" spans="1:9" hidden="1" x14ac:dyDescent="0.25">
      <c r="A2639" s="276" t="s">
        <v>2628</v>
      </c>
      <c r="B2639" s="90"/>
      <c r="C2639" s="283" t="s">
        <v>3513</v>
      </c>
      <c r="D2639" s="284">
        <v>115627.5</v>
      </c>
      <c r="E2639" s="284">
        <v>32489.600000000009</v>
      </c>
      <c r="F2639" s="20">
        <v>0</v>
      </c>
      <c r="G2639" s="21">
        <f t="shared" si="41"/>
        <v>83137.899999999994</v>
      </c>
      <c r="H2639" s="20">
        <v>0</v>
      </c>
      <c r="I2639" s="20">
        <v>0</v>
      </c>
    </row>
    <row r="2640" spans="1:9" hidden="1" x14ac:dyDescent="0.25">
      <c r="A2640" s="276" t="s">
        <v>2629</v>
      </c>
      <c r="B2640" s="90"/>
      <c r="C2640" s="283" t="s">
        <v>3514</v>
      </c>
      <c r="D2640" s="284">
        <v>183679.45000000004</v>
      </c>
      <c r="E2640" s="284">
        <v>45458.55000000001</v>
      </c>
      <c r="F2640" s="20">
        <v>0</v>
      </c>
      <c r="G2640" s="21">
        <f t="shared" si="41"/>
        <v>138220.90000000002</v>
      </c>
      <c r="H2640" s="20">
        <v>0</v>
      </c>
      <c r="I2640" s="20">
        <v>0</v>
      </c>
    </row>
    <row r="2641" spans="1:9" hidden="1" x14ac:dyDescent="0.25">
      <c r="A2641" s="276" t="s">
        <v>2630</v>
      </c>
      <c r="B2641" s="90"/>
      <c r="C2641" s="283" t="s">
        <v>3515</v>
      </c>
      <c r="D2641" s="284">
        <v>245398.50000000009</v>
      </c>
      <c r="E2641" s="284">
        <v>24255.400000000009</v>
      </c>
      <c r="F2641" s="20">
        <v>0</v>
      </c>
      <c r="G2641" s="21">
        <f t="shared" si="41"/>
        <v>221143.10000000009</v>
      </c>
      <c r="H2641" s="20">
        <v>0</v>
      </c>
      <c r="I2641" s="20">
        <v>0</v>
      </c>
    </row>
    <row r="2642" spans="1:9" hidden="1" x14ac:dyDescent="0.25">
      <c r="A2642" s="276" t="s">
        <v>2631</v>
      </c>
      <c r="B2642" s="90"/>
      <c r="C2642" s="283" t="s">
        <v>3515</v>
      </c>
      <c r="D2642" s="284">
        <v>265217.09999999992</v>
      </c>
      <c r="E2642" s="284">
        <v>79802.649999999994</v>
      </c>
      <c r="F2642" s="20">
        <v>0</v>
      </c>
      <c r="G2642" s="21">
        <f t="shared" si="41"/>
        <v>185414.44999999992</v>
      </c>
      <c r="H2642" s="20">
        <v>0</v>
      </c>
      <c r="I2642" s="20">
        <v>0</v>
      </c>
    </row>
    <row r="2643" spans="1:9" hidden="1" x14ac:dyDescent="0.25">
      <c r="A2643" s="276" t="s">
        <v>2632</v>
      </c>
      <c r="B2643" s="90"/>
      <c r="C2643" s="283" t="s">
        <v>3515</v>
      </c>
      <c r="D2643" s="284">
        <v>291133.50000000012</v>
      </c>
      <c r="E2643" s="284">
        <v>29850.400000000001</v>
      </c>
      <c r="F2643" s="20">
        <v>0</v>
      </c>
      <c r="G2643" s="21">
        <f t="shared" si="41"/>
        <v>261283.10000000012</v>
      </c>
      <c r="H2643" s="20">
        <v>0</v>
      </c>
      <c r="I2643" s="20">
        <v>0</v>
      </c>
    </row>
    <row r="2644" spans="1:9" hidden="1" x14ac:dyDescent="0.25">
      <c r="A2644" s="276" t="s">
        <v>2633</v>
      </c>
      <c r="B2644" s="90"/>
      <c r="C2644" s="283" t="s">
        <v>3515</v>
      </c>
      <c r="D2644" s="284">
        <v>252298.50000000009</v>
      </c>
      <c r="E2644" s="284">
        <v>70753.000000000029</v>
      </c>
      <c r="F2644" s="20">
        <v>0</v>
      </c>
      <c r="G2644" s="21">
        <f t="shared" si="41"/>
        <v>181545.50000000006</v>
      </c>
      <c r="H2644" s="20">
        <v>0</v>
      </c>
      <c r="I2644" s="20">
        <v>0</v>
      </c>
    </row>
    <row r="2645" spans="1:9" hidden="1" x14ac:dyDescent="0.25">
      <c r="A2645" s="276" t="s">
        <v>2634</v>
      </c>
      <c r="B2645" s="90"/>
      <c r="C2645" s="283" t="s">
        <v>3515</v>
      </c>
      <c r="D2645" s="284">
        <v>235600.50000000006</v>
      </c>
      <c r="E2645" s="284">
        <v>70025.899999999994</v>
      </c>
      <c r="F2645" s="20">
        <v>0</v>
      </c>
      <c r="G2645" s="21">
        <f t="shared" si="41"/>
        <v>165574.60000000006</v>
      </c>
      <c r="H2645" s="20">
        <v>0</v>
      </c>
      <c r="I2645" s="20">
        <v>0</v>
      </c>
    </row>
    <row r="2646" spans="1:9" hidden="1" x14ac:dyDescent="0.25">
      <c r="A2646" s="276" t="s">
        <v>2635</v>
      </c>
      <c r="B2646" s="90"/>
      <c r="C2646" s="283" t="s">
        <v>3515</v>
      </c>
      <c r="D2646" s="284">
        <v>257159.50000000006</v>
      </c>
      <c r="E2646" s="284">
        <v>70917.400000000009</v>
      </c>
      <c r="F2646" s="20">
        <v>0</v>
      </c>
      <c r="G2646" s="21">
        <f t="shared" si="41"/>
        <v>186242.10000000003</v>
      </c>
      <c r="H2646" s="20">
        <v>0</v>
      </c>
      <c r="I2646" s="20">
        <v>0</v>
      </c>
    </row>
    <row r="2647" spans="1:9" hidden="1" x14ac:dyDescent="0.25">
      <c r="A2647" s="276" t="s">
        <v>2636</v>
      </c>
      <c r="B2647" s="90"/>
      <c r="C2647" s="283" t="s">
        <v>3515</v>
      </c>
      <c r="D2647" s="284">
        <v>292939.50000000006</v>
      </c>
      <c r="E2647" s="284">
        <v>123015.3</v>
      </c>
      <c r="F2647" s="20">
        <v>0</v>
      </c>
      <c r="G2647" s="21">
        <f t="shared" si="41"/>
        <v>169924.20000000007</v>
      </c>
      <c r="H2647" s="20">
        <v>0</v>
      </c>
      <c r="I2647" s="20">
        <v>0</v>
      </c>
    </row>
    <row r="2648" spans="1:9" hidden="1" x14ac:dyDescent="0.25">
      <c r="A2648" s="276" t="s">
        <v>2637</v>
      </c>
      <c r="B2648" s="90"/>
      <c r="C2648" s="283" t="s">
        <v>3515</v>
      </c>
      <c r="D2648" s="284">
        <v>236808.00000000006</v>
      </c>
      <c r="E2648" s="284">
        <v>24826</v>
      </c>
      <c r="F2648" s="20">
        <v>0</v>
      </c>
      <c r="G2648" s="21">
        <f t="shared" si="41"/>
        <v>211982.00000000006</v>
      </c>
      <c r="H2648" s="20">
        <v>0</v>
      </c>
      <c r="I2648" s="20">
        <v>0</v>
      </c>
    </row>
    <row r="2649" spans="1:9" hidden="1" x14ac:dyDescent="0.25">
      <c r="A2649" s="276" t="s">
        <v>2638</v>
      </c>
      <c r="B2649" s="90"/>
      <c r="C2649" s="283" t="s">
        <v>3515</v>
      </c>
      <c r="D2649" s="284">
        <v>253609.49999999994</v>
      </c>
      <c r="E2649" s="284">
        <v>44044.85</v>
      </c>
      <c r="F2649" s="20">
        <v>0</v>
      </c>
      <c r="G2649" s="21">
        <f t="shared" si="41"/>
        <v>209564.64999999994</v>
      </c>
      <c r="H2649" s="20">
        <v>0</v>
      </c>
      <c r="I2649" s="20">
        <v>0</v>
      </c>
    </row>
    <row r="2650" spans="1:9" hidden="1" x14ac:dyDescent="0.25">
      <c r="A2650" s="276" t="s">
        <v>2639</v>
      </c>
      <c r="B2650" s="90"/>
      <c r="C2650" s="283" t="s">
        <v>3515</v>
      </c>
      <c r="D2650" s="284">
        <v>277828.50000000006</v>
      </c>
      <c r="E2650" s="284">
        <v>72080.7</v>
      </c>
      <c r="F2650" s="20">
        <v>0</v>
      </c>
      <c r="G2650" s="21">
        <f t="shared" si="41"/>
        <v>205747.80000000005</v>
      </c>
      <c r="H2650" s="20">
        <v>0</v>
      </c>
      <c r="I2650" s="20">
        <v>0</v>
      </c>
    </row>
    <row r="2651" spans="1:9" hidden="1" x14ac:dyDescent="0.25">
      <c r="A2651" s="276" t="s">
        <v>2640</v>
      </c>
      <c r="B2651" s="90"/>
      <c r="C2651" s="283" t="s">
        <v>3515</v>
      </c>
      <c r="D2651" s="284">
        <v>292146.00000000012</v>
      </c>
      <c r="E2651" s="284">
        <v>55745.1</v>
      </c>
      <c r="F2651" s="20">
        <v>0</v>
      </c>
      <c r="G2651" s="21">
        <f t="shared" si="41"/>
        <v>236400.90000000011</v>
      </c>
      <c r="H2651" s="20">
        <v>0</v>
      </c>
      <c r="I2651" s="20">
        <v>0</v>
      </c>
    </row>
    <row r="2652" spans="1:9" hidden="1" x14ac:dyDescent="0.25">
      <c r="A2652" s="276" t="s">
        <v>2641</v>
      </c>
      <c r="B2652" s="90"/>
      <c r="C2652" s="283" t="s">
        <v>3515</v>
      </c>
      <c r="D2652" s="284">
        <v>292180.49999999994</v>
      </c>
      <c r="E2652" s="284">
        <v>75521.049999999974</v>
      </c>
      <c r="F2652" s="20">
        <v>0</v>
      </c>
      <c r="G2652" s="21">
        <f t="shared" si="41"/>
        <v>216659.44999999995</v>
      </c>
      <c r="H2652" s="20">
        <v>0</v>
      </c>
      <c r="I2652" s="20">
        <v>0</v>
      </c>
    </row>
    <row r="2653" spans="1:9" hidden="1" x14ac:dyDescent="0.25">
      <c r="A2653" s="276" t="s">
        <v>2642</v>
      </c>
      <c r="B2653" s="90"/>
      <c r="C2653" s="283" t="s">
        <v>3516</v>
      </c>
      <c r="D2653" s="284">
        <v>308901.24999999983</v>
      </c>
      <c r="E2653" s="284">
        <v>133983.65000000002</v>
      </c>
      <c r="F2653" s="20">
        <v>0</v>
      </c>
      <c r="G2653" s="21">
        <f t="shared" si="41"/>
        <v>174917.5999999998</v>
      </c>
      <c r="H2653" s="20">
        <v>0</v>
      </c>
      <c r="I2653" s="20">
        <v>0</v>
      </c>
    </row>
    <row r="2654" spans="1:9" hidden="1" x14ac:dyDescent="0.25">
      <c r="A2654" s="276" t="s">
        <v>2643</v>
      </c>
      <c r="B2654" s="90"/>
      <c r="C2654" s="283" t="s">
        <v>3516</v>
      </c>
      <c r="D2654" s="284">
        <v>1896497.7500000007</v>
      </c>
      <c r="E2654" s="284">
        <v>1146403.96</v>
      </c>
      <c r="F2654" s="20">
        <v>0</v>
      </c>
      <c r="G2654" s="21">
        <f t="shared" si="41"/>
        <v>750093.79000000074</v>
      </c>
      <c r="H2654" s="20">
        <v>0</v>
      </c>
      <c r="I2654" s="20">
        <v>0</v>
      </c>
    </row>
    <row r="2655" spans="1:9" hidden="1" x14ac:dyDescent="0.25">
      <c r="A2655" s="276" t="s">
        <v>2644</v>
      </c>
      <c r="B2655" s="90"/>
      <c r="C2655" s="283" t="s">
        <v>3516</v>
      </c>
      <c r="D2655" s="284">
        <v>1534110.7000000011</v>
      </c>
      <c r="E2655" s="284">
        <v>1042416.5999999997</v>
      </c>
      <c r="F2655" s="20">
        <v>0</v>
      </c>
      <c r="G2655" s="21">
        <f t="shared" si="41"/>
        <v>491694.10000000137</v>
      </c>
      <c r="H2655" s="20">
        <v>0</v>
      </c>
      <c r="I2655" s="20">
        <v>0</v>
      </c>
    </row>
    <row r="2656" spans="1:9" hidden="1" x14ac:dyDescent="0.25">
      <c r="A2656" s="276" t="s">
        <v>2645</v>
      </c>
      <c r="B2656" s="90"/>
      <c r="C2656" s="283" t="s">
        <v>3516</v>
      </c>
      <c r="D2656" s="284">
        <v>222571.04999999996</v>
      </c>
      <c r="E2656" s="284">
        <v>183367.95</v>
      </c>
      <c r="F2656" s="20">
        <v>0</v>
      </c>
      <c r="G2656" s="21">
        <f t="shared" si="41"/>
        <v>39203.099999999948</v>
      </c>
      <c r="H2656" s="20">
        <v>0</v>
      </c>
      <c r="I2656" s="20">
        <v>0</v>
      </c>
    </row>
    <row r="2657" spans="1:9" hidden="1" x14ac:dyDescent="0.25">
      <c r="A2657" s="276" t="s">
        <v>2646</v>
      </c>
      <c r="B2657" s="90"/>
      <c r="C2657" s="283" t="s">
        <v>3516</v>
      </c>
      <c r="D2657" s="284">
        <v>296124.39999999997</v>
      </c>
      <c r="E2657" s="284">
        <v>159758.87999999998</v>
      </c>
      <c r="F2657" s="20">
        <v>0</v>
      </c>
      <c r="G2657" s="21">
        <f t="shared" si="41"/>
        <v>136365.51999999999</v>
      </c>
      <c r="H2657" s="20">
        <v>0</v>
      </c>
      <c r="I2657" s="20">
        <v>0</v>
      </c>
    </row>
    <row r="2658" spans="1:9" hidden="1" x14ac:dyDescent="0.25">
      <c r="A2658" s="276" t="s">
        <v>2647</v>
      </c>
      <c r="B2658" s="90"/>
      <c r="C2658" s="283" t="s">
        <v>3516</v>
      </c>
      <c r="D2658" s="284">
        <v>1053600.2000000004</v>
      </c>
      <c r="E2658" s="284">
        <v>552550.55000000005</v>
      </c>
      <c r="F2658" s="20">
        <v>0</v>
      </c>
      <c r="G2658" s="21">
        <f t="shared" si="41"/>
        <v>501049.65000000037</v>
      </c>
      <c r="H2658" s="20">
        <v>0</v>
      </c>
      <c r="I2658" s="20">
        <v>0</v>
      </c>
    </row>
    <row r="2659" spans="1:9" hidden="1" x14ac:dyDescent="0.25">
      <c r="A2659" s="276" t="s">
        <v>2648</v>
      </c>
      <c r="B2659" s="90"/>
      <c r="C2659" s="283" t="s">
        <v>3516</v>
      </c>
      <c r="D2659" s="284">
        <v>105605.09999999996</v>
      </c>
      <c r="E2659" s="284">
        <v>94012.319999999992</v>
      </c>
      <c r="F2659" s="20">
        <v>0</v>
      </c>
      <c r="G2659" s="21">
        <f t="shared" si="41"/>
        <v>11592.77999999997</v>
      </c>
      <c r="H2659" s="20">
        <v>0</v>
      </c>
      <c r="I2659" s="20">
        <v>0</v>
      </c>
    </row>
    <row r="2660" spans="1:9" hidden="1" x14ac:dyDescent="0.25">
      <c r="A2660" s="276" t="s">
        <v>2649</v>
      </c>
      <c r="B2660" s="90"/>
      <c r="C2660" s="283" t="s">
        <v>3516</v>
      </c>
      <c r="D2660" s="284">
        <v>347138</v>
      </c>
      <c r="E2660" s="284">
        <v>188411.23</v>
      </c>
      <c r="F2660" s="20">
        <v>0</v>
      </c>
      <c r="G2660" s="21">
        <f t="shared" si="41"/>
        <v>158726.76999999999</v>
      </c>
      <c r="H2660" s="20">
        <v>0</v>
      </c>
      <c r="I2660" s="20">
        <v>0</v>
      </c>
    </row>
    <row r="2661" spans="1:9" hidden="1" x14ac:dyDescent="0.25">
      <c r="A2661" s="276" t="s">
        <v>2650</v>
      </c>
      <c r="B2661" s="90"/>
      <c r="C2661" s="283" t="s">
        <v>3516</v>
      </c>
      <c r="D2661" s="284">
        <v>169484.14999999994</v>
      </c>
      <c r="E2661" s="284">
        <v>80167.150000000009</v>
      </c>
      <c r="F2661" s="20">
        <v>0</v>
      </c>
      <c r="G2661" s="21">
        <f t="shared" si="41"/>
        <v>89316.999999999927</v>
      </c>
      <c r="H2661" s="20">
        <v>0</v>
      </c>
      <c r="I2661" s="20">
        <v>0</v>
      </c>
    </row>
    <row r="2662" spans="1:9" hidden="1" x14ac:dyDescent="0.25">
      <c r="A2662" s="276" t="s">
        <v>2651</v>
      </c>
      <c r="B2662" s="90"/>
      <c r="C2662" s="283" t="s">
        <v>3516</v>
      </c>
      <c r="D2662" s="284">
        <v>224787.19999999992</v>
      </c>
      <c r="E2662" s="284">
        <v>202949.14999999997</v>
      </c>
      <c r="F2662" s="20">
        <v>0</v>
      </c>
      <c r="G2662" s="21">
        <f t="shared" si="41"/>
        <v>21838.049999999959</v>
      </c>
      <c r="H2662" s="20">
        <v>0</v>
      </c>
      <c r="I2662" s="20">
        <v>0</v>
      </c>
    </row>
    <row r="2663" spans="1:9" hidden="1" x14ac:dyDescent="0.25">
      <c r="A2663" s="276" t="s">
        <v>2652</v>
      </c>
      <c r="B2663" s="90"/>
      <c r="C2663" s="283" t="s">
        <v>3516</v>
      </c>
      <c r="D2663" s="284">
        <v>305808.8000000001</v>
      </c>
      <c r="E2663" s="284">
        <v>148726.75</v>
      </c>
      <c r="F2663" s="20">
        <v>0</v>
      </c>
      <c r="G2663" s="21">
        <f t="shared" si="41"/>
        <v>157082.0500000001</v>
      </c>
      <c r="H2663" s="20">
        <v>0</v>
      </c>
      <c r="I2663" s="20">
        <v>0</v>
      </c>
    </row>
    <row r="2664" spans="1:9" hidden="1" x14ac:dyDescent="0.25">
      <c r="A2664" s="276" t="s">
        <v>2653</v>
      </c>
      <c r="B2664" s="90"/>
      <c r="C2664" s="283" t="s">
        <v>3516</v>
      </c>
      <c r="D2664" s="284">
        <v>162934.94999999995</v>
      </c>
      <c r="E2664" s="284">
        <v>102846.34999999999</v>
      </c>
      <c r="F2664" s="20">
        <v>0</v>
      </c>
      <c r="G2664" s="21">
        <f t="shared" si="41"/>
        <v>60088.599999999962</v>
      </c>
      <c r="H2664" s="20">
        <v>0</v>
      </c>
      <c r="I2664" s="20">
        <v>0</v>
      </c>
    </row>
    <row r="2665" spans="1:9" hidden="1" x14ac:dyDescent="0.25">
      <c r="A2665" s="276" t="s">
        <v>2654</v>
      </c>
      <c r="B2665" s="90"/>
      <c r="C2665" s="283" t="s">
        <v>3516</v>
      </c>
      <c r="D2665" s="284">
        <v>795032.35000000009</v>
      </c>
      <c r="E2665" s="284">
        <v>531179.76</v>
      </c>
      <c r="F2665" s="20">
        <v>0</v>
      </c>
      <c r="G2665" s="21">
        <f t="shared" si="41"/>
        <v>263852.59000000008</v>
      </c>
      <c r="H2665" s="20">
        <v>0</v>
      </c>
      <c r="I2665" s="20">
        <v>0</v>
      </c>
    </row>
    <row r="2666" spans="1:9" hidden="1" x14ac:dyDescent="0.25">
      <c r="A2666" s="276" t="s">
        <v>2655</v>
      </c>
      <c r="B2666" s="90"/>
      <c r="C2666" s="283" t="s">
        <v>3516</v>
      </c>
      <c r="D2666" s="284">
        <v>218749.09999999995</v>
      </c>
      <c r="E2666" s="284">
        <v>162558.34999999998</v>
      </c>
      <c r="F2666" s="20">
        <v>0</v>
      </c>
      <c r="G2666" s="21">
        <f t="shared" si="41"/>
        <v>56190.749999999971</v>
      </c>
      <c r="H2666" s="20">
        <v>0</v>
      </c>
      <c r="I2666" s="20">
        <v>0</v>
      </c>
    </row>
    <row r="2667" spans="1:9" hidden="1" x14ac:dyDescent="0.25">
      <c r="A2667" s="276" t="s">
        <v>2656</v>
      </c>
      <c r="B2667" s="90"/>
      <c r="C2667" s="283" t="s">
        <v>3516</v>
      </c>
      <c r="D2667" s="284">
        <v>286102.5</v>
      </c>
      <c r="E2667" s="284">
        <v>142676.75999999998</v>
      </c>
      <c r="F2667" s="20">
        <v>0</v>
      </c>
      <c r="G2667" s="21">
        <f t="shared" si="41"/>
        <v>143425.74000000002</v>
      </c>
      <c r="H2667" s="20">
        <v>0</v>
      </c>
      <c r="I2667" s="20">
        <v>0</v>
      </c>
    </row>
    <row r="2668" spans="1:9" hidden="1" x14ac:dyDescent="0.25">
      <c r="A2668" s="276" t="s">
        <v>2657</v>
      </c>
      <c r="B2668" s="90"/>
      <c r="C2668" s="283" t="s">
        <v>3516</v>
      </c>
      <c r="D2668" s="284">
        <v>163304.90000000005</v>
      </c>
      <c r="E2668" s="284">
        <v>23832.250000000007</v>
      </c>
      <c r="F2668" s="20">
        <v>0</v>
      </c>
      <c r="G2668" s="21">
        <f t="shared" si="41"/>
        <v>139472.65000000005</v>
      </c>
      <c r="H2668" s="20">
        <v>0</v>
      </c>
      <c r="I2668" s="20">
        <v>0</v>
      </c>
    </row>
    <row r="2669" spans="1:9" hidden="1" x14ac:dyDescent="0.25">
      <c r="A2669" s="276" t="s">
        <v>2658</v>
      </c>
      <c r="B2669" s="90"/>
      <c r="C2669" s="283" t="s">
        <v>3516</v>
      </c>
      <c r="D2669" s="284">
        <v>247994.19999999995</v>
      </c>
      <c r="E2669" s="284">
        <v>115296.95</v>
      </c>
      <c r="F2669" s="20">
        <v>0</v>
      </c>
      <c r="G2669" s="21">
        <f t="shared" si="41"/>
        <v>132697.24999999994</v>
      </c>
      <c r="H2669" s="20">
        <v>0</v>
      </c>
      <c r="I2669" s="20">
        <v>0</v>
      </c>
    </row>
    <row r="2670" spans="1:9" hidden="1" x14ac:dyDescent="0.25">
      <c r="A2670" s="276" t="s">
        <v>2659</v>
      </c>
      <c r="B2670" s="90"/>
      <c r="C2670" s="283" t="s">
        <v>3516</v>
      </c>
      <c r="D2670" s="284">
        <v>297352</v>
      </c>
      <c r="E2670" s="284">
        <v>138844.65</v>
      </c>
      <c r="F2670" s="20">
        <v>0</v>
      </c>
      <c r="G2670" s="21">
        <f t="shared" si="41"/>
        <v>158507.35</v>
      </c>
      <c r="H2670" s="20">
        <v>0</v>
      </c>
      <c r="I2670" s="20">
        <v>0</v>
      </c>
    </row>
    <row r="2671" spans="1:9" hidden="1" x14ac:dyDescent="0.25">
      <c r="A2671" s="276" t="s">
        <v>2660</v>
      </c>
      <c r="B2671" s="90"/>
      <c r="C2671" s="283" t="s">
        <v>3516</v>
      </c>
      <c r="D2671" s="284">
        <v>160611</v>
      </c>
      <c r="E2671" s="284">
        <v>22285.9</v>
      </c>
      <c r="F2671" s="20">
        <v>0</v>
      </c>
      <c r="G2671" s="21">
        <f t="shared" si="41"/>
        <v>138325.1</v>
      </c>
      <c r="H2671" s="20">
        <v>0</v>
      </c>
      <c r="I2671" s="20">
        <v>0</v>
      </c>
    </row>
    <row r="2672" spans="1:9" hidden="1" x14ac:dyDescent="0.25">
      <c r="A2672" s="276" t="s">
        <v>2661</v>
      </c>
      <c r="B2672" s="90"/>
      <c r="C2672" s="283" t="s">
        <v>3516</v>
      </c>
      <c r="D2672" s="284">
        <v>232611.30000000002</v>
      </c>
      <c r="E2672" s="284">
        <v>183393.49999999997</v>
      </c>
      <c r="F2672" s="20">
        <v>0</v>
      </c>
      <c r="G2672" s="21">
        <f t="shared" si="41"/>
        <v>49217.800000000047</v>
      </c>
      <c r="H2672" s="20">
        <v>0</v>
      </c>
      <c r="I2672" s="20">
        <v>0</v>
      </c>
    </row>
    <row r="2673" spans="1:9" hidden="1" x14ac:dyDescent="0.25">
      <c r="A2673" s="276" t="s">
        <v>2662</v>
      </c>
      <c r="B2673" s="90"/>
      <c r="C2673" s="283" t="s">
        <v>3516</v>
      </c>
      <c r="D2673" s="284">
        <v>1518865.76</v>
      </c>
      <c r="E2673" s="284">
        <v>803729.84000000008</v>
      </c>
      <c r="F2673" s="20">
        <v>0</v>
      </c>
      <c r="G2673" s="21">
        <f t="shared" si="41"/>
        <v>715135.91999999993</v>
      </c>
      <c r="H2673" s="20">
        <v>0</v>
      </c>
      <c r="I2673" s="20">
        <v>0</v>
      </c>
    </row>
    <row r="2674" spans="1:9" hidden="1" x14ac:dyDescent="0.25">
      <c r="A2674" s="276" t="s">
        <v>2663</v>
      </c>
      <c r="B2674" s="90"/>
      <c r="C2674" s="283" t="s">
        <v>3516</v>
      </c>
      <c r="D2674" s="284">
        <v>213800.09999999992</v>
      </c>
      <c r="E2674" s="284">
        <v>149992.35</v>
      </c>
      <c r="F2674" s="20">
        <v>0</v>
      </c>
      <c r="G2674" s="21">
        <f t="shared" si="41"/>
        <v>63807.749999999913</v>
      </c>
      <c r="H2674" s="20">
        <v>0</v>
      </c>
      <c r="I2674" s="20">
        <v>0</v>
      </c>
    </row>
    <row r="2675" spans="1:9" hidden="1" x14ac:dyDescent="0.25">
      <c r="A2675" s="276" t="s">
        <v>2664</v>
      </c>
      <c r="B2675" s="90"/>
      <c r="C2675" s="283" t="s">
        <v>3516</v>
      </c>
      <c r="D2675" s="284">
        <v>296741.99</v>
      </c>
      <c r="E2675" s="284">
        <v>215027.88000000006</v>
      </c>
      <c r="F2675" s="20">
        <v>0</v>
      </c>
      <c r="G2675" s="21">
        <f t="shared" si="41"/>
        <v>81714.109999999928</v>
      </c>
      <c r="H2675" s="20">
        <v>0</v>
      </c>
      <c r="I2675" s="20">
        <v>0</v>
      </c>
    </row>
    <row r="2676" spans="1:9" hidden="1" x14ac:dyDescent="0.25">
      <c r="A2676" s="276" t="s">
        <v>2665</v>
      </c>
      <c r="B2676" s="90"/>
      <c r="C2676" s="283" t="s">
        <v>3516</v>
      </c>
      <c r="D2676" s="284">
        <v>297671.54999999987</v>
      </c>
      <c r="E2676" s="284">
        <v>195886.55000000002</v>
      </c>
      <c r="F2676" s="20">
        <v>0</v>
      </c>
      <c r="G2676" s="21">
        <f t="shared" si="41"/>
        <v>101784.99999999985</v>
      </c>
      <c r="H2676" s="20">
        <v>0</v>
      </c>
      <c r="I2676" s="20">
        <v>0</v>
      </c>
    </row>
    <row r="2677" spans="1:9" hidden="1" x14ac:dyDescent="0.25">
      <c r="A2677" s="276" t="s">
        <v>2666</v>
      </c>
      <c r="B2677" s="90"/>
      <c r="C2677" s="283" t="s">
        <v>3516</v>
      </c>
      <c r="D2677" s="284">
        <v>265759.72000000003</v>
      </c>
      <c r="E2677" s="284">
        <v>189716.84999999998</v>
      </c>
      <c r="F2677" s="20">
        <v>0</v>
      </c>
      <c r="G2677" s="21">
        <f t="shared" si="41"/>
        <v>76042.870000000054</v>
      </c>
      <c r="H2677" s="20">
        <v>0</v>
      </c>
      <c r="I2677" s="20">
        <v>0</v>
      </c>
    </row>
    <row r="2678" spans="1:9" hidden="1" x14ac:dyDescent="0.25">
      <c r="A2678" s="276" t="s">
        <v>2667</v>
      </c>
      <c r="B2678" s="90"/>
      <c r="C2678" s="283" t="s">
        <v>3516</v>
      </c>
      <c r="D2678" s="284">
        <v>227493.44999999995</v>
      </c>
      <c r="E2678" s="284">
        <v>158465.15</v>
      </c>
      <c r="F2678" s="20">
        <v>0</v>
      </c>
      <c r="G2678" s="21">
        <f t="shared" si="41"/>
        <v>69028.299999999959</v>
      </c>
      <c r="H2678" s="20">
        <v>0</v>
      </c>
      <c r="I2678" s="20">
        <v>0</v>
      </c>
    </row>
    <row r="2679" spans="1:9" hidden="1" x14ac:dyDescent="0.25">
      <c r="A2679" s="276" t="s">
        <v>2668</v>
      </c>
      <c r="B2679" s="90"/>
      <c r="C2679" s="283" t="s">
        <v>3516</v>
      </c>
      <c r="D2679" s="284">
        <v>233648.25</v>
      </c>
      <c r="E2679" s="284">
        <v>134471.25</v>
      </c>
      <c r="F2679" s="20">
        <v>0</v>
      </c>
      <c r="G2679" s="21">
        <f t="shared" si="41"/>
        <v>99177</v>
      </c>
      <c r="H2679" s="20">
        <v>0</v>
      </c>
      <c r="I2679" s="20">
        <v>0</v>
      </c>
    </row>
    <row r="2680" spans="1:9" hidden="1" x14ac:dyDescent="0.25">
      <c r="A2680" s="276" t="s">
        <v>2669</v>
      </c>
      <c r="B2680" s="90"/>
      <c r="C2680" s="283" t="s">
        <v>3516</v>
      </c>
      <c r="D2680" s="284">
        <v>139252.35000000003</v>
      </c>
      <c r="E2680" s="284">
        <v>112782.30000000002</v>
      </c>
      <c r="F2680" s="20">
        <v>0</v>
      </c>
      <c r="G2680" s="21">
        <f t="shared" si="41"/>
        <v>26470.050000000017</v>
      </c>
      <c r="H2680" s="20">
        <v>0</v>
      </c>
      <c r="I2680" s="20">
        <v>0</v>
      </c>
    </row>
    <row r="2681" spans="1:9" hidden="1" x14ac:dyDescent="0.25">
      <c r="A2681" s="276" t="s">
        <v>2670</v>
      </c>
      <c r="B2681" s="90"/>
      <c r="C2681" s="283" t="s">
        <v>3516</v>
      </c>
      <c r="D2681" s="284">
        <v>113094.44999999995</v>
      </c>
      <c r="E2681" s="284">
        <v>64647.7</v>
      </c>
      <c r="F2681" s="20">
        <v>0</v>
      </c>
      <c r="G2681" s="21">
        <f t="shared" si="41"/>
        <v>48446.749999999956</v>
      </c>
      <c r="H2681" s="20">
        <v>0</v>
      </c>
      <c r="I2681" s="20">
        <v>0</v>
      </c>
    </row>
    <row r="2682" spans="1:9" hidden="1" x14ac:dyDescent="0.25">
      <c r="A2682" s="276" t="s">
        <v>2671</v>
      </c>
      <c r="B2682" s="90"/>
      <c r="C2682" s="283" t="s">
        <v>3516</v>
      </c>
      <c r="D2682" s="284">
        <v>326572.35000000015</v>
      </c>
      <c r="E2682" s="284">
        <v>237393.8</v>
      </c>
      <c r="F2682" s="20">
        <v>0</v>
      </c>
      <c r="G2682" s="21">
        <f t="shared" si="41"/>
        <v>89178.550000000163</v>
      </c>
      <c r="H2682" s="20">
        <v>0</v>
      </c>
      <c r="I2682" s="20">
        <v>0</v>
      </c>
    </row>
    <row r="2683" spans="1:9" hidden="1" x14ac:dyDescent="0.25">
      <c r="A2683" s="276" t="s">
        <v>2672</v>
      </c>
      <c r="B2683" s="90"/>
      <c r="C2683" s="283" t="s">
        <v>3516</v>
      </c>
      <c r="D2683" s="284">
        <v>294896.15000000002</v>
      </c>
      <c r="E2683" s="284">
        <v>204879.41000000003</v>
      </c>
      <c r="F2683" s="20">
        <v>0</v>
      </c>
      <c r="G2683" s="21">
        <f t="shared" si="41"/>
        <v>90016.739999999991</v>
      </c>
      <c r="H2683" s="20">
        <v>0</v>
      </c>
      <c r="I2683" s="20">
        <v>0</v>
      </c>
    </row>
    <row r="2684" spans="1:9" hidden="1" x14ac:dyDescent="0.25">
      <c r="A2684" s="276" t="s">
        <v>2673</v>
      </c>
      <c r="B2684" s="90"/>
      <c r="C2684" s="283" t="s">
        <v>3516</v>
      </c>
      <c r="D2684" s="284">
        <v>280046.40000000008</v>
      </c>
      <c r="E2684" s="284">
        <v>186750.44999999998</v>
      </c>
      <c r="F2684" s="20">
        <v>0</v>
      </c>
      <c r="G2684" s="21">
        <f t="shared" si="41"/>
        <v>93295.950000000099</v>
      </c>
      <c r="H2684" s="20">
        <v>0</v>
      </c>
      <c r="I2684" s="20">
        <v>0</v>
      </c>
    </row>
    <row r="2685" spans="1:9" hidden="1" x14ac:dyDescent="0.25">
      <c r="A2685" s="276" t="s">
        <v>2674</v>
      </c>
      <c r="B2685" s="90"/>
      <c r="C2685" s="283" t="s">
        <v>3517</v>
      </c>
      <c r="D2685" s="284">
        <v>276695.80999999994</v>
      </c>
      <c r="E2685" s="284">
        <v>133822.15999999997</v>
      </c>
      <c r="F2685" s="20">
        <v>0</v>
      </c>
      <c r="G2685" s="21">
        <f t="shared" si="41"/>
        <v>142873.64999999997</v>
      </c>
      <c r="H2685" s="20">
        <v>0</v>
      </c>
      <c r="I2685" s="20">
        <v>0</v>
      </c>
    </row>
    <row r="2686" spans="1:9" hidden="1" x14ac:dyDescent="0.25">
      <c r="A2686" s="276" t="s">
        <v>2675</v>
      </c>
      <c r="B2686" s="90"/>
      <c r="C2686" s="283" t="s">
        <v>3517</v>
      </c>
      <c r="D2686" s="284">
        <v>286265.10000000003</v>
      </c>
      <c r="E2686" s="284">
        <v>64467.80999999999</v>
      </c>
      <c r="F2686" s="20">
        <v>0</v>
      </c>
      <c r="G2686" s="21">
        <f t="shared" si="41"/>
        <v>221797.29000000004</v>
      </c>
      <c r="H2686" s="20">
        <v>0</v>
      </c>
      <c r="I2686" s="20">
        <v>0</v>
      </c>
    </row>
    <row r="2687" spans="1:9" hidden="1" x14ac:dyDescent="0.25">
      <c r="A2687" s="276" t="s">
        <v>2676</v>
      </c>
      <c r="B2687" s="90"/>
      <c r="C2687" s="283" t="s">
        <v>3517</v>
      </c>
      <c r="D2687" s="284">
        <v>71917.5</v>
      </c>
      <c r="E2687" s="284">
        <v>0</v>
      </c>
      <c r="F2687" s="20">
        <v>0</v>
      </c>
      <c r="G2687" s="21">
        <f t="shared" si="41"/>
        <v>71917.5</v>
      </c>
      <c r="H2687" s="20">
        <v>0</v>
      </c>
      <c r="I2687" s="20">
        <v>0</v>
      </c>
    </row>
    <row r="2688" spans="1:9" hidden="1" x14ac:dyDescent="0.25">
      <c r="A2688" s="276" t="s">
        <v>2677</v>
      </c>
      <c r="B2688" s="90"/>
      <c r="C2688" s="283" t="s">
        <v>3517</v>
      </c>
      <c r="D2688" s="284">
        <v>72586.5</v>
      </c>
      <c r="E2688" s="284">
        <v>18880.549999999992</v>
      </c>
      <c r="F2688" s="20">
        <v>0</v>
      </c>
      <c r="G2688" s="21">
        <f t="shared" si="41"/>
        <v>53705.950000000012</v>
      </c>
      <c r="H2688" s="20">
        <v>0</v>
      </c>
      <c r="I2688" s="20">
        <v>0</v>
      </c>
    </row>
    <row r="2689" spans="1:9" hidden="1" x14ac:dyDescent="0.25">
      <c r="A2689" s="276" t="s">
        <v>2678</v>
      </c>
      <c r="B2689" s="90"/>
      <c r="C2689" s="283" t="s">
        <v>3517</v>
      </c>
      <c r="D2689" s="284">
        <v>96871.199999999953</v>
      </c>
      <c r="E2689" s="284">
        <v>22698.15</v>
      </c>
      <c r="F2689" s="20">
        <v>0</v>
      </c>
      <c r="G2689" s="21">
        <f t="shared" si="41"/>
        <v>74173.049999999959</v>
      </c>
      <c r="H2689" s="20">
        <v>0</v>
      </c>
      <c r="I2689" s="20">
        <v>0</v>
      </c>
    </row>
    <row r="2690" spans="1:9" hidden="1" x14ac:dyDescent="0.25">
      <c r="A2690" s="276" t="s">
        <v>2679</v>
      </c>
      <c r="B2690" s="90"/>
      <c r="C2690" s="283" t="s">
        <v>3517</v>
      </c>
      <c r="D2690" s="284">
        <v>99814.800000000047</v>
      </c>
      <c r="E2690" s="284">
        <v>0</v>
      </c>
      <c r="F2690" s="20">
        <v>0</v>
      </c>
      <c r="G2690" s="21">
        <f t="shared" si="41"/>
        <v>99814.800000000047</v>
      </c>
      <c r="H2690" s="20">
        <v>0</v>
      </c>
      <c r="I2690" s="20">
        <v>0</v>
      </c>
    </row>
    <row r="2691" spans="1:9" hidden="1" x14ac:dyDescent="0.25">
      <c r="A2691" s="276" t="s">
        <v>2680</v>
      </c>
      <c r="B2691" s="90"/>
      <c r="C2691" s="283" t="s">
        <v>3517</v>
      </c>
      <c r="D2691" s="284">
        <v>101353.5</v>
      </c>
      <c r="E2691" s="284">
        <v>0</v>
      </c>
      <c r="F2691" s="20">
        <v>0</v>
      </c>
      <c r="G2691" s="21">
        <f t="shared" si="41"/>
        <v>101353.5</v>
      </c>
      <c r="H2691" s="20">
        <v>0</v>
      </c>
      <c r="I2691" s="20">
        <v>0</v>
      </c>
    </row>
    <row r="2692" spans="1:9" hidden="1" x14ac:dyDescent="0.25">
      <c r="A2692" s="276" t="s">
        <v>2681</v>
      </c>
      <c r="B2692" s="90"/>
      <c r="C2692" s="283" t="s">
        <v>3518</v>
      </c>
      <c r="D2692" s="284">
        <v>77804.699999999953</v>
      </c>
      <c r="E2692" s="284">
        <v>0</v>
      </c>
      <c r="F2692" s="20">
        <v>0</v>
      </c>
      <c r="G2692" s="21">
        <f t="shared" ref="G2692:G2755" si="42">D2692-E2692</f>
        <v>77804.699999999953</v>
      </c>
      <c r="H2692" s="20">
        <v>0</v>
      </c>
      <c r="I2692" s="20">
        <v>0</v>
      </c>
    </row>
    <row r="2693" spans="1:9" hidden="1" x14ac:dyDescent="0.25">
      <c r="A2693" s="276" t="s">
        <v>2683</v>
      </c>
      <c r="B2693" s="90"/>
      <c r="C2693" s="283" t="s">
        <v>3519</v>
      </c>
      <c r="D2693" s="284">
        <v>100751.40000000002</v>
      </c>
      <c r="E2693" s="284">
        <v>10226.5</v>
      </c>
      <c r="F2693" s="20">
        <v>0</v>
      </c>
      <c r="G2693" s="21">
        <f t="shared" si="42"/>
        <v>90524.900000000023</v>
      </c>
      <c r="H2693" s="20">
        <v>0</v>
      </c>
      <c r="I2693" s="20">
        <v>0</v>
      </c>
    </row>
    <row r="2694" spans="1:9" hidden="1" x14ac:dyDescent="0.25">
      <c r="A2694" s="276" t="s">
        <v>2684</v>
      </c>
      <c r="B2694" s="90"/>
      <c r="C2694" s="283" t="s">
        <v>3519</v>
      </c>
      <c r="D2694" s="284">
        <v>146544.44999999995</v>
      </c>
      <c r="E2694" s="284">
        <v>70968.639999999985</v>
      </c>
      <c r="F2694" s="20">
        <v>0</v>
      </c>
      <c r="G2694" s="21">
        <f t="shared" si="42"/>
        <v>75575.809999999969</v>
      </c>
      <c r="H2694" s="20">
        <v>0</v>
      </c>
      <c r="I2694" s="20">
        <v>0</v>
      </c>
    </row>
    <row r="2695" spans="1:9" hidden="1" x14ac:dyDescent="0.25">
      <c r="A2695" s="276" t="s">
        <v>2685</v>
      </c>
      <c r="B2695" s="90"/>
      <c r="C2695" s="283" t="s">
        <v>3519</v>
      </c>
      <c r="D2695" s="284">
        <v>100115.84999999998</v>
      </c>
      <c r="E2695" s="284">
        <v>5190.8999999999987</v>
      </c>
      <c r="F2695" s="20">
        <v>0</v>
      </c>
      <c r="G2695" s="21">
        <f t="shared" si="42"/>
        <v>94924.949999999983</v>
      </c>
      <c r="H2695" s="20">
        <v>0</v>
      </c>
      <c r="I2695" s="20">
        <v>0</v>
      </c>
    </row>
    <row r="2696" spans="1:9" hidden="1" x14ac:dyDescent="0.25">
      <c r="A2696" s="276" t="s">
        <v>2686</v>
      </c>
      <c r="B2696" s="90"/>
      <c r="C2696" s="283" t="s">
        <v>3519</v>
      </c>
      <c r="D2696" s="284">
        <v>160660.35000000012</v>
      </c>
      <c r="E2696" s="284">
        <v>74659.55</v>
      </c>
      <c r="F2696" s="20">
        <v>0</v>
      </c>
      <c r="G2696" s="21">
        <f t="shared" si="42"/>
        <v>86000.800000000119</v>
      </c>
      <c r="H2696" s="20">
        <v>0</v>
      </c>
      <c r="I2696" s="20">
        <v>0</v>
      </c>
    </row>
    <row r="2697" spans="1:9" hidden="1" x14ac:dyDescent="0.25">
      <c r="A2697" s="276" t="s">
        <v>2687</v>
      </c>
      <c r="B2697" s="90"/>
      <c r="C2697" s="283" t="s">
        <v>3520</v>
      </c>
      <c r="D2697" s="284">
        <v>75463.199999999953</v>
      </c>
      <c r="E2697" s="284">
        <v>20081.5</v>
      </c>
      <c r="F2697" s="20">
        <v>0</v>
      </c>
      <c r="G2697" s="21">
        <f t="shared" si="42"/>
        <v>55381.699999999953</v>
      </c>
      <c r="H2697" s="20">
        <v>0</v>
      </c>
      <c r="I2697" s="20">
        <v>0</v>
      </c>
    </row>
    <row r="2698" spans="1:9" hidden="1" x14ac:dyDescent="0.25">
      <c r="A2698" s="276" t="s">
        <v>2688</v>
      </c>
      <c r="B2698" s="90"/>
      <c r="C2698" s="283" t="s">
        <v>3520</v>
      </c>
      <c r="D2698" s="284">
        <v>93225.150000000023</v>
      </c>
      <c r="E2698" s="284">
        <v>62758.2</v>
      </c>
      <c r="F2698" s="20">
        <v>0</v>
      </c>
      <c r="G2698" s="21">
        <f t="shared" si="42"/>
        <v>30466.950000000026</v>
      </c>
      <c r="H2698" s="20">
        <v>0</v>
      </c>
      <c r="I2698" s="20">
        <v>0</v>
      </c>
    </row>
    <row r="2699" spans="1:9" hidden="1" x14ac:dyDescent="0.25">
      <c r="A2699" s="276" t="s">
        <v>2242</v>
      </c>
      <c r="B2699" s="90"/>
      <c r="C2699" s="283" t="s">
        <v>3520</v>
      </c>
      <c r="D2699" s="284">
        <v>91987.5</v>
      </c>
      <c r="E2699" s="284">
        <v>50897.95</v>
      </c>
      <c r="F2699" s="20">
        <v>0</v>
      </c>
      <c r="G2699" s="21">
        <f t="shared" si="42"/>
        <v>41089.550000000003</v>
      </c>
      <c r="H2699" s="20">
        <v>0</v>
      </c>
      <c r="I2699" s="20">
        <v>0</v>
      </c>
    </row>
    <row r="2700" spans="1:9" hidden="1" x14ac:dyDescent="0.25">
      <c r="A2700" s="276" t="s">
        <v>2689</v>
      </c>
      <c r="B2700" s="90"/>
      <c r="C2700" s="283" t="s">
        <v>3520</v>
      </c>
      <c r="D2700" s="284">
        <v>103718.75</v>
      </c>
      <c r="E2700" s="284">
        <v>75589.950000000012</v>
      </c>
      <c r="F2700" s="20">
        <v>0</v>
      </c>
      <c r="G2700" s="21">
        <f t="shared" si="42"/>
        <v>28128.799999999988</v>
      </c>
      <c r="H2700" s="20">
        <v>0</v>
      </c>
      <c r="I2700" s="20">
        <v>0</v>
      </c>
    </row>
    <row r="2701" spans="1:9" hidden="1" x14ac:dyDescent="0.25">
      <c r="A2701" s="276" t="s">
        <v>2690</v>
      </c>
      <c r="B2701" s="90"/>
      <c r="C2701" s="283" t="s">
        <v>3520</v>
      </c>
      <c r="D2701" s="284">
        <v>78808.199999999953</v>
      </c>
      <c r="E2701" s="284">
        <v>13424</v>
      </c>
      <c r="F2701" s="20">
        <v>0</v>
      </c>
      <c r="G2701" s="21">
        <f t="shared" si="42"/>
        <v>65384.199999999953</v>
      </c>
      <c r="H2701" s="20">
        <v>0</v>
      </c>
      <c r="I2701" s="20">
        <v>0</v>
      </c>
    </row>
    <row r="2702" spans="1:9" hidden="1" x14ac:dyDescent="0.25">
      <c r="A2702" s="276" t="s">
        <v>2244</v>
      </c>
      <c r="B2702" s="90"/>
      <c r="C2702" s="283" t="s">
        <v>3520</v>
      </c>
      <c r="D2702" s="284">
        <v>52416.150000000023</v>
      </c>
      <c r="E2702" s="284">
        <v>27519.199999999997</v>
      </c>
      <c r="F2702" s="20">
        <v>0</v>
      </c>
      <c r="G2702" s="21">
        <f t="shared" si="42"/>
        <v>24896.950000000026</v>
      </c>
      <c r="H2702" s="20">
        <v>0</v>
      </c>
      <c r="I2702" s="20">
        <v>0</v>
      </c>
    </row>
    <row r="2703" spans="1:9" hidden="1" x14ac:dyDescent="0.25">
      <c r="A2703" s="276" t="s">
        <v>2691</v>
      </c>
      <c r="B2703" s="90"/>
      <c r="C2703" s="283" t="s">
        <v>3521</v>
      </c>
      <c r="D2703" s="284">
        <v>279541.64999999991</v>
      </c>
      <c r="E2703" s="284">
        <v>265.2</v>
      </c>
      <c r="F2703" s="20">
        <v>0</v>
      </c>
      <c r="G2703" s="21">
        <f t="shared" si="42"/>
        <v>279276.4499999999</v>
      </c>
      <c r="H2703" s="20">
        <v>0</v>
      </c>
      <c r="I2703" s="20">
        <v>0</v>
      </c>
    </row>
    <row r="2704" spans="1:9" hidden="1" x14ac:dyDescent="0.25">
      <c r="A2704" s="276" t="s">
        <v>2692</v>
      </c>
      <c r="B2704" s="90"/>
      <c r="C2704" s="283" t="s">
        <v>3522</v>
      </c>
      <c r="D2704" s="284">
        <v>284157.75</v>
      </c>
      <c r="E2704" s="284">
        <v>128308.15</v>
      </c>
      <c r="F2704" s="20">
        <v>0</v>
      </c>
      <c r="G2704" s="21">
        <f t="shared" si="42"/>
        <v>155849.60000000001</v>
      </c>
      <c r="H2704" s="20">
        <v>0</v>
      </c>
      <c r="I2704" s="20">
        <v>0</v>
      </c>
    </row>
    <row r="2705" spans="1:9" hidden="1" x14ac:dyDescent="0.25">
      <c r="A2705" s="276" t="s">
        <v>2693</v>
      </c>
      <c r="B2705" s="90"/>
      <c r="C2705" s="283" t="s">
        <v>3523</v>
      </c>
      <c r="D2705" s="284">
        <v>75563.550000000032</v>
      </c>
      <c r="E2705" s="284">
        <v>12940.2</v>
      </c>
      <c r="F2705" s="20">
        <v>0</v>
      </c>
      <c r="G2705" s="21">
        <f t="shared" si="42"/>
        <v>62623.350000000035</v>
      </c>
      <c r="H2705" s="20">
        <v>0</v>
      </c>
      <c r="I2705" s="20">
        <v>0</v>
      </c>
    </row>
    <row r="2706" spans="1:9" hidden="1" x14ac:dyDescent="0.25">
      <c r="A2706" s="276" t="s">
        <v>2694</v>
      </c>
      <c r="B2706" s="90"/>
      <c r="C2706" s="283" t="s">
        <v>3523</v>
      </c>
      <c r="D2706" s="284">
        <v>427825.5</v>
      </c>
      <c r="E2706" s="284">
        <v>159899.85</v>
      </c>
      <c r="F2706" s="20">
        <v>0</v>
      </c>
      <c r="G2706" s="21">
        <f t="shared" si="42"/>
        <v>267925.65000000002</v>
      </c>
      <c r="H2706" s="20">
        <v>0</v>
      </c>
      <c r="I2706" s="20">
        <v>0</v>
      </c>
    </row>
    <row r="2707" spans="1:9" hidden="1" x14ac:dyDescent="0.25">
      <c r="A2707" s="276" t="s">
        <v>2695</v>
      </c>
      <c r="B2707" s="90"/>
      <c r="C2707" s="283" t="s">
        <v>3523</v>
      </c>
      <c r="D2707" s="284">
        <v>186334.84999999995</v>
      </c>
      <c r="E2707" s="284">
        <v>125305.35</v>
      </c>
      <c r="F2707" s="20">
        <v>0</v>
      </c>
      <c r="G2707" s="21">
        <f t="shared" si="42"/>
        <v>61029.499999999942</v>
      </c>
      <c r="H2707" s="20">
        <v>0</v>
      </c>
      <c r="I2707" s="20">
        <v>0</v>
      </c>
    </row>
    <row r="2708" spans="1:9" hidden="1" x14ac:dyDescent="0.25">
      <c r="A2708" s="276" t="s">
        <v>2696</v>
      </c>
      <c r="B2708" s="90"/>
      <c r="C2708" s="283" t="s">
        <v>3523</v>
      </c>
      <c r="D2708" s="284">
        <v>270093.59999999998</v>
      </c>
      <c r="E2708" s="284">
        <v>142513.65000000005</v>
      </c>
      <c r="F2708" s="20">
        <v>0</v>
      </c>
      <c r="G2708" s="21">
        <f t="shared" si="42"/>
        <v>127579.94999999992</v>
      </c>
      <c r="H2708" s="20">
        <v>0</v>
      </c>
      <c r="I2708" s="20">
        <v>0</v>
      </c>
    </row>
    <row r="2709" spans="1:9" hidden="1" x14ac:dyDescent="0.25">
      <c r="A2709" s="276" t="s">
        <v>2697</v>
      </c>
      <c r="B2709" s="90"/>
      <c r="C2709" s="283" t="s">
        <v>3523</v>
      </c>
      <c r="D2709" s="284">
        <v>304194.29999999987</v>
      </c>
      <c r="E2709" s="284">
        <v>65815</v>
      </c>
      <c r="F2709" s="20">
        <v>0</v>
      </c>
      <c r="G2709" s="21">
        <f t="shared" si="42"/>
        <v>238379.29999999987</v>
      </c>
      <c r="H2709" s="20">
        <v>0</v>
      </c>
      <c r="I2709" s="20">
        <v>0</v>
      </c>
    </row>
    <row r="2710" spans="1:9" hidden="1" x14ac:dyDescent="0.25">
      <c r="A2710" s="276" t="s">
        <v>2698</v>
      </c>
      <c r="B2710" s="90"/>
      <c r="C2710" s="283" t="s">
        <v>3523</v>
      </c>
      <c r="D2710" s="284">
        <v>303893.25</v>
      </c>
      <c r="E2710" s="284">
        <v>222469.86</v>
      </c>
      <c r="F2710" s="20">
        <v>0</v>
      </c>
      <c r="G2710" s="21">
        <f t="shared" si="42"/>
        <v>81423.390000000014</v>
      </c>
      <c r="H2710" s="20">
        <v>0</v>
      </c>
      <c r="I2710" s="20">
        <v>0</v>
      </c>
    </row>
    <row r="2711" spans="1:9" hidden="1" x14ac:dyDescent="0.25">
      <c r="A2711" s="276" t="s">
        <v>2699</v>
      </c>
      <c r="B2711" s="90"/>
      <c r="C2711" s="283" t="s">
        <v>3524</v>
      </c>
      <c r="D2711" s="284">
        <v>145681.94999999995</v>
      </c>
      <c r="E2711" s="284">
        <v>46434.30000000001</v>
      </c>
      <c r="F2711" s="20">
        <v>0</v>
      </c>
      <c r="G2711" s="21">
        <f t="shared" si="42"/>
        <v>99247.649999999936</v>
      </c>
      <c r="H2711" s="20">
        <v>0</v>
      </c>
      <c r="I2711" s="20">
        <v>0</v>
      </c>
    </row>
    <row r="2712" spans="1:9" hidden="1" x14ac:dyDescent="0.25">
      <c r="A2712" s="276" t="s">
        <v>2700</v>
      </c>
      <c r="B2712" s="90"/>
      <c r="C2712" s="283" t="s">
        <v>3524</v>
      </c>
      <c r="D2712" s="284">
        <v>147270.80000000005</v>
      </c>
      <c r="E2712" s="284">
        <v>91087.51</v>
      </c>
      <c r="F2712" s="20">
        <v>0</v>
      </c>
      <c r="G2712" s="21">
        <f t="shared" si="42"/>
        <v>56183.290000000052</v>
      </c>
      <c r="H2712" s="20">
        <v>0</v>
      </c>
      <c r="I2712" s="20">
        <v>0</v>
      </c>
    </row>
    <row r="2713" spans="1:9" hidden="1" x14ac:dyDescent="0.25">
      <c r="A2713" s="276" t="s">
        <v>2701</v>
      </c>
      <c r="B2713" s="90"/>
      <c r="C2713" s="283" t="s">
        <v>3524</v>
      </c>
      <c r="D2713" s="284">
        <v>159230.40000000005</v>
      </c>
      <c r="E2713" s="284">
        <v>38733.83</v>
      </c>
      <c r="F2713" s="20">
        <v>0</v>
      </c>
      <c r="G2713" s="21">
        <f t="shared" si="42"/>
        <v>120496.57000000005</v>
      </c>
      <c r="H2713" s="20">
        <v>0</v>
      </c>
      <c r="I2713" s="20">
        <v>0</v>
      </c>
    </row>
    <row r="2714" spans="1:9" hidden="1" x14ac:dyDescent="0.25">
      <c r="A2714" s="276" t="s">
        <v>3667</v>
      </c>
      <c r="B2714" s="90"/>
      <c r="C2714" s="283" t="s">
        <v>3524</v>
      </c>
      <c r="D2714" s="284">
        <v>156762.39999999991</v>
      </c>
      <c r="E2714" s="284">
        <v>66558.5</v>
      </c>
      <c r="F2714" s="20">
        <v>0</v>
      </c>
      <c r="G2714" s="21">
        <f t="shared" si="42"/>
        <v>90203.899999999907</v>
      </c>
      <c r="H2714" s="20">
        <v>0</v>
      </c>
      <c r="I2714" s="20">
        <v>0</v>
      </c>
    </row>
    <row r="2715" spans="1:9" hidden="1" x14ac:dyDescent="0.25">
      <c r="A2715" s="276" t="s">
        <v>2702</v>
      </c>
      <c r="B2715" s="90"/>
      <c r="C2715" s="283" t="s">
        <v>3524</v>
      </c>
      <c r="D2715" s="284">
        <v>123518.65000000005</v>
      </c>
      <c r="E2715" s="284">
        <v>31583.950000000004</v>
      </c>
      <c r="F2715" s="20">
        <v>0</v>
      </c>
      <c r="G2715" s="21">
        <f t="shared" si="42"/>
        <v>91934.700000000041</v>
      </c>
      <c r="H2715" s="20">
        <v>0</v>
      </c>
      <c r="I2715" s="20">
        <v>0</v>
      </c>
    </row>
    <row r="2716" spans="1:9" hidden="1" x14ac:dyDescent="0.25">
      <c r="A2716" s="276" t="s">
        <v>2703</v>
      </c>
      <c r="B2716" s="90"/>
      <c r="C2716" s="283" t="s">
        <v>3524</v>
      </c>
      <c r="D2716" s="284">
        <v>125718.90000000005</v>
      </c>
      <c r="E2716" s="284">
        <v>29368.080000000002</v>
      </c>
      <c r="F2716" s="20">
        <v>0</v>
      </c>
      <c r="G2716" s="21">
        <f t="shared" si="42"/>
        <v>96350.820000000051</v>
      </c>
      <c r="H2716" s="20">
        <v>0</v>
      </c>
      <c r="I2716" s="20">
        <v>0</v>
      </c>
    </row>
    <row r="2717" spans="1:9" hidden="1" x14ac:dyDescent="0.25">
      <c r="A2717" s="276" t="s">
        <v>2704</v>
      </c>
      <c r="B2717" s="90"/>
      <c r="C2717" s="283" t="s">
        <v>3524</v>
      </c>
      <c r="D2717" s="284">
        <v>214524.55</v>
      </c>
      <c r="E2717" s="284">
        <v>125713.5</v>
      </c>
      <c r="F2717" s="20">
        <v>0</v>
      </c>
      <c r="G2717" s="21">
        <f t="shared" si="42"/>
        <v>88811.049999999988</v>
      </c>
      <c r="H2717" s="20">
        <v>0</v>
      </c>
      <c r="I2717" s="20">
        <v>0</v>
      </c>
    </row>
    <row r="2718" spans="1:9" hidden="1" x14ac:dyDescent="0.25">
      <c r="A2718" s="276" t="s">
        <v>2705</v>
      </c>
      <c r="B2718" s="90"/>
      <c r="C2718" s="283" t="s">
        <v>3524</v>
      </c>
      <c r="D2718" s="284">
        <v>156014.65000000005</v>
      </c>
      <c r="E2718" s="284">
        <v>99947.500000000015</v>
      </c>
      <c r="F2718" s="20">
        <v>0</v>
      </c>
      <c r="G2718" s="21">
        <f t="shared" si="42"/>
        <v>56067.150000000038</v>
      </c>
      <c r="H2718" s="20">
        <v>0</v>
      </c>
      <c r="I2718" s="20">
        <v>0</v>
      </c>
    </row>
    <row r="2719" spans="1:9" hidden="1" x14ac:dyDescent="0.25">
      <c r="A2719" s="276" t="s">
        <v>2706</v>
      </c>
      <c r="B2719" s="90"/>
      <c r="C2719" s="283" t="s">
        <v>3524</v>
      </c>
      <c r="D2719" s="284">
        <v>142693.05000000005</v>
      </c>
      <c r="E2719" s="284">
        <v>80308.250000000015</v>
      </c>
      <c r="F2719" s="20">
        <v>0</v>
      </c>
      <c r="G2719" s="21">
        <f t="shared" si="42"/>
        <v>62384.800000000032</v>
      </c>
      <c r="H2719" s="20">
        <v>0</v>
      </c>
      <c r="I2719" s="20">
        <v>0</v>
      </c>
    </row>
    <row r="2720" spans="1:9" hidden="1" x14ac:dyDescent="0.25">
      <c r="A2720" s="276" t="s">
        <v>2707</v>
      </c>
      <c r="B2720" s="90"/>
      <c r="C2720" s="283" t="s">
        <v>3524</v>
      </c>
      <c r="D2720" s="284">
        <v>148736.90000000005</v>
      </c>
      <c r="E2720" s="284">
        <v>56758.6</v>
      </c>
      <c r="F2720" s="20">
        <v>0</v>
      </c>
      <c r="G2720" s="21">
        <f t="shared" si="42"/>
        <v>91978.300000000047</v>
      </c>
      <c r="H2720" s="20">
        <v>0</v>
      </c>
      <c r="I2720" s="20">
        <v>0</v>
      </c>
    </row>
    <row r="2721" spans="1:9" hidden="1" x14ac:dyDescent="0.25">
      <c r="A2721" s="276" t="s">
        <v>2708</v>
      </c>
      <c r="B2721" s="90"/>
      <c r="C2721" s="283" t="s">
        <v>3524</v>
      </c>
      <c r="D2721" s="284">
        <v>134858.40000000005</v>
      </c>
      <c r="E2721" s="284">
        <v>116572.20000000001</v>
      </c>
      <c r="F2721" s="20">
        <v>0</v>
      </c>
      <c r="G2721" s="21">
        <f t="shared" si="42"/>
        <v>18286.200000000041</v>
      </c>
      <c r="H2721" s="20">
        <v>0</v>
      </c>
      <c r="I2721" s="20">
        <v>0</v>
      </c>
    </row>
    <row r="2722" spans="1:9" hidden="1" x14ac:dyDescent="0.25">
      <c r="A2722" s="276" t="s">
        <v>2681</v>
      </c>
      <c r="B2722" s="90"/>
      <c r="C2722" s="283" t="s">
        <v>3525</v>
      </c>
      <c r="D2722" s="284">
        <v>254934.2999999999</v>
      </c>
      <c r="E2722" s="284">
        <v>40348.78</v>
      </c>
      <c r="F2722" s="20">
        <v>0</v>
      </c>
      <c r="G2722" s="21">
        <f t="shared" si="42"/>
        <v>214585.5199999999</v>
      </c>
      <c r="H2722" s="20">
        <v>0</v>
      </c>
      <c r="I2722" s="20">
        <v>0</v>
      </c>
    </row>
    <row r="2723" spans="1:9" hidden="1" x14ac:dyDescent="0.25">
      <c r="A2723" s="276" t="s">
        <v>2682</v>
      </c>
      <c r="B2723" s="90"/>
      <c r="C2723" s="283" t="s">
        <v>3525</v>
      </c>
      <c r="D2723" s="284">
        <v>258707.89999999991</v>
      </c>
      <c r="E2723" s="284">
        <v>38744.140000000007</v>
      </c>
      <c r="F2723" s="20">
        <v>0</v>
      </c>
      <c r="G2723" s="21">
        <f t="shared" si="42"/>
        <v>219963.75999999989</v>
      </c>
      <c r="H2723" s="20">
        <v>0</v>
      </c>
      <c r="I2723" s="20">
        <v>0</v>
      </c>
    </row>
    <row r="2724" spans="1:9" hidden="1" x14ac:dyDescent="0.25">
      <c r="A2724" s="276" t="s">
        <v>2709</v>
      </c>
      <c r="B2724" s="90"/>
      <c r="C2724" s="283" t="s">
        <v>3525</v>
      </c>
      <c r="D2724" s="284">
        <v>266355.55999999994</v>
      </c>
      <c r="E2724" s="284">
        <v>66173.539999999994</v>
      </c>
      <c r="F2724" s="20">
        <v>0</v>
      </c>
      <c r="G2724" s="21">
        <f t="shared" si="42"/>
        <v>200182.01999999996</v>
      </c>
      <c r="H2724" s="20">
        <v>0</v>
      </c>
      <c r="I2724" s="20">
        <v>0</v>
      </c>
    </row>
    <row r="2725" spans="1:9" hidden="1" x14ac:dyDescent="0.25">
      <c r="A2725" s="276" t="s">
        <v>2710</v>
      </c>
      <c r="B2725" s="90"/>
      <c r="C2725" s="283" t="s">
        <v>3525</v>
      </c>
      <c r="D2725" s="284">
        <v>249318.7900000001</v>
      </c>
      <c r="E2725" s="284">
        <v>10688.32</v>
      </c>
      <c r="F2725" s="20">
        <v>0</v>
      </c>
      <c r="G2725" s="21">
        <f t="shared" si="42"/>
        <v>238630.47000000009</v>
      </c>
      <c r="H2725" s="20">
        <v>0</v>
      </c>
      <c r="I2725" s="20">
        <v>0</v>
      </c>
    </row>
    <row r="2726" spans="1:9" hidden="1" x14ac:dyDescent="0.25">
      <c r="A2726" s="276" t="s">
        <v>2711</v>
      </c>
      <c r="B2726" s="90"/>
      <c r="C2726" s="283" t="s">
        <v>3525</v>
      </c>
      <c r="D2726" s="284">
        <v>276514.72000000003</v>
      </c>
      <c r="E2726" s="284">
        <v>22410.049999999996</v>
      </c>
      <c r="F2726" s="20">
        <v>0</v>
      </c>
      <c r="G2726" s="21">
        <f t="shared" si="42"/>
        <v>254104.67000000004</v>
      </c>
      <c r="H2726" s="20">
        <v>0</v>
      </c>
      <c r="I2726" s="20">
        <v>0</v>
      </c>
    </row>
    <row r="2727" spans="1:9" hidden="1" x14ac:dyDescent="0.25">
      <c r="A2727" s="276" t="s">
        <v>2712</v>
      </c>
      <c r="B2727" s="90"/>
      <c r="C2727" s="283" t="s">
        <v>3525</v>
      </c>
      <c r="D2727" s="284">
        <v>287454.84999999986</v>
      </c>
      <c r="E2727" s="284">
        <v>51505.099999999991</v>
      </c>
      <c r="F2727" s="20">
        <v>0</v>
      </c>
      <c r="G2727" s="21">
        <f t="shared" si="42"/>
        <v>235949.74999999988</v>
      </c>
      <c r="H2727" s="20">
        <v>0</v>
      </c>
      <c r="I2727" s="20">
        <v>0</v>
      </c>
    </row>
    <row r="2728" spans="1:9" hidden="1" x14ac:dyDescent="0.25">
      <c r="A2728" s="276" t="s">
        <v>2713</v>
      </c>
      <c r="B2728" s="90"/>
      <c r="C2728" s="283" t="s">
        <v>3525</v>
      </c>
      <c r="D2728" s="284">
        <v>182013.30000000005</v>
      </c>
      <c r="E2728" s="284">
        <v>15339.450000000003</v>
      </c>
      <c r="F2728" s="20">
        <v>0</v>
      </c>
      <c r="G2728" s="21">
        <f t="shared" si="42"/>
        <v>166673.85000000003</v>
      </c>
      <c r="H2728" s="20">
        <v>0</v>
      </c>
      <c r="I2728" s="20">
        <v>0</v>
      </c>
    </row>
    <row r="2729" spans="1:9" hidden="1" x14ac:dyDescent="0.25">
      <c r="A2729" s="276" t="s">
        <v>2714</v>
      </c>
      <c r="B2729" s="90"/>
      <c r="C2729" s="283" t="s">
        <v>3525</v>
      </c>
      <c r="D2729" s="284">
        <v>174033.59999999989</v>
      </c>
      <c r="E2729" s="284">
        <v>0</v>
      </c>
      <c r="F2729" s="20">
        <v>0</v>
      </c>
      <c r="G2729" s="21">
        <f t="shared" si="42"/>
        <v>174033.59999999989</v>
      </c>
      <c r="H2729" s="20">
        <v>0</v>
      </c>
      <c r="I2729" s="20">
        <v>0</v>
      </c>
    </row>
    <row r="2730" spans="1:9" hidden="1" x14ac:dyDescent="0.25">
      <c r="A2730" s="276" t="s">
        <v>2715</v>
      </c>
      <c r="B2730" s="90"/>
      <c r="C2730" s="283" t="s">
        <v>3526</v>
      </c>
      <c r="D2730" s="284">
        <v>298665.3</v>
      </c>
      <c r="E2730" s="284">
        <v>228437.15000000002</v>
      </c>
      <c r="F2730" s="20">
        <v>0</v>
      </c>
      <c r="G2730" s="21">
        <f t="shared" si="42"/>
        <v>70228.149999999965</v>
      </c>
      <c r="H2730" s="20">
        <v>0</v>
      </c>
      <c r="I2730" s="20">
        <v>0</v>
      </c>
    </row>
    <row r="2731" spans="1:9" hidden="1" x14ac:dyDescent="0.25">
      <c r="A2731" s="276" t="s">
        <v>3668</v>
      </c>
      <c r="B2731" s="90"/>
      <c r="C2731" s="283" t="s">
        <v>3526</v>
      </c>
      <c r="D2731" s="284">
        <v>483348.55</v>
      </c>
      <c r="E2731" s="284">
        <v>130220.2</v>
      </c>
      <c r="F2731" s="20">
        <v>0</v>
      </c>
      <c r="G2731" s="21">
        <f t="shared" si="42"/>
        <v>353128.35</v>
      </c>
      <c r="H2731" s="20">
        <v>0</v>
      </c>
      <c r="I2731" s="20">
        <v>0</v>
      </c>
    </row>
    <row r="2732" spans="1:9" hidden="1" x14ac:dyDescent="0.25">
      <c r="A2732" s="276" t="s">
        <v>2716</v>
      </c>
      <c r="B2732" s="90"/>
      <c r="C2732" s="283" t="s">
        <v>3526</v>
      </c>
      <c r="D2732" s="284">
        <v>536646.89999999991</v>
      </c>
      <c r="E2732" s="284">
        <v>407961.94999999995</v>
      </c>
      <c r="F2732" s="20">
        <v>0</v>
      </c>
      <c r="G2732" s="21">
        <f t="shared" si="42"/>
        <v>128684.94999999995</v>
      </c>
      <c r="H2732" s="20">
        <v>0</v>
      </c>
      <c r="I2732" s="20">
        <v>0</v>
      </c>
    </row>
    <row r="2733" spans="1:9" hidden="1" x14ac:dyDescent="0.25">
      <c r="A2733" s="276" t="s">
        <v>2717</v>
      </c>
      <c r="B2733" s="90"/>
      <c r="C2733" s="283" t="s">
        <v>3526</v>
      </c>
      <c r="D2733" s="284">
        <v>610566.94999999972</v>
      </c>
      <c r="E2733" s="284">
        <v>388257.62</v>
      </c>
      <c r="F2733" s="20">
        <v>0</v>
      </c>
      <c r="G2733" s="21">
        <f t="shared" si="42"/>
        <v>222309.32999999973</v>
      </c>
      <c r="H2733" s="20">
        <v>0</v>
      </c>
      <c r="I2733" s="20">
        <v>0</v>
      </c>
    </row>
    <row r="2734" spans="1:9" hidden="1" x14ac:dyDescent="0.25">
      <c r="A2734" s="276" t="s">
        <v>2718</v>
      </c>
      <c r="B2734" s="90"/>
      <c r="C2734" s="283" t="s">
        <v>3526</v>
      </c>
      <c r="D2734" s="284">
        <v>379984.60000000003</v>
      </c>
      <c r="E2734" s="284">
        <v>226743.32</v>
      </c>
      <c r="F2734" s="20">
        <v>0</v>
      </c>
      <c r="G2734" s="21">
        <f t="shared" si="42"/>
        <v>153241.28000000003</v>
      </c>
      <c r="H2734" s="20">
        <v>0</v>
      </c>
      <c r="I2734" s="20">
        <v>0</v>
      </c>
    </row>
    <row r="2735" spans="1:9" hidden="1" x14ac:dyDescent="0.25">
      <c r="A2735" s="276" t="s">
        <v>2719</v>
      </c>
      <c r="B2735" s="90"/>
      <c r="C2735" s="283" t="s">
        <v>3526</v>
      </c>
      <c r="D2735" s="284">
        <v>88424.200000000026</v>
      </c>
      <c r="E2735" s="284">
        <v>33549.85</v>
      </c>
      <c r="F2735" s="20">
        <v>0</v>
      </c>
      <c r="G2735" s="21">
        <f t="shared" si="42"/>
        <v>54874.350000000028</v>
      </c>
      <c r="H2735" s="20">
        <v>0</v>
      </c>
      <c r="I2735" s="20">
        <v>0</v>
      </c>
    </row>
    <row r="2736" spans="1:9" hidden="1" x14ac:dyDescent="0.25">
      <c r="A2736" s="276" t="s">
        <v>2720</v>
      </c>
      <c r="B2736" s="90"/>
      <c r="C2736" s="283" t="s">
        <v>3526</v>
      </c>
      <c r="D2736" s="284">
        <v>195951.59999999989</v>
      </c>
      <c r="E2736" s="284">
        <v>95638.999999999971</v>
      </c>
      <c r="F2736" s="20">
        <v>0</v>
      </c>
      <c r="G2736" s="21">
        <f t="shared" si="42"/>
        <v>100312.59999999992</v>
      </c>
      <c r="H2736" s="20">
        <v>0</v>
      </c>
      <c r="I2736" s="20">
        <v>0</v>
      </c>
    </row>
    <row r="2737" spans="1:9" hidden="1" x14ac:dyDescent="0.25">
      <c r="A2737" s="276" t="s">
        <v>469</v>
      </c>
      <c r="B2737" s="90"/>
      <c r="C2737" s="283" t="s">
        <v>3526</v>
      </c>
      <c r="D2737" s="284">
        <v>184441.90000000002</v>
      </c>
      <c r="E2737" s="284">
        <v>111612.90000000001</v>
      </c>
      <c r="F2737" s="20">
        <v>0</v>
      </c>
      <c r="G2737" s="21">
        <f t="shared" si="42"/>
        <v>72829.000000000015</v>
      </c>
      <c r="H2737" s="20">
        <v>0</v>
      </c>
      <c r="I2737" s="20">
        <v>0</v>
      </c>
    </row>
    <row r="2738" spans="1:9" hidden="1" x14ac:dyDescent="0.25">
      <c r="A2738" s="276" t="s">
        <v>2721</v>
      </c>
      <c r="B2738" s="90"/>
      <c r="C2738" s="283" t="s">
        <v>3526</v>
      </c>
      <c r="D2738" s="284">
        <v>187554.2399999999</v>
      </c>
      <c r="E2738" s="284">
        <v>94015.380000000019</v>
      </c>
      <c r="F2738" s="20">
        <v>0</v>
      </c>
      <c r="G2738" s="21">
        <f t="shared" si="42"/>
        <v>93538.859999999884</v>
      </c>
      <c r="H2738" s="20">
        <v>0</v>
      </c>
      <c r="I2738" s="20">
        <v>0</v>
      </c>
    </row>
    <row r="2739" spans="1:9" hidden="1" x14ac:dyDescent="0.25">
      <c r="A2739" s="276" t="s">
        <v>2722</v>
      </c>
      <c r="B2739" s="90"/>
      <c r="C2739" s="283" t="s">
        <v>3526</v>
      </c>
      <c r="D2739" s="284">
        <v>157303.74999999994</v>
      </c>
      <c r="E2739" s="284">
        <v>66620.45</v>
      </c>
      <c r="F2739" s="20">
        <v>0</v>
      </c>
      <c r="G2739" s="21">
        <f t="shared" si="42"/>
        <v>90683.299999999945</v>
      </c>
      <c r="H2739" s="20">
        <v>0</v>
      </c>
      <c r="I2739" s="20">
        <v>0</v>
      </c>
    </row>
    <row r="2740" spans="1:9" hidden="1" x14ac:dyDescent="0.25">
      <c r="A2740" s="276" t="s">
        <v>2723</v>
      </c>
      <c r="B2740" s="90"/>
      <c r="C2740" s="283" t="s">
        <v>3526</v>
      </c>
      <c r="D2740" s="284">
        <v>108505.50000000006</v>
      </c>
      <c r="E2740" s="284">
        <v>67182.399999999994</v>
      </c>
      <c r="F2740" s="20">
        <v>0</v>
      </c>
      <c r="G2740" s="21">
        <f t="shared" si="42"/>
        <v>41323.100000000064</v>
      </c>
      <c r="H2740" s="20">
        <v>0</v>
      </c>
      <c r="I2740" s="20">
        <v>0</v>
      </c>
    </row>
    <row r="2741" spans="1:9" hidden="1" x14ac:dyDescent="0.25">
      <c r="A2741" s="276" t="s">
        <v>2724</v>
      </c>
      <c r="B2741" s="90"/>
      <c r="C2741" s="283" t="s">
        <v>3526</v>
      </c>
      <c r="D2741" s="284">
        <v>87389.299999999945</v>
      </c>
      <c r="E2741" s="284">
        <v>24632.799999999996</v>
      </c>
      <c r="F2741" s="20">
        <v>0</v>
      </c>
      <c r="G2741" s="21">
        <f t="shared" si="42"/>
        <v>62756.499999999949</v>
      </c>
      <c r="H2741" s="20">
        <v>0</v>
      </c>
      <c r="I2741" s="20">
        <v>0</v>
      </c>
    </row>
    <row r="2742" spans="1:9" hidden="1" x14ac:dyDescent="0.25">
      <c r="A2742" s="276" t="s">
        <v>2725</v>
      </c>
      <c r="B2742" s="90"/>
      <c r="C2742" s="283" t="s">
        <v>3526</v>
      </c>
      <c r="D2742" s="284">
        <v>135440.70000000004</v>
      </c>
      <c r="E2742" s="284">
        <v>49049.899999999994</v>
      </c>
      <c r="F2742" s="20">
        <v>0</v>
      </c>
      <c r="G2742" s="21">
        <f t="shared" si="42"/>
        <v>86390.800000000047</v>
      </c>
      <c r="H2742" s="20">
        <v>0</v>
      </c>
      <c r="I2742" s="20">
        <v>0</v>
      </c>
    </row>
    <row r="2743" spans="1:9" hidden="1" x14ac:dyDescent="0.25">
      <c r="A2743" s="276" t="s">
        <v>2726</v>
      </c>
      <c r="B2743" s="90"/>
      <c r="C2743" s="283" t="s">
        <v>3526</v>
      </c>
      <c r="D2743" s="284">
        <v>102362.40000000005</v>
      </c>
      <c r="E2743" s="284">
        <v>71400.60000000002</v>
      </c>
      <c r="F2743" s="20">
        <v>0</v>
      </c>
      <c r="G2743" s="21">
        <f t="shared" si="42"/>
        <v>30961.800000000032</v>
      </c>
      <c r="H2743" s="20">
        <v>0</v>
      </c>
      <c r="I2743" s="20">
        <v>0</v>
      </c>
    </row>
    <row r="2744" spans="1:9" hidden="1" x14ac:dyDescent="0.25">
      <c r="A2744" s="276" t="s">
        <v>2727</v>
      </c>
      <c r="B2744" s="90"/>
      <c r="C2744" s="283" t="s">
        <v>3526</v>
      </c>
      <c r="D2744" s="284">
        <v>104288.55</v>
      </c>
      <c r="E2744" s="284">
        <v>33545.000000000007</v>
      </c>
      <c r="F2744" s="20">
        <v>0</v>
      </c>
      <c r="G2744" s="21">
        <f t="shared" si="42"/>
        <v>70743.549999999988</v>
      </c>
      <c r="H2744" s="20">
        <v>0</v>
      </c>
      <c r="I2744" s="20">
        <v>0</v>
      </c>
    </row>
    <row r="2745" spans="1:9" hidden="1" x14ac:dyDescent="0.25">
      <c r="A2745" s="276" t="s">
        <v>2728</v>
      </c>
      <c r="B2745" s="90"/>
      <c r="C2745" s="283" t="s">
        <v>3526</v>
      </c>
      <c r="D2745" s="284">
        <v>103913.59999999998</v>
      </c>
      <c r="E2745" s="284">
        <v>71135.999999999985</v>
      </c>
      <c r="F2745" s="20">
        <v>0</v>
      </c>
      <c r="G2745" s="21">
        <f t="shared" si="42"/>
        <v>32777.599999999991</v>
      </c>
      <c r="H2745" s="20">
        <v>0</v>
      </c>
      <c r="I2745" s="20">
        <v>0</v>
      </c>
    </row>
    <row r="2746" spans="1:9" hidden="1" x14ac:dyDescent="0.25">
      <c r="A2746" s="276" t="s">
        <v>2729</v>
      </c>
      <c r="B2746" s="90"/>
      <c r="C2746" s="283" t="s">
        <v>3526</v>
      </c>
      <c r="D2746" s="284">
        <v>101014.50000000003</v>
      </c>
      <c r="E2746" s="284">
        <v>40083.599999999999</v>
      </c>
      <c r="F2746" s="20">
        <v>0</v>
      </c>
      <c r="G2746" s="21">
        <f t="shared" si="42"/>
        <v>60930.900000000031</v>
      </c>
      <c r="H2746" s="20">
        <v>0</v>
      </c>
      <c r="I2746" s="20">
        <v>0</v>
      </c>
    </row>
    <row r="2747" spans="1:9" hidden="1" x14ac:dyDescent="0.25">
      <c r="A2747" s="276" t="s">
        <v>2730</v>
      </c>
      <c r="B2747" s="90"/>
      <c r="C2747" s="283" t="s">
        <v>3526</v>
      </c>
      <c r="D2747" s="284">
        <v>103539.00000000003</v>
      </c>
      <c r="E2747" s="284">
        <v>56911.549999999996</v>
      </c>
      <c r="F2747" s="20">
        <v>0</v>
      </c>
      <c r="G2747" s="21">
        <f t="shared" si="42"/>
        <v>46627.450000000033</v>
      </c>
      <c r="H2747" s="20">
        <v>0</v>
      </c>
      <c r="I2747" s="20">
        <v>0</v>
      </c>
    </row>
    <row r="2748" spans="1:9" hidden="1" x14ac:dyDescent="0.25">
      <c r="A2748" s="276" t="s">
        <v>2731</v>
      </c>
      <c r="B2748" s="90"/>
      <c r="C2748" s="283" t="s">
        <v>3526</v>
      </c>
      <c r="D2748" s="284">
        <v>403137.59000000014</v>
      </c>
      <c r="E2748" s="284">
        <v>182803.46</v>
      </c>
      <c r="F2748" s="20">
        <v>0</v>
      </c>
      <c r="G2748" s="21">
        <f t="shared" si="42"/>
        <v>220334.13000000015</v>
      </c>
      <c r="H2748" s="20">
        <v>0</v>
      </c>
      <c r="I2748" s="20">
        <v>0</v>
      </c>
    </row>
    <row r="2749" spans="1:9" hidden="1" x14ac:dyDescent="0.25">
      <c r="A2749" s="276" t="s">
        <v>2732</v>
      </c>
      <c r="B2749" s="90"/>
      <c r="C2749" s="283" t="s">
        <v>3526</v>
      </c>
      <c r="D2749" s="284">
        <v>257721.38999999993</v>
      </c>
      <c r="E2749" s="284">
        <v>70494.98000000001</v>
      </c>
      <c r="F2749" s="20">
        <v>0</v>
      </c>
      <c r="G2749" s="21">
        <f t="shared" si="42"/>
        <v>187226.40999999992</v>
      </c>
      <c r="H2749" s="20">
        <v>0</v>
      </c>
      <c r="I2749" s="20">
        <v>0</v>
      </c>
    </row>
    <row r="2750" spans="1:9" hidden="1" x14ac:dyDescent="0.25">
      <c r="A2750" s="276" t="s">
        <v>2733</v>
      </c>
      <c r="B2750" s="90"/>
      <c r="C2750" s="283" t="s">
        <v>3526</v>
      </c>
      <c r="D2750" s="284">
        <v>117264.00000000003</v>
      </c>
      <c r="E2750" s="284">
        <v>105566.06999999999</v>
      </c>
      <c r="F2750" s="20">
        <v>0</v>
      </c>
      <c r="G2750" s="21">
        <f t="shared" si="42"/>
        <v>11697.930000000037</v>
      </c>
      <c r="H2750" s="20">
        <v>0</v>
      </c>
      <c r="I2750" s="20">
        <v>0</v>
      </c>
    </row>
    <row r="2751" spans="1:9" hidden="1" x14ac:dyDescent="0.25">
      <c r="A2751" s="276" t="s">
        <v>2735</v>
      </c>
      <c r="B2751" s="90"/>
      <c r="C2751" s="283" t="s">
        <v>3526</v>
      </c>
      <c r="D2751" s="284">
        <v>169232.90000000008</v>
      </c>
      <c r="E2751" s="284">
        <v>152493.47000000003</v>
      </c>
      <c r="F2751" s="20">
        <v>0</v>
      </c>
      <c r="G2751" s="21">
        <f t="shared" si="42"/>
        <v>16739.430000000051</v>
      </c>
      <c r="H2751" s="20">
        <v>0</v>
      </c>
      <c r="I2751" s="20">
        <v>0</v>
      </c>
    </row>
    <row r="2752" spans="1:9" hidden="1" x14ac:dyDescent="0.25">
      <c r="A2752" s="276" t="s">
        <v>2736</v>
      </c>
      <c r="B2752" s="90"/>
      <c r="C2752" s="283" t="s">
        <v>3526</v>
      </c>
      <c r="D2752" s="284">
        <v>169397.90000000011</v>
      </c>
      <c r="E2752" s="284">
        <v>104401.84999999996</v>
      </c>
      <c r="F2752" s="20">
        <v>0</v>
      </c>
      <c r="G2752" s="21">
        <f t="shared" si="42"/>
        <v>64996.050000000148</v>
      </c>
      <c r="H2752" s="20">
        <v>0</v>
      </c>
      <c r="I2752" s="20">
        <v>0</v>
      </c>
    </row>
    <row r="2753" spans="1:9" hidden="1" x14ac:dyDescent="0.25">
      <c r="A2753" s="276" t="s">
        <v>2737</v>
      </c>
      <c r="B2753" s="90"/>
      <c r="C2753" s="283" t="s">
        <v>3526</v>
      </c>
      <c r="D2753" s="284">
        <v>132771.85000000003</v>
      </c>
      <c r="E2753" s="284">
        <v>81078.750000000029</v>
      </c>
      <c r="F2753" s="20">
        <v>0</v>
      </c>
      <c r="G2753" s="21">
        <f t="shared" si="42"/>
        <v>51693.100000000006</v>
      </c>
      <c r="H2753" s="20">
        <v>0</v>
      </c>
      <c r="I2753" s="20">
        <v>0</v>
      </c>
    </row>
    <row r="2754" spans="1:9" hidden="1" x14ac:dyDescent="0.25">
      <c r="A2754" s="276" t="s">
        <v>2738</v>
      </c>
      <c r="B2754" s="90"/>
      <c r="C2754" s="283" t="s">
        <v>3526</v>
      </c>
      <c r="D2754" s="284">
        <v>132964.50000000006</v>
      </c>
      <c r="E2754" s="284">
        <v>23173.150000000005</v>
      </c>
      <c r="F2754" s="20">
        <v>0</v>
      </c>
      <c r="G2754" s="21">
        <f t="shared" si="42"/>
        <v>109791.35000000005</v>
      </c>
      <c r="H2754" s="20">
        <v>0</v>
      </c>
      <c r="I2754" s="20">
        <v>0</v>
      </c>
    </row>
    <row r="2755" spans="1:9" hidden="1" x14ac:dyDescent="0.25">
      <c r="A2755" s="276" t="s">
        <v>2740</v>
      </c>
      <c r="B2755" s="90"/>
      <c r="C2755" s="283" t="s">
        <v>3526</v>
      </c>
      <c r="D2755" s="284">
        <v>152668.5</v>
      </c>
      <c r="E2755" s="284">
        <v>116014.00000000001</v>
      </c>
      <c r="F2755" s="20">
        <v>0</v>
      </c>
      <c r="G2755" s="21">
        <f t="shared" si="42"/>
        <v>36654.499999999985</v>
      </c>
      <c r="H2755" s="20">
        <v>0</v>
      </c>
      <c r="I2755" s="20">
        <v>0</v>
      </c>
    </row>
    <row r="2756" spans="1:9" hidden="1" x14ac:dyDescent="0.25">
      <c r="A2756" s="276" t="s">
        <v>1617</v>
      </c>
      <c r="B2756" s="90"/>
      <c r="C2756" s="283" t="s">
        <v>3526</v>
      </c>
      <c r="D2756" s="284">
        <v>388347.08999999985</v>
      </c>
      <c r="E2756" s="284">
        <v>259787.02</v>
      </c>
      <c r="F2756" s="20">
        <v>0</v>
      </c>
      <c r="G2756" s="21">
        <f t="shared" ref="G2756:G2819" si="43">D2756-E2756</f>
        <v>128560.06999999986</v>
      </c>
      <c r="H2756" s="20">
        <v>0</v>
      </c>
      <c r="I2756" s="20">
        <v>0</v>
      </c>
    </row>
    <row r="2757" spans="1:9" hidden="1" x14ac:dyDescent="0.25">
      <c r="A2757" s="276" t="s">
        <v>2741</v>
      </c>
      <c r="B2757" s="90"/>
      <c r="C2757" s="283" t="s">
        <v>3526</v>
      </c>
      <c r="D2757" s="284">
        <v>148126.60000000006</v>
      </c>
      <c r="E2757" s="284">
        <v>77931.60000000002</v>
      </c>
      <c r="F2757" s="20">
        <v>0</v>
      </c>
      <c r="G2757" s="21">
        <f t="shared" si="43"/>
        <v>70195.000000000044</v>
      </c>
      <c r="H2757" s="20">
        <v>0</v>
      </c>
      <c r="I2757" s="20">
        <v>0</v>
      </c>
    </row>
    <row r="2758" spans="1:9" hidden="1" x14ac:dyDescent="0.25">
      <c r="A2758" s="276" t="s">
        <v>2742</v>
      </c>
      <c r="B2758" s="90"/>
      <c r="C2758" s="283" t="s">
        <v>3526</v>
      </c>
      <c r="D2758" s="284">
        <v>241726.64999999988</v>
      </c>
      <c r="E2758" s="284">
        <v>129010.70000000003</v>
      </c>
      <c r="F2758" s="20">
        <v>0</v>
      </c>
      <c r="G2758" s="21">
        <f t="shared" si="43"/>
        <v>112715.94999999985</v>
      </c>
      <c r="H2758" s="20">
        <v>0</v>
      </c>
      <c r="I2758" s="20">
        <v>0</v>
      </c>
    </row>
    <row r="2759" spans="1:9" hidden="1" x14ac:dyDescent="0.25">
      <c r="A2759" s="276" t="s">
        <v>2743</v>
      </c>
      <c r="B2759" s="90"/>
      <c r="C2759" s="283" t="s">
        <v>3526</v>
      </c>
      <c r="D2759" s="284">
        <v>261101.94999999998</v>
      </c>
      <c r="E2759" s="284">
        <v>179199.8</v>
      </c>
      <c r="F2759" s="20">
        <v>0</v>
      </c>
      <c r="G2759" s="21">
        <f t="shared" si="43"/>
        <v>81902.149999999994</v>
      </c>
      <c r="H2759" s="20">
        <v>0</v>
      </c>
      <c r="I2759" s="20">
        <v>0</v>
      </c>
    </row>
    <row r="2760" spans="1:9" hidden="1" x14ac:dyDescent="0.25">
      <c r="A2760" s="276" t="s">
        <v>2744</v>
      </c>
      <c r="B2760" s="90"/>
      <c r="C2760" s="283" t="s">
        <v>3526</v>
      </c>
      <c r="D2760" s="284">
        <v>299426.60000000015</v>
      </c>
      <c r="E2760" s="284">
        <v>238351.20000000004</v>
      </c>
      <c r="F2760" s="20">
        <v>0</v>
      </c>
      <c r="G2760" s="21">
        <f t="shared" si="43"/>
        <v>61075.400000000111</v>
      </c>
      <c r="H2760" s="20">
        <v>0</v>
      </c>
      <c r="I2760" s="20">
        <v>0</v>
      </c>
    </row>
    <row r="2761" spans="1:9" hidden="1" x14ac:dyDescent="0.25">
      <c r="A2761" s="276" t="s">
        <v>2745</v>
      </c>
      <c r="B2761" s="90"/>
      <c r="C2761" s="283" t="s">
        <v>3526</v>
      </c>
      <c r="D2761" s="284">
        <v>289034.45</v>
      </c>
      <c r="E2761" s="284">
        <v>219660.84999999998</v>
      </c>
      <c r="F2761" s="20">
        <v>0</v>
      </c>
      <c r="G2761" s="21">
        <f t="shared" si="43"/>
        <v>69373.600000000035</v>
      </c>
      <c r="H2761" s="20">
        <v>0</v>
      </c>
      <c r="I2761" s="20">
        <v>0</v>
      </c>
    </row>
    <row r="2762" spans="1:9" hidden="1" x14ac:dyDescent="0.25">
      <c r="A2762" s="276" t="s">
        <v>2746</v>
      </c>
      <c r="B2762" s="90"/>
      <c r="C2762" s="283" t="s">
        <v>3526</v>
      </c>
      <c r="D2762" s="284">
        <v>300813.8000000001</v>
      </c>
      <c r="E2762" s="284">
        <v>239906</v>
      </c>
      <c r="F2762" s="20">
        <v>0</v>
      </c>
      <c r="G2762" s="21">
        <f t="shared" si="43"/>
        <v>60907.800000000105</v>
      </c>
      <c r="H2762" s="20">
        <v>0</v>
      </c>
      <c r="I2762" s="20">
        <v>0</v>
      </c>
    </row>
    <row r="2763" spans="1:9" hidden="1" x14ac:dyDescent="0.25">
      <c r="A2763" s="276" t="s">
        <v>2747</v>
      </c>
      <c r="B2763" s="90"/>
      <c r="C2763" s="283" t="s">
        <v>3526</v>
      </c>
      <c r="D2763" s="284">
        <v>296767.89999999991</v>
      </c>
      <c r="E2763" s="284">
        <v>168307.3</v>
      </c>
      <c r="F2763" s="20">
        <v>0</v>
      </c>
      <c r="G2763" s="21">
        <f t="shared" si="43"/>
        <v>128460.59999999992</v>
      </c>
      <c r="H2763" s="20">
        <v>0</v>
      </c>
      <c r="I2763" s="20">
        <v>0</v>
      </c>
    </row>
    <row r="2764" spans="1:9" hidden="1" x14ac:dyDescent="0.25">
      <c r="A2764" s="276" t="s">
        <v>2748</v>
      </c>
      <c r="B2764" s="90"/>
      <c r="C2764" s="283" t="s">
        <v>3526</v>
      </c>
      <c r="D2764" s="284">
        <v>317383.22000000015</v>
      </c>
      <c r="E2764" s="284">
        <v>260923.88</v>
      </c>
      <c r="F2764" s="20">
        <v>0</v>
      </c>
      <c r="G2764" s="21">
        <f t="shared" si="43"/>
        <v>56459.340000000142</v>
      </c>
      <c r="H2764" s="20">
        <v>0</v>
      </c>
      <c r="I2764" s="20">
        <v>0</v>
      </c>
    </row>
    <row r="2765" spans="1:9" hidden="1" x14ac:dyDescent="0.25">
      <c r="A2765" s="276" t="s">
        <v>2749</v>
      </c>
      <c r="B2765" s="90"/>
      <c r="C2765" s="283" t="s">
        <v>3526</v>
      </c>
      <c r="D2765" s="284">
        <v>121752.89999999995</v>
      </c>
      <c r="E2765" s="284">
        <v>50935.400000000016</v>
      </c>
      <c r="F2765" s="20">
        <v>0</v>
      </c>
      <c r="G2765" s="21">
        <f t="shared" si="43"/>
        <v>70817.499999999942</v>
      </c>
      <c r="H2765" s="20">
        <v>0</v>
      </c>
      <c r="I2765" s="20">
        <v>0</v>
      </c>
    </row>
    <row r="2766" spans="1:9" hidden="1" x14ac:dyDescent="0.25">
      <c r="A2766" s="276" t="s">
        <v>2750</v>
      </c>
      <c r="B2766" s="90"/>
      <c r="C2766" s="283" t="s">
        <v>3526</v>
      </c>
      <c r="D2766" s="284">
        <v>394636.47000000003</v>
      </c>
      <c r="E2766" s="284">
        <v>269926.64999999997</v>
      </c>
      <c r="F2766" s="20">
        <v>0</v>
      </c>
      <c r="G2766" s="21">
        <f t="shared" si="43"/>
        <v>124709.82000000007</v>
      </c>
      <c r="H2766" s="20">
        <v>0</v>
      </c>
      <c r="I2766" s="20">
        <v>0</v>
      </c>
    </row>
    <row r="2767" spans="1:9" hidden="1" x14ac:dyDescent="0.25">
      <c r="A2767" s="276" t="s">
        <v>2751</v>
      </c>
      <c r="B2767" s="90"/>
      <c r="C2767" s="283" t="s">
        <v>3526</v>
      </c>
      <c r="D2767" s="284">
        <v>394652.70000000013</v>
      </c>
      <c r="E2767" s="284">
        <v>234052.35</v>
      </c>
      <c r="F2767" s="20">
        <v>0</v>
      </c>
      <c r="G2767" s="21">
        <f t="shared" si="43"/>
        <v>160600.35000000012</v>
      </c>
      <c r="H2767" s="20">
        <v>0</v>
      </c>
      <c r="I2767" s="20">
        <v>0</v>
      </c>
    </row>
    <row r="2768" spans="1:9" hidden="1" x14ac:dyDescent="0.25">
      <c r="A2768" s="276" t="s">
        <v>2752</v>
      </c>
      <c r="B2768" s="90"/>
      <c r="C2768" s="283" t="s">
        <v>3526</v>
      </c>
      <c r="D2768" s="284">
        <v>238917.25000000003</v>
      </c>
      <c r="E2768" s="284">
        <v>142357.35</v>
      </c>
      <c r="F2768" s="20">
        <v>0</v>
      </c>
      <c r="G2768" s="21">
        <f t="shared" si="43"/>
        <v>96559.900000000023</v>
      </c>
      <c r="H2768" s="20">
        <v>0</v>
      </c>
      <c r="I2768" s="20">
        <v>0</v>
      </c>
    </row>
    <row r="2769" spans="1:9" hidden="1" x14ac:dyDescent="0.25">
      <c r="A2769" s="276" t="s">
        <v>2753</v>
      </c>
      <c r="B2769" s="90"/>
      <c r="C2769" s="283" t="s">
        <v>3526</v>
      </c>
      <c r="D2769" s="284">
        <v>265697.61000000004</v>
      </c>
      <c r="E2769" s="284">
        <v>157822.88999999998</v>
      </c>
      <c r="F2769" s="20">
        <v>0</v>
      </c>
      <c r="G2769" s="21">
        <f t="shared" si="43"/>
        <v>107874.72000000006</v>
      </c>
      <c r="H2769" s="20">
        <v>0</v>
      </c>
      <c r="I2769" s="20">
        <v>0</v>
      </c>
    </row>
    <row r="2770" spans="1:9" hidden="1" x14ac:dyDescent="0.25">
      <c r="A2770" s="276" t="s">
        <v>2754</v>
      </c>
      <c r="B2770" s="90"/>
      <c r="C2770" s="283" t="s">
        <v>3527</v>
      </c>
      <c r="D2770" s="284">
        <v>356740.85000000021</v>
      </c>
      <c r="E2770" s="284">
        <v>81199.200000000012</v>
      </c>
      <c r="F2770" s="20">
        <v>0</v>
      </c>
      <c r="G2770" s="21">
        <f t="shared" si="43"/>
        <v>275541.6500000002</v>
      </c>
      <c r="H2770" s="20">
        <v>0</v>
      </c>
      <c r="I2770" s="20">
        <v>0</v>
      </c>
    </row>
    <row r="2771" spans="1:9" hidden="1" x14ac:dyDescent="0.25">
      <c r="A2771" s="276" t="s">
        <v>2755</v>
      </c>
      <c r="B2771" s="90"/>
      <c r="C2771" s="283" t="s">
        <v>3527</v>
      </c>
      <c r="D2771" s="284">
        <v>71738.5</v>
      </c>
      <c r="E2771" s="284">
        <v>16827.599999999999</v>
      </c>
      <c r="F2771" s="20">
        <v>0</v>
      </c>
      <c r="G2771" s="21">
        <f t="shared" si="43"/>
        <v>54910.9</v>
      </c>
      <c r="H2771" s="20">
        <v>0</v>
      </c>
      <c r="I2771" s="20">
        <v>0</v>
      </c>
    </row>
    <row r="2772" spans="1:9" hidden="1" x14ac:dyDescent="0.25">
      <c r="A2772" s="276" t="s">
        <v>2756</v>
      </c>
      <c r="B2772" s="90"/>
      <c r="C2772" s="283" t="s">
        <v>3527</v>
      </c>
      <c r="D2772" s="284">
        <v>334208.6700000001</v>
      </c>
      <c r="E2772" s="284">
        <v>138128.9</v>
      </c>
      <c r="F2772" s="20">
        <v>0</v>
      </c>
      <c r="G2772" s="21">
        <f t="shared" si="43"/>
        <v>196079.77000000011</v>
      </c>
      <c r="H2772" s="20">
        <v>0</v>
      </c>
      <c r="I2772" s="20">
        <v>0</v>
      </c>
    </row>
    <row r="2773" spans="1:9" hidden="1" x14ac:dyDescent="0.25">
      <c r="A2773" s="276" t="s">
        <v>1498</v>
      </c>
      <c r="B2773" s="90"/>
      <c r="C2773" s="283" t="s">
        <v>3527</v>
      </c>
      <c r="D2773" s="284">
        <v>287812.05000000016</v>
      </c>
      <c r="E2773" s="284">
        <v>139216.30000000002</v>
      </c>
      <c r="F2773" s="20">
        <v>0</v>
      </c>
      <c r="G2773" s="21">
        <f t="shared" si="43"/>
        <v>148595.75000000015</v>
      </c>
      <c r="H2773" s="20">
        <v>0</v>
      </c>
      <c r="I2773" s="20">
        <v>0</v>
      </c>
    </row>
    <row r="2774" spans="1:9" hidden="1" x14ac:dyDescent="0.25">
      <c r="A2774" s="276" t="s">
        <v>3669</v>
      </c>
      <c r="B2774" s="90"/>
      <c r="C2774" s="283" t="s">
        <v>3527</v>
      </c>
      <c r="D2774" s="284">
        <v>154340.28</v>
      </c>
      <c r="E2774" s="284">
        <v>58797.200000000004</v>
      </c>
      <c r="F2774" s="20">
        <v>0</v>
      </c>
      <c r="G2774" s="21">
        <f t="shared" si="43"/>
        <v>95543.079999999987</v>
      </c>
      <c r="H2774" s="20">
        <v>0</v>
      </c>
      <c r="I2774" s="20">
        <v>0</v>
      </c>
    </row>
    <row r="2775" spans="1:9" hidden="1" x14ac:dyDescent="0.25">
      <c r="A2775" s="276" t="s">
        <v>1499</v>
      </c>
      <c r="B2775" s="90"/>
      <c r="C2775" s="283" t="s">
        <v>3527</v>
      </c>
      <c r="D2775" s="284">
        <v>296380</v>
      </c>
      <c r="E2775" s="284">
        <v>181434.09999999998</v>
      </c>
      <c r="F2775" s="20">
        <v>0</v>
      </c>
      <c r="G2775" s="21">
        <f t="shared" si="43"/>
        <v>114945.90000000002</v>
      </c>
      <c r="H2775" s="20">
        <v>0</v>
      </c>
      <c r="I2775" s="20">
        <v>0</v>
      </c>
    </row>
    <row r="2776" spans="1:9" hidden="1" x14ac:dyDescent="0.25">
      <c r="A2776" s="276" t="s">
        <v>2739</v>
      </c>
      <c r="B2776" s="90"/>
      <c r="C2776" s="283" t="s">
        <v>3527</v>
      </c>
      <c r="D2776" s="284">
        <v>185208.79999999996</v>
      </c>
      <c r="E2776" s="284">
        <v>18509.7</v>
      </c>
      <c r="F2776" s="20">
        <v>0</v>
      </c>
      <c r="G2776" s="21">
        <f t="shared" si="43"/>
        <v>166699.09999999995</v>
      </c>
      <c r="H2776" s="20">
        <v>0</v>
      </c>
      <c r="I2776" s="20">
        <v>0</v>
      </c>
    </row>
    <row r="2777" spans="1:9" hidden="1" x14ac:dyDescent="0.25">
      <c r="A2777" s="276" t="s">
        <v>2757</v>
      </c>
      <c r="B2777" s="90"/>
      <c r="C2777" s="283" t="s">
        <v>3527</v>
      </c>
      <c r="D2777" s="284">
        <v>116840.84999999998</v>
      </c>
      <c r="E2777" s="284">
        <v>45045.85</v>
      </c>
      <c r="F2777" s="20">
        <v>0</v>
      </c>
      <c r="G2777" s="21">
        <f t="shared" si="43"/>
        <v>71794.999999999971</v>
      </c>
      <c r="H2777" s="20">
        <v>0</v>
      </c>
      <c r="I2777" s="20">
        <v>0</v>
      </c>
    </row>
    <row r="2778" spans="1:9" hidden="1" x14ac:dyDescent="0.25">
      <c r="A2778" s="276" t="s">
        <v>2758</v>
      </c>
      <c r="B2778" s="90"/>
      <c r="C2778" s="283" t="s">
        <v>3527</v>
      </c>
      <c r="D2778" s="284">
        <v>301956.80000000022</v>
      </c>
      <c r="E2778" s="284">
        <v>96664.700000000012</v>
      </c>
      <c r="F2778" s="20">
        <v>0</v>
      </c>
      <c r="G2778" s="21">
        <f t="shared" si="43"/>
        <v>205292.10000000021</v>
      </c>
      <c r="H2778" s="20">
        <v>0</v>
      </c>
      <c r="I2778" s="20">
        <v>0</v>
      </c>
    </row>
    <row r="2779" spans="1:9" hidden="1" x14ac:dyDescent="0.25">
      <c r="A2779" s="276" t="s">
        <v>2759</v>
      </c>
      <c r="B2779" s="90"/>
      <c r="C2779" s="283" t="s">
        <v>3527</v>
      </c>
      <c r="D2779" s="284">
        <v>291951.60000000015</v>
      </c>
      <c r="E2779" s="284">
        <v>15969.250000000002</v>
      </c>
      <c r="F2779" s="20">
        <v>0</v>
      </c>
      <c r="G2779" s="21">
        <f t="shared" si="43"/>
        <v>275982.35000000015</v>
      </c>
      <c r="H2779" s="20">
        <v>0</v>
      </c>
      <c r="I2779" s="20">
        <v>0</v>
      </c>
    </row>
    <row r="2780" spans="1:9" hidden="1" x14ac:dyDescent="0.25">
      <c r="A2780" s="276" t="s">
        <v>2760</v>
      </c>
      <c r="B2780" s="90"/>
      <c r="C2780" s="283" t="s">
        <v>3527</v>
      </c>
      <c r="D2780" s="284">
        <v>312065.12999999983</v>
      </c>
      <c r="E2780" s="284">
        <v>58541.929999999993</v>
      </c>
      <c r="F2780" s="20">
        <v>0</v>
      </c>
      <c r="G2780" s="21">
        <f t="shared" si="43"/>
        <v>253523.19999999984</v>
      </c>
      <c r="H2780" s="20">
        <v>0</v>
      </c>
      <c r="I2780" s="20">
        <v>0</v>
      </c>
    </row>
    <row r="2781" spans="1:9" hidden="1" x14ac:dyDescent="0.25">
      <c r="A2781" s="276" t="s">
        <v>2761</v>
      </c>
      <c r="B2781" s="90"/>
      <c r="C2781" s="283" t="s">
        <v>3527</v>
      </c>
      <c r="D2781" s="284">
        <v>319547.85000000015</v>
      </c>
      <c r="E2781" s="284">
        <v>142070.24999999997</v>
      </c>
      <c r="F2781" s="20">
        <v>0</v>
      </c>
      <c r="G2781" s="21">
        <f t="shared" si="43"/>
        <v>177477.60000000018</v>
      </c>
      <c r="H2781" s="20">
        <v>0</v>
      </c>
      <c r="I2781" s="20">
        <v>0</v>
      </c>
    </row>
    <row r="2782" spans="1:9" hidden="1" x14ac:dyDescent="0.25">
      <c r="A2782" s="276" t="s">
        <v>2762</v>
      </c>
      <c r="B2782" s="90"/>
      <c r="C2782" s="283" t="s">
        <v>3527</v>
      </c>
      <c r="D2782" s="284">
        <v>302935.74999999988</v>
      </c>
      <c r="E2782" s="284">
        <v>84856.399999999965</v>
      </c>
      <c r="F2782" s="20">
        <v>0</v>
      </c>
      <c r="G2782" s="21">
        <f t="shared" si="43"/>
        <v>218079.34999999992</v>
      </c>
      <c r="H2782" s="20">
        <v>0</v>
      </c>
      <c r="I2782" s="20">
        <v>0</v>
      </c>
    </row>
    <row r="2783" spans="1:9" hidden="1" x14ac:dyDescent="0.25">
      <c r="A2783" s="276" t="s">
        <v>2763</v>
      </c>
      <c r="B2783" s="90"/>
      <c r="C2783" s="283" t="s">
        <v>3527</v>
      </c>
      <c r="D2783" s="284">
        <v>315310.50000000006</v>
      </c>
      <c r="E2783" s="284">
        <v>133325.20000000004</v>
      </c>
      <c r="F2783" s="20">
        <v>0</v>
      </c>
      <c r="G2783" s="21">
        <f t="shared" si="43"/>
        <v>181985.30000000002</v>
      </c>
      <c r="H2783" s="20">
        <v>0</v>
      </c>
      <c r="I2783" s="20">
        <v>0</v>
      </c>
    </row>
    <row r="2784" spans="1:9" hidden="1" x14ac:dyDescent="0.25">
      <c r="A2784" s="276" t="s">
        <v>2764</v>
      </c>
      <c r="B2784" s="90"/>
      <c r="C2784" s="283" t="s">
        <v>3527</v>
      </c>
      <c r="D2784" s="284">
        <v>268392.90000000002</v>
      </c>
      <c r="E2784" s="284">
        <v>38685.600000000013</v>
      </c>
      <c r="F2784" s="20">
        <v>0</v>
      </c>
      <c r="G2784" s="21">
        <f t="shared" si="43"/>
        <v>229707.30000000002</v>
      </c>
      <c r="H2784" s="20">
        <v>0</v>
      </c>
      <c r="I2784" s="20">
        <v>0</v>
      </c>
    </row>
    <row r="2785" spans="1:9" hidden="1" x14ac:dyDescent="0.25">
      <c r="A2785" s="276" t="s">
        <v>2765</v>
      </c>
      <c r="B2785" s="90"/>
      <c r="C2785" s="283" t="s">
        <v>3527</v>
      </c>
      <c r="D2785" s="284">
        <v>270498.88000000006</v>
      </c>
      <c r="E2785" s="284">
        <v>98201.999999999985</v>
      </c>
      <c r="F2785" s="20">
        <v>0</v>
      </c>
      <c r="G2785" s="21">
        <f t="shared" si="43"/>
        <v>172296.88000000006</v>
      </c>
      <c r="H2785" s="20">
        <v>0</v>
      </c>
      <c r="I2785" s="20">
        <v>0</v>
      </c>
    </row>
    <row r="2786" spans="1:9" hidden="1" x14ac:dyDescent="0.25">
      <c r="A2786" s="276" t="s">
        <v>2766</v>
      </c>
      <c r="B2786" s="90"/>
      <c r="C2786" s="283" t="s">
        <v>3527</v>
      </c>
      <c r="D2786" s="284">
        <v>269305.94999999995</v>
      </c>
      <c r="E2786" s="284">
        <v>22897.300000000003</v>
      </c>
      <c r="F2786" s="20">
        <v>0</v>
      </c>
      <c r="G2786" s="21">
        <f t="shared" si="43"/>
        <v>246408.64999999997</v>
      </c>
      <c r="H2786" s="20">
        <v>0</v>
      </c>
      <c r="I2786" s="20">
        <v>0</v>
      </c>
    </row>
    <row r="2787" spans="1:9" hidden="1" x14ac:dyDescent="0.25">
      <c r="A2787" s="276" t="s">
        <v>2767</v>
      </c>
      <c r="B2787" s="90"/>
      <c r="C2787" s="283" t="s">
        <v>3527</v>
      </c>
      <c r="D2787" s="284">
        <v>270643.95</v>
      </c>
      <c r="E2787" s="284">
        <v>83547.7</v>
      </c>
      <c r="F2787" s="20">
        <v>0</v>
      </c>
      <c r="G2787" s="21">
        <f t="shared" si="43"/>
        <v>187096.25</v>
      </c>
      <c r="H2787" s="20">
        <v>0</v>
      </c>
      <c r="I2787" s="20">
        <v>0</v>
      </c>
    </row>
    <row r="2788" spans="1:9" hidden="1" x14ac:dyDescent="0.25">
      <c r="A2788" s="276" t="s">
        <v>2768</v>
      </c>
      <c r="B2788" s="90"/>
      <c r="C2788" s="283" t="s">
        <v>3527</v>
      </c>
      <c r="D2788" s="284">
        <v>310307.5</v>
      </c>
      <c r="E2788" s="284">
        <v>88125.7</v>
      </c>
      <c r="F2788" s="20">
        <v>0</v>
      </c>
      <c r="G2788" s="21">
        <f t="shared" si="43"/>
        <v>222181.8</v>
      </c>
      <c r="H2788" s="20">
        <v>0</v>
      </c>
      <c r="I2788" s="20">
        <v>0</v>
      </c>
    </row>
    <row r="2789" spans="1:9" hidden="1" x14ac:dyDescent="0.25">
      <c r="A2789" s="276" t="s">
        <v>2769</v>
      </c>
      <c r="B2789" s="90"/>
      <c r="C2789" s="283" t="s">
        <v>3527</v>
      </c>
      <c r="D2789" s="284">
        <v>301669.0999999998</v>
      </c>
      <c r="E2789" s="284">
        <v>119670</v>
      </c>
      <c r="F2789" s="20">
        <v>0</v>
      </c>
      <c r="G2789" s="21">
        <f t="shared" si="43"/>
        <v>181999.0999999998</v>
      </c>
      <c r="H2789" s="20">
        <v>0</v>
      </c>
      <c r="I2789" s="20">
        <v>0</v>
      </c>
    </row>
    <row r="2790" spans="1:9" hidden="1" x14ac:dyDescent="0.25">
      <c r="A2790" s="276" t="s">
        <v>2770</v>
      </c>
      <c r="B2790" s="90"/>
      <c r="C2790" s="283" t="s">
        <v>3528</v>
      </c>
      <c r="D2790" s="284">
        <v>53419.650000000023</v>
      </c>
      <c r="E2790" s="284">
        <v>375.8</v>
      </c>
      <c r="F2790" s="20">
        <v>0</v>
      </c>
      <c r="G2790" s="21">
        <f t="shared" si="43"/>
        <v>53043.85000000002</v>
      </c>
      <c r="H2790" s="20">
        <v>0</v>
      </c>
      <c r="I2790" s="20">
        <v>0</v>
      </c>
    </row>
    <row r="2791" spans="1:9" hidden="1" x14ac:dyDescent="0.25">
      <c r="A2791" s="276" t="s">
        <v>2771</v>
      </c>
      <c r="B2791" s="90"/>
      <c r="C2791" s="283" t="s">
        <v>3528</v>
      </c>
      <c r="D2791" s="284">
        <v>49907.400000000023</v>
      </c>
      <c r="E2791" s="284">
        <v>3571.5</v>
      </c>
      <c r="F2791" s="20">
        <v>0</v>
      </c>
      <c r="G2791" s="21">
        <f t="shared" si="43"/>
        <v>46335.900000000023</v>
      </c>
      <c r="H2791" s="20">
        <v>0</v>
      </c>
      <c r="I2791" s="20">
        <v>0</v>
      </c>
    </row>
    <row r="2792" spans="1:9" hidden="1" x14ac:dyDescent="0.25">
      <c r="A2792" s="276" t="s">
        <v>2772</v>
      </c>
      <c r="B2792" s="90"/>
      <c r="C2792" s="283" t="s">
        <v>3528</v>
      </c>
      <c r="D2792" s="284">
        <v>25187.850000000009</v>
      </c>
      <c r="E2792" s="284">
        <v>0</v>
      </c>
      <c r="F2792" s="20">
        <v>0</v>
      </c>
      <c r="G2792" s="21">
        <f t="shared" si="43"/>
        <v>25187.850000000009</v>
      </c>
      <c r="H2792" s="20">
        <v>0</v>
      </c>
      <c r="I2792" s="20">
        <v>0</v>
      </c>
    </row>
    <row r="2793" spans="1:9" hidden="1" x14ac:dyDescent="0.25">
      <c r="A2793" s="276" t="s">
        <v>2773</v>
      </c>
      <c r="B2793" s="90"/>
      <c r="C2793" s="283" t="s">
        <v>3529</v>
      </c>
      <c r="D2793" s="284">
        <v>97306.050000000047</v>
      </c>
      <c r="E2793" s="284">
        <v>20938.55</v>
      </c>
      <c r="F2793" s="20">
        <v>0</v>
      </c>
      <c r="G2793" s="21">
        <f t="shared" si="43"/>
        <v>76367.500000000044</v>
      </c>
      <c r="H2793" s="20">
        <v>0</v>
      </c>
      <c r="I2793" s="20">
        <v>0</v>
      </c>
    </row>
    <row r="2794" spans="1:9" hidden="1" x14ac:dyDescent="0.25">
      <c r="A2794" s="276" t="s">
        <v>2774</v>
      </c>
      <c r="B2794" s="90"/>
      <c r="C2794" s="283" t="s">
        <v>3529</v>
      </c>
      <c r="D2794" s="284">
        <v>272389.10000000009</v>
      </c>
      <c r="E2794" s="284">
        <v>162634.25</v>
      </c>
      <c r="F2794" s="20">
        <v>0</v>
      </c>
      <c r="G2794" s="21">
        <f t="shared" si="43"/>
        <v>109754.85000000009</v>
      </c>
      <c r="H2794" s="20">
        <v>0</v>
      </c>
      <c r="I2794" s="20">
        <v>0</v>
      </c>
    </row>
    <row r="2795" spans="1:9" hidden="1" x14ac:dyDescent="0.25">
      <c r="A2795" s="276" t="s">
        <v>2775</v>
      </c>
      <c r="B2795" s="90"/>
      <c r="C2795" s="283" t="s">
        <v>3529</v>
      </c>
      <c r="D2795" s="284">
        <v>283656</v>
      </c>
      <c r="E2795" s="284">
        <v>122721.99999999999</v>
      </c>
      <c r="F2795" s="20">
        <v>0</v>
      </c>
      <c r="G2795" s="21">
        <f t="shared" si="43"/>
        <v>160934</v>
      </c>
      <c r="H2795" s="20">
        <v>0</v>
      </c>
      <c r="I2795" s="20">
        <v>0</v>
      </c>
    </row>
    <row r="2796" spans="1:9" hidden="1" x14ac:dyDescent="0.25">
      <c r="A2796" s="276" t="s">
        <v>2776</v>
      </c>
      <c r="B2796" s="90"/>
      <c r="C2796" s="283" t="s">
        <v>3529</v>
      </c>
      <c r="D2796" s="284">
        <v>274892.10000000009</v>
      </c>
      <c r="E2796" s="284">
        <v>24050.699999999997</v>
      </c>
      <c r="F2796" s="20">
        <v>0</v>
      </c>
      <c r="G2796" s="21">
        <f t="shared" si="43"/>
        <v>250841.40000000008</v>
      </c>
      <c r="H2796" s="20">
        <v>0</v>
      </c>
      <c r="I2796" s="20">
        <v>0</v>
      </c>
    </row>
    <row r="2797" spans="1:9" hidden="1" x14ac:dyDescent="0.25">
      <c r="A2797" s="276" t="s">
        <v>2777</v>
      </c>
      <c r="B2797" s="90"/>
      <c r="C2797" s="283" t="s">
        <v>3529</v>
      </c>
      <c r="D2797" s="284">
        <v>131391.59999999998</v>
      </c>
      <c r="E2797" s="284">
        <v>49155.250000000007</v>
      </c>
      <c r="F2797" s="20">
        <v>0</v>
      </c>
      <c r="G2797" s="21">
        <f t="shared" si="43"/>
        <v>82236.349999999977</v>
      </c>
      <c r="H2797" s="20">
        <v>0</v>
      </c>
      <c r="I2797" s="20">
        <v>0</v>
      </c>
    </row>
    <row r="2798" spans="1:9" hidden="1" x14ac:dyDescent="0.25">
      <c r="A2798" s="276" t="s">
        <v>2778</v>
      </c>
      <c r="B2798" s="90"/>
      <c r="C2798" s="283" t="s">
        <v>3529</v>
      </c>
      <c r="D2798" s="284">
        <v>112458.90000000002</v>
      </c>
      <c r="E2798" s="284">
        <v>23295.599999999999</v>
      </c>
      <c r="F2798" s="20">
        <v>0</v>
      </c>
      <c r="G2798" s="21">
        <f t="shared" si="43"/>
        <v>89163.300000000017</v>
      </c>
      <c r="H2798" s="20">
        <v>0</v>
      </c>
      <c r="I2798" s="20">
        <v>0</v>
      </c>
    </row>
    <row r="2799" spans="1:9" hidden="1" x14ac:dyDescent="0.25">
      <c r="A2799" s="276" t="s">
        <v>2779</v>
      </c>
      <c r="B2799" s="90"/>
      <c r="C2799" s="283" t="s">
        <v>3529</v>
      </c>
      <c r="D2799" s="284">
        <v>123534.84999999999</v>
      </c>
      <c r="E2799" s="284">
        <v>43667.95</v>
      </c>
      <c r="F2799" s="20">
        <v>0</v>
      </c>
      <c r="G2799" s="21">
        <f t="shared" si="43"/>
        <v>79866.899999999994</v>
      </c>
      <c r="H2799" s="20">
        <v>0</v>
      </c>
      <c r="I2799" s="20">
        <v>0</v>
      </c>
    </row>
    <row r="2800" spans="1:9" hidden="1" x14ac:dyDescent="0.25">
      <c r="A2800" s="276" t="s">
        <v>2780</v>
      </c>
      <c r="B2800" s="90"/>
      <c r="C2800" s="283" t="s">
        <v>3529</v>
      </c>
      <c r="D2800" s="284">
        <v>127919.24999999996</v>
      </c>
      <c r="E2800" s="284">
        <v>21384.600000000006</v>
      </c>
      <c r="F2800" s="20">
        <v>0</v>
      </c>
      <c r="G2800" s="21">
        <f t="shared" si="43"/>
        <v>106534.64999999995</v>
      </c>
      <c r="H2800" s="20">
        <v>0</v>
      </c>
      <c r="I2800" s="20">
        <v>0</v>
      </c>
    </row>
    <row r="2801" spans="1:9" hidden="1" x14ac:dyDescent="0.25">
      <c r="A2801" s="276" t="s">
        <v>2781</v>
      </c>
      <c r="B2801" s="90"/>
      <c r="C2801" s="283" t="s">
        <v>3529</v>
      </c>
      <c r="D2801" s="284">
        <v>99246.150000000023</v>
      </c>
      <c r="E2801" s="284">
        <v>29345.799999999996</v>
      </c>
      <c r="F2801" s="20">
        <v>0</v>
      </c>
      <c r="G2801" s="21">
        <f t="shared" si="43"/>
        <v>69900.350000000035</v>
      </c>
      <c r="H2801" s="20">
        <v>0</v>
      </c>
      <c r="I2801" s="20">
        <v>0</v>
      </c>
    </row>
    <row r="2802" spans="1:9" hidden="1" x14ac:dyDescent="0.25">
      <c r="A2802" s="276" t="s">
        <v>2782</v>
      </c>
      <c r="B2802" s="90"/>
      <c r="C2802" s="283" t="s">
        <v>3529</v>
      </c>
      <c r="D2802" s="284">
        <v>135740.09999999998</v>
      </c>
      <c r="E2802" s="284">
        <v>32896.949999999997</v>
      </c>
      <c r="F2802" s="20">
        <v>0</v>
      </c>
      <c r="G2802" s="21">
        <f t="shared" si="43"/>
        <v>102843.14999999998</v>
      </c>
      <c r="H2802" s="20">
        <v>0</v>
      </c>
      <c r="I2802" s="20">
        <v>0</v>
      </c>
    </row>
    <row r="2803" spans="1:9" hidden="1" x14ac:dyDescent="0.25">
      <c r="A2803" s="276" t="s">
        <v>2783</v>
      </c>
      <c r="B2803" s="90"/>
      <c r="C2803" s="283" t="s">
        <v>3529</v>
      </c>
      <c r="D2803" s="284">
        <v>117108.44999999994</v>
      </c>
      <c r="E2803" s="284">
        <v>31627.100000000002</v>
      </c>
      <c r="F2803" s="20">
        <v>0</v>
      </c>
      <c r="G2803" s="21">
        <f t="shared" si="43"/>
        <v>85481.349999999933</v>
      </c>
      <c r="H2803" s="20">
        <v>0</v>
      </c>
      <c r="I2803" s="20">
        <v>0</v>
      </c>
    </row>
    <row r="2804" spans="1:9" hidden="1" x14ac:dyDescent="0.25">
      <c r="A2804" s="276" t="s">
        <v>2784</v>
      </c>
      <c r="B2804" s="90"/>
      <c r="C2804" s="283" t="s">
        <v>3529</v>
      </c>
      <c r="D2804" s="284">
        <v>106371</v>
      </c>
      <c r="E2804" s="284">
        <v>48350.400000000001</v>
      </c>
      <c r="F2804" s="20">
        <v>0</v>
      </c>
      <c r="G2804" s="21">
        <f t="shared" si="43"/>
        <v>58020.6</v>
      </c>
      <c r="H2804" s="20">
        <v>0</v>
      </c>
      <c r="I2804" s="20">
        <v>0</v>
      </c>
    </row>
    <row r="2805" spans="1:9" hidden="1" x14ac:dyDescent="0.25">
      <c r="A2805" s="276" t="s">
        <v>2785</v>
      </c>
      <c r="B2805" s="90"/>
      <c r="C2805" s="283" t="s">
        <v>3529</v>
      </c>
      <c r="D2805" s="284">
        <v>209129.39999999988</v>
      </c>
      <c r="E2805" s="284">
        <v>73713.50999999998</v>
      </c>
      <c r="F2805" s="20">
        <v>0</v>
      </c>
      <c r="G2805" s="21">
        <f t="shared" si="43"/>
        <v>135415.8899999999</v>
      </c>
      <c r="H2805" s="20">
        <v>0</v>
      </c>
      <c r="I2805" s="20">
        <v>0</v>
      </c>
    </row>
    <row r="2806" spans="1:9" hidden="1" x14ac:dyDescent="0.25">
      <c r="A2806" s="276" t="s">
        <v>2786</v>
      </c>
      <c r="B2806" s="90"/>
      <c r="C2806" s="283" t="s">
        <v>3529</v>
      </c>
      <c r="D2806" s="284">
        <v>211391.39999999991</v>
      </c>
      <c r="E2806" s="284">
        <v>65070.600000000006</v>
      </c>
      <c r="F2806" s="20">
        <v>0</v>
      </c>
      <c r="G2806" s="21">
        <f t="shared" si="43"/>
        <v>146320.7999999999</v>
      </c>
      <c r="H2806" s="20">
        <v>0</v>
      </c>
      <c r="I2806" s="20">
        <v>0</v>
      </c>
    </row>
    <row r="2807" spans="1:9" hidden="1" x14ac:dyDescent="0.25">
      <c r="A2807" s="276" t="s">
        <v>2787</v>
      </c>
      <c r="B2807" s="90"/>
      <c r="C2807" s="283" t="s">
        <v>3529</v>
      </c>
      <c r="D2807" s="284">
        <v>604374.59999999963</v>
      </c>
      <c r="E2807" s="284">
        <v>208487.85</v>
      </c>
      <c r="F2807" s="20">
        <v>0</v>
      </c>
      <c r="G2807" s="21">
        <f t="shared" si="43"/>
        <v>395886.74999999965</v>
      </c>
      <c r="H2807" s="20">
        <v>0</v>
      </c>
      <c r="I2807" s="20">
        <v>0</v>
      </c>
    </row>
    <row r="2808" spans="1:9" hidden="1" x14ac:dyDescent="0.25">
      <c r="A2808" s="276" t="s">
        <v>2788</v>
      </c>
      <c r="B2808" s="90"/>
      <c r="C2808" s="283" t="s">
        <v>3529</v>
      </c>
      <c r="D2808" s="284">
        <v>93626.550000000047</v>
      </c>
      <c r="E2808" s="284">
        <v>15514.200000000003</v>
      </c>
      <c r="F2808" s="20">
        <v>0</v>
      </c>
      <c r="G2808" s="21">
        <f t="shared" si="43"/>
        <v>78112.350000000049</v>
      </c>
      <c r="H2808" s="20">
        <v>0</v>
      </c>
      <c r="I2808" s="20">
        <v>0</v>
      </c>
    </row>
    <row r="2809" spans="1:9" hidden="1" x14ac:dyDescent="0.25">
      <c r="A2809" s="276" t="s">
        <v>2789</v>
      </c>
      <c r="B2809" s="90"/>
      <c r="C2809" s="283" t="s">
        <v>3529</v>
      </c>
      <c r="D2809" s="284">
        <v>128496.59999999999</v>
      </c>
      <c r="E2809" s="284">
        <v>84821.28</v>
      </c>
      <c r="F2809" s="20">
        <v>0</v>
      </c>
      <c r="G2809" s="21">
        <f t="shared" si="43"/>
        <v>43675.319999999992</v>
      </c>
      <c r="H2809" s="20">
        <v>0</v>
      </c>
      <c r="I2809" s="20">
        <v>0</v>
      </c>
    </row>
    <row r="2810" spans="1:9" hidden="1" x14ac:dyDescent="0.25">
      <c r="A2810" s="276" t="s">
        <v>2790</v>
      </c>
      <c r="B2810" s="90"/>
      <c r="C2810" s="283" t="s">
        <v>3529</v>
      </c>
      <c r="D2810" s="284">
        <v>280795.74999999994</v>
      </c>
      <c r="E2810" s="284">
        <v>108795.29999999999</v>
      </c>
      <c r="F2810" s="20">
        <v>0</v>
      </c>
      <c r="G2810" s="21">
        <f t="shared" si="43"/>
        <v>172000.44999999995</v>
      </c>
      <c r="H2810" s="20">
        <v>0</v>
      </c>
      <c r="I2810" s="20">
        <v>0</v>
      </c>
    </row>
    <row r="2811" spans="1:9" hidden="1" x14ac:dyDescent="0.25">
      <c r="A2811" s="276" t="s">
        <v>2791</v>
      </c>
      <c r="B2811" s="90"/>
      <c r="C2811" s="283" t="s">
        <v>3529</v>
      </c>
      <c r="D2811" s="284">
        <v>293289.60000000009</v>
      </c>
      <c r="E2811" s="284">
        <v>174703.60000000003</v>
      </c>
      <c r="F2811" s="20">
        <v>0</v>
      </c>
      <c r="G2811" s="21">
        <f t="shared" si="43"/>
        <v>118586.00000000006</v>
      </c>
      <c r="H2811" s="20">
        <v>0</v>
      </c>
      <c r="I2811" s="20">
        <v>0</v>
      </c>
    </row>
    <row r="2812" spans="1:9" hidden="1" x14ac:dyDescent="0.25">
      <c r="A2812" s="276" t="s">
        <v>2792</v>
      </c>
      <c r="B2812" s="90"/>
      <c r="C2812" s="283" t="s">
        <v>3529</v>
      </c>
      <c r="D2812" s="284">
        <v>260517.19999999998</v>
      </c>
      <c r="E2812" s="284">
        <v>182520.16000000003</v>
      </c>
      <c r="F2812" s="20">
        <v>0</v>
      </c>
      <c r="G2812" s="21">
        <f t="shared" si="43"/>
        <v>77997.03999999995</v>
      </c>
      <c r="H2812" s="20">
        <v>0</v>
      </c>
      <c r="I2812" s="20">
        <v>0</v>
      </c>
    </row>
    <row r="2813" spans="1:9" hidden="1" x14ac:dyDescent="0.25">
      <c r="A2813" s="276" t="s">
        <v>2793</v>
      </c>
      <c r="B2813" s="90"/>
      <c r="C2813" s="283" t="s">
        <v>3529</v>
      </c>
      <c r="D2813" s="284">
        <v>318462.50000000023</v>
      </c>
      <c r="E2813" s="284">
        <v>193728.7</v>
      </c>
      <c r="F2813" s="20">
        <v>0</v>
      </c>
      <c r="G2813" s="21">
        <f t="shared" si="43"/>
        <v>124733.80000000022</v>
      </c>
      <c r="H2813" s="20">
        <v>0</v>
      </c>
      <c r="I2813" s="20">
        <v>0</v>
      </c>
    </row>
    <row r="2814" spans="1:9" hidden="1" x14ac:dyDescent="0.25">
      <c r="A2814" s="276" t="s">
        <v>2794</v>
      </c>
      <c r="B2814" s="90"/>
      <c r="C2814" s="283" t="s">
        <v>3529</v>
      </c>
      <c r="D2814" s="284">
        <v>352857.10000000009</v>
      </c>
      <c r="E2814" s="284">
        <v>73850.299999999988</v>
      </c>
      <c r="F2814" s="20">
        <v>0</v>
      </c>
      <c r="G2814" s="21">
        <f t="shared" si="43"/>
        <v>279006.8000000001</v>
      </c>
      <c r="H2814" s="20">
        <v>0</v>
      </c>
      <c r="I2814" s="20">
        <v>0</v>
      </c>
    </row>
    <row r="2815" spans="1:9" hidden="1" x14ac:dyDescent="0.25">
      <c r="A2815" s="276" t="s">
        <v>2795</v>
      </c>
      <c r="B2815" s="90"/>
      <c r="C2815" s="283" t="s">
        <v>3529</v>
      </c>
      <c r="D2815" s="284">
        <v>214244.10000000012</v>
      </c>
      <c r="E2815" s="284">
        <v>78912.7</v>
      </c>
      <c r="F2815" s="20">
        <v>0</v>
      </c>
      <c r="G2815" s="21">
        <f t="shared" si="43"/>
        <v>135331.40000000014</v>
      </c>
      <c r="H2815" s="20">
        <v>0</v>
      </c>
      <c r="I2815" s="20">
        <v>0</v>
      </c>
    </row>
    <row r="2816" spans="1:9" hidden="1" x14ac:dyDescent="0.25">
      <c r="A2816" s="276" t="s">
        <v>2796</v>
      </c>
      <c r="B2816" s="90"/>
      <c r="C2816" s="283" t="s">
        <v>3529</v>
      </c>
      <c r="D2816" s="284">
        <v>242030.35</v>
      </c>
      <c r="E2816" s="284">
        <v>71370.250000000015</v>
      </c>
      <c r="F2816" s="20">
        <v>0</v>
      </c>
      <c r="G2816" s="21">
        <f t="shared" si="43"/>
        <v>170660.09999999998</v>
      </c>
      <c r="H2816" s="20">
        <v>0</v>
      </c>
      <c r="I2816" s="20">
        <v>0</v>
      </c>
    </row>
    <row r="2817" spans="1:9" hidden="1" x14ac:dyDescent="0.25">
      <c r="A2817" s="276" t="s">
        <v>2797</v>
      </c>
      <c r="B2817" s="90"/>
      <c r="C2817" s="283" t="s">
        <v>3529</v>
      </c>
      <c r="D2817" s="284">
        <v>317206.35000000015</v>
      </c>
      <c r="E2817" s="284">
        <v>57794.950000000019</v>
      </c>
      <c r="F2817" s="20">
        <v>0</v>
      </c>
      <c r="G2817" s="21">
        <f t="shared" si="43"/>
        <v>259411.40000000014</v>
      </c>
      <c r="H2817" s="20">
        <v>0</v>
      </c>
      <c r="I2817" s="20">
        <v>0</v>
      </c>
    </row>
    <row r="2818" spans="1:9" hidden="1" x14ac:dyDescent="0.25">
      <c r="A2818" s="276" t="s">
        <v>2798</v>
      </c>
      <c r="B2818" s="90"/>
      <c r="C2818" s="283" t="s">
        <v>3529</v>
      </c>
      <c r="D2818" s="284">
        <v>315256.75000000012</v>
      </c>
      <c r="E2818" s="284">
        <v>161614.70000000004</v>
      </c>
      <c r="F2818" s="20">
        <v>0</v>
      </c>
      <c r="G2818" s="21">
        <f t="shared" si="43"/>
        <v>153642.05000000008</v>
      </c>
      <c r="H2818" s="20">
        <v>0</v>
      </c>
      <c r="I2818" s="20">
        <v>0</v>
      </c>
    </row>
    <row r="2819" spans="1:9" hidden="1" x14ac:dyDescent="0.25">
      <c r="A2819" s="276" t="s">
        <v>2799</v>
      </c>
      <c r="B2819" s="90"/>
      <c r="C2819" s="283" t="s">
        <v>3529</v>
      </c>
      <c r="D2819" s="284">
        <v>326506.14999999979</v>
      </c>
      <c r="E2819" s="284">
        <v>132828.95000000001</v>
      </c>
      <c r="F2819" s="20">
        <v>0</v>
      </c>
      <c r="G2819" s="21">
        <f t="shared" si="43"/>
        <v>193677.19999999978</v>
      </c>
      <c r="H2819" s="20">
        <v>0</v>
      </c>
      <c r="I2819" s="20">
        <v>0</v>
      </c>
    </row>
    <row r="2820" spans="1:9" hidden="1" x14ac:dyDescent="0.25">
      <c r="A2820" s="276" t="s">
        <v>2800</v>
      </c>
      <c r="B2820" s="90"/>
      <c r="C2820" s="283" t="s">
        <v>3529</v>
      </c>
      <c r="D2820" s="284">
        <v>442944.89999999985</v>
      </c>
      <c r="E2820" s="284">
        <v>333077.55999999994</v>
      </c>
      <c r="F2820" s="20">
        <v>0</v>
      </c>
      <c r="G2820" s="21">
        <f t="shared" ref="G2820:G2883" si="44">D2820-E2820</f>
        <v>109867.33999999991</v>
      </c>
      <c r="H2820" s="20">
        <v>0</v>
      </c>
      <c r="I2820" s="20">
        <v>0</v>
      </c>
    </row>
    <row r="2821" spans="1:9" hidden="1" x14ac:dyDescent="0.25">
      <c r="A2821" s="276" t="s">
        <v>2801</v>
      </c>
      <c r="B2821" s="90"/>
      <c r="C2821" s="283" t="s">
        <v>3529</v>
      </c>
      <c r="D2821" s="284">
        <v>213076.5</v>
      </c>
      <c r="E2821" s="284">
        <v>102506</v>
      </c>
      <c r="F2821" s="20">
        <v>0</v>
      </c>
      <c r="G2821" s="21">
        <f t="shared" si="44"/>
        <v>110570.5</v>
      </c>
      <c r="H2821" s="20">
        <v>0</v>
      </c>
      <c r="I2821" s="20">
        <v>0</v>
      </c>
    </row>
    <row r="2822" spans="1:9" hidden="1" x14ac:dyDescent="0.25">
      <c r="A2822" s="276" t="s">
        <v>2802</v>
      </c>
      <c r="B2822" s="90"/>
      <c r="C2822" s="283" t="s">
        <v>3529</v>
      </c>
      <c r="D2822" s="284">
        <v>149934.79999999993</v>
      </c>
      <c r="E2822" s="284">
        <v>56013.30000000001</v>
      </c>
      <c r="F2822" s="20">
        <v>0</v>
      </c>
      <c r="G2822" s="21">
        <f t="shared" si="44"/>
        <v>93921.499999999913</v>
      </c>
      <c r="H2822" s="20">
        <v>0</v>
      </c>
      <c r="I2822" s="20">
        <v>0</v>
      </c>
    </row>
    <row r="2823" spans="1:9" hidden="1" x14ac:dyDescent="0.25">
      <c r="A2823" s="276" t="s">
        <v>2803</v>
      </c>
      <c r="B2823" s="90"/>
      <c r="C2823" s="283" t="s">
        <v>3529</v>
      </c>
      <c r="D2823" s="284">
        <v>108546.30000000002</v>
      </c>
      <c r="E2823" s="284">
        <v>8052</v>
      </c>
      <c r="F2823" s="20">
        <v>0</v>
      </c>
      <c r="G2823" s="21">
        <f t="shared" si="44"/>
        <v>100494.30000000002</v>
      </c>
      <c r="H2823" s="20">
        <v>0</v>
      </c>
      <c r="I2823" s="20">
        <v>0</v>
      </c>
    </row>
    <row r="2824" spans="1:9" hidden="1" x14ac:dyDescent="0.25">
      <c r="A2824" s="276" t="s">
        <v>2804</v>
      </c>
      <c r="B2824" s="90"/>
      <c r="C2824" s="283" t="s">
        <v>3529</v>
      </c>
      <c r="D2824" s="284">
        <v>94620.25</v>
      </c>
      <c r="E2824" s="284">
        <v>35844.900000000009</v>
      </c>
      <c r="F2824" s="20">
        <v>0</v>
      </c>
      <c r="G2824" s="21">
        <f t="shared" si="44"/>
        <v>58775.349999999991</v>
      </c>
      <c r="H2824" s="20">
        <v>0</v>
      </c>
      <c r="I2824" s="20">
        <v>0</v>
      </c>
    </row>
    <row r="2825" spans="1:9" hidden="1" x14ac:dyDescent="0.25">
      <c r="A2825" s="276" t="s">
        <v>2805</v>
      </c>
      <c r="B2825" s="90"/>
      <c r="C2825" s="283" t="s">
        <v>3529</v>
      </c>
      <c r="D2825" s="284">
        <v>110485.34999999998</v>
      </c>
      <c r="E2825" s="284">
        <v>26070.75</v>
      </c>
      <c r="F2825" s="20">
        <v>0</v>
      </c>
      <c r="G2825" s="21">
        <f t="shared" si="44"/>
        <v>84414.599999999977</v>
      </c>
      <c r="H2825" s="20">
        <v>0</v>
      </c>
      <c r="I2825" s="20">
        <v>0</v>
      </c>
    </row>
    <row r="2826" spans="1:9" hidden="1" x14ac:dyDescent="0.25">
      <c r="A2826" s="276" t="s">
        <v>2806</v>
      </c>
      <c r="B2826" s="90"/>
      <c r="C2826" s="283" t="s">
        <v>3529</v>
      </c>
      <c r="D2826" s="284">
        <v>112057.49999999999</v>
      </c>
      <c r="E2826" s="284">
        <v>60422.95</v>
      </c>
      <c r="F2826" s="20">
        <v>0</v>
      </c>
      <c r="G2826" s="21">
        <f t="shared" si="44"/>
        <v>51634.549999999988</v>
      </c>
      <c r="H2826" s="20">
        <v>0</v>
      </c>
      <c r="I2826" s="20">
        <v>0</v>
      </c>
    </row>
    <row r="2827" spans="1:9" hidden="1" x14ac:dyDescent="0.25">
      <c r="A2827" s="276" t="s">
        <v>624</v>
      </c>
      <c r="B2827" s="90"/>
      <c r="C2827" s="283" t="s">
        <v>3529</v>
      </c>
      <c r="D2827" s="284">
        <v>107111.39999999997</v>
      </c>
      <c r="E2827" s="284">
        <v>1675</v>
      </c>
      <c r="F2827" s="20">
        <v>0</v>
      </c>
      <c r="G2827" s="21">
        <f t="shared" si="44"/>
        <v>105436.39999999997</v>
      </c>
      <c r="H2827" s="20">
        <v>0</v>
      </c>
      <c r="I2827" s="20">
        <v>0</v>
      </c>
    </row>
    <row r="2828" spans="1:9" hidden="1" x14ac:dyDescent="0.25">
      <c r="A2828" s="276" t="s">
        <v>2807</v>
      </c>
      <c r="B2828" s="90"/>
      <c r="C2828" s="283" t="s">
        <v>3529</v>
      </c>
      <c r="D2828" s="284">
        <v>66490.749999999985</v>
      </c>
      <c r="E2828" s="284">
        <v>597.79999999999995</v>
      </c>
      <c r="F2828" s="20">
        <v>0</v>
      </c>
      <c r="G2828" s="21">
        <f t="shared" si="44"/>
        <v>65892.949999999983</v>
      </c>
      <c r="H2828" s="20">
        <v>0</v>
      </c>
      <c r="I2828" s="20">
        <v>0</v>
      </c>
    </row>
    <row r="2829" spans="1:9" hidden="1" x14ac:dyDescent="0.25">
      <c r="A2829" s="276" t="s">
        <v>2808</v>
      </c>
      <c r="B2829" s="90"/>
      <c r="C2829" s="283" t="s">
        <v>3529</v>
      </c>
      <c r="D2829" s="284">
        <v>94496.25</v>
      </c>
      <c r="E2829" s="284">
        <v>12041.25</v>
      </c>
      <c r="F2829" s="20">
        <v>0</v>
      </c>
      <c r="G2829" s="21">
        <f t="shared" si="44"/>
        <v>82455</v>
      </c>
      <c r="H2829" s="20">
        <v>0</v>
      </c>
      <c r="I2829" s="20">
        <v>0</v>
      </c>
    </row>
    <row r="2830" spans="1:9" hidden="1" x14ac:dyDescent="0.25">
      <c r="A2830" s="276" t="s">
        <v>2809</v>
      </c>
      <c r="B2830" s="90"/>
      <c r="C2830" s="283" t="s">
        <v>3529</v>
      </c>
      <c r="D2830" s="284">
        <v>96842.050000000047</v>
      </c>
      <c r="E2830" s="284">
        <v>38049.35</v>
      </c>
      <c r="F2830" s="20">
        <v>0</v>
      </c>
      <c r="G2830" s="21">
        <f t="shared" si="44"/>
        <v>58792.700000000048</v>
      </c>
      <c r="H2830" s="20">
        <v>0</v>
      </c>
      <c r="I2830" s="20">
        <v>0</v>
      </c>
    </row>
    <row r="2831" spans="1:9" hidden="1" x14ac:dyDescent="0.25">
      <c r="A2831" s="276" t="s">
        <v>2810</v>
      </c>
      <c r="B2831" s="90"/>
      <c r="C2831" s="283" t="s">
        <v>3529</v>
      </c>
      <c r="D2831" s="284">
        <v>118412.99999999999</v>
      </c>
      <c r="E2831" s="284">
        <v>33100.69999999999</v>
      </c>
      <c r="F2831" s="20">
        <v>0</v>
      </c>
      <c r="G2831" s="21">
        <f t="shared" si="44"/>
        <v>85312.299999999988</v>
      </c>
      <c r="H2831" s="20">
        <v>0</v>
      </c>
      <c r="I2831" s="20">
        <v>0</v>
      </c>
    </row>
    <row r="2832" spans="1:9" hidden="1" x14ac:dyDescent="0.25">
      <c r="A2832" s="276" t="s">
        <v>2811</v>
      </c>
      <c r="B2832" s="90"/>
      <c r="C2832" s="283" t="s">
        <v>3529</v>
      </c>
      <c r="D2832" s="284">
        <v>97005</v>
      </c>
      <c r="E2832" s="284">
        <v>37410.650000000009</v>
      </c>
      <c r="F2832" s="20">
        <v>0</v>
      </c>
      <c r="G2832" s="21">
        <f t="shared" si="44"/>
        <v>59594.349999999991</v>
      </c>
      <c r="H2832" s="20">
        <v>0</v>
      </c>
      <c r="I2832" s="20">
        <v>0</v>
      </c>
    </row>
    <row r="2833" spans="1:9" hidden="1" x14ac:dyDescent="0.25">
      <c r="A2833" s="276" t="s">
        <v>2812</v>
      </c>
      <c r="B2833" s="90"/>
      <c r="C2833" s="283" t="s">
        <v>3530</v>
      </c>
      <c r="D2833" s="284">
        <v>930090.95999999985</v>
      </c>
      <c r="E2833" s="284">
        <v>436058.7</v>
      </c>
      <c r="F2833" s="20">
        <v>0</v>
      </c>
      <c r="G2833" s="21">
        <f t="shared" si="44"/>
        <v>494032.25999999983</v>
      </c>
      <c r="H2833" s="20">
        <v>0</v>
      </c>
      <c r="I2833" s="20">
        <v>0</v>
      </c>
    </row>
    <row r="2834" spans="1:9" hidden="1" x14ac:dyDescent="0.25">
      <c r="A2834" s="276" t="s">
        <v>2813</v>
      </c>
      <c r="B2834" s="90"/>
      <c r="C2834" s="283" t="s">
        <v>3530</v>
      </c>
      <c r="D2834" s="284">
        <v>774501.59999999939</v>
      </c>
      <c r="E2834" s="284">
        <v>468312.15999999992</v>
      </c>
      <c r="F2834" s="20">
        <v>0</v>
      </c>
      <c r="G2834" s="21">
        <f t="shared" si="44"/>
        <v>306189.43999999948</v>
      </c>
      <c r="H2834" s="20">
        <v>0</v>
      </c>
      <c r="I2834" s="20">
        <v>0</v>
      </c>
    </row>
    <row r="2835" spans="1:9" hidden="1" x14ac:dyDescent="0.25">
      <c r="A2835" s="276" t="s">
        <v>2814</v>
      </c>
      <c r="B2835" s="90"/>
      <c r="C2835" s="283" t="s">
        <v>3530</v>
      </c>
      <c r="D2835" s="284">
        <v>446925.45000000024</v>
      </c>
      <c r="E2835" s="284">
        <v>187689.49999999997</v>
      </c>
      <c r="F2835" s="20">
        <v>0</v>
      </c>
      <c r="G2835" s="21">
        <f t="shared" si="44"/>
        <v>259235.95000000027</v>
      </c>
      <c r="H2835" s="20">
        <v>0</v>
      </c>
      <c r="I2835" s="20">
        <v>0</v>
      </c>
    </row>
    <row r="2836" spans="1:9" hidden="1" x14ac:dyDescent="0.25">
      <c r="A2836" s="276" t="s">
        <v>2815</v>
      </c>
      <c r="B2836" s="90"/>
      <c r="C2836" s="283" t="s">
        <v>3530</v>
      </c>
      <c r="D2836" s="284">
        <v>1315598.1299999987</v>
      </c>
      <c r="E2836" s="284">
        <v>898770.0299999998</v>
      </c>
      <c r="F2836" s="20">
        <v>0</v>
      </c>
      <c r="G2836" s="21">
        <f t="shared" si="44"/>
        <v>416828.09999999893</v>
      </c>
      <c r="H2836" s="20">
        <v>0</v>
      </c>
      <c r="I2836" s="20">
        <v>0</v>
      </c>
    </row>
    <row r="2837" spans="1:9" hidden="1" x14ac:dyDescent="0.25">
      <c r="A2837" s="276" t="s">
        <v>2816</v>
      </c>
      <c r="B2837" s="90"/>
      <c r="C2837" s="283" t="s">
        <v>3530</v>
      </c>
      <c r="D2837" s="284">
        <v>2782314.9000000018</v>
      </c>
      <c r="E2837" s="284">
        <v>1412513.12</v>
      </c>
      <c r="F2837" s="20">
        <v>0</v>
      </c>
      <c r="G2837" s="21">
        <f t="shared" si="44"/>
        <v>1369801.7800000017</v>
      </c>
      <c r="H2837" s="20">
        <v>0</v>
      </c>
      <c r="I2837" s="20">
        <v>0</v>
      </c>
    </row>
    <row r="2838" spans="1:9" hidden="1" x14ac:dyDescent="0.25">
      <c r="A2838" s="276" t="s">
        <v>3670</v>
      </c>
      <c r="B2838" s="90"/>
      <c r="C2838" s="283" t="s">
        <v>3530</v>
      </c>
      <c r="D2838" s="284">
        <v>1747497.93</v>
      </c>
      <c r="E2838" s="284">
        <v>961611.21999999974</v>
      </c>
      <c r="F2838" s="20">
        <v>0</v>
      </c>
      <c r="G2838" s="21">
        <f t="shared" si="44"/>
        <v>785886.7100000002</v>
      </c>
      <c r="H2838" s="20">
        <v>0</v>
      </c>
      <c r="I2838" s="20">
        <v>0</v>
      </c>
    </row>
    <row r="2839" spans="1:9" hidden="1" x14ac:dyDescent="0.25">
      <c r="A2839" s="276" t="s">
        <v>2817</v>
      </c>
      <c r="B2839" s="90"/>
      <c r="C2839" s="283" t="s">
        <v>3530</v>
      </c>
      <c r="D2839" s="284">
        <v>1310240.6999999995</v>
      </c>
      <c r="E2839" s="284">
        <v>799817.1</v>
      </c>
      <c r="F2839" s="20">
        <v>0</v>
      </c>
      <c r="G2839" s="21">
        <f t="shared" si="44"/>
        <v>510423.59999999951</v>
      </c>
      <c r="H2839" s="20">
        <v>0</v>
      </c>
      <c r="I2839" s="20">
        <v>0</v>
      </c>
    </row>
    <row r="2840" spans="1:9" hidden="1" x14ac:dyDescent="0.25">
      <c r="A2840" s="276" t="s">
        <v>2818</v>
      </c>
      <c r="B2840" s="90"/>
      <c r="C2840" s="283" t="s">
        <v>3530</v>
      </c>
      <c r="D2840" s="284">
        <v>2299126.5999999987</v>
      </c>
      <c r="E2840" s="284">
        <v>1192365.9100000001</v>
      </c>
      <c r="F2840" s="20">
        <v>0</v>
      </c>
      <c r="G2840" s="21">
        <f t="shared" si="44"/>
        <v>1106760.6899999985</v>
      </c>
      <c r="H2840" s="20">
        <v>0</v>
      </c>
      <c r="I2840" s="20">
        <v>0</v>
      </c>
    </row>
    <row r="2841" spans="1:9" hidden="1" x14ac:dyDescent="0.25">
      <c r="A2841" s="276" t="s">
        <v>2819</v>
      </c>
      <c r="B2841" s="90"/>
      <c r="C2841" s="283" t="s">
        <v>3530</v>
      </c>
      <c r="D2841" s="284">
        <v>103594.65000000002</v>
      </c>
      <c r="E2841" s="284">
        <v>32178.949999999997</v>
      </c>
      <c r="F2841" s="20">
        <v>0</v>
      </c>
      <c r="G2841" s="21">
        <f t="shared" si="44"/>
        <v>71415.700000000026</v>
      </c>
      <c r="H2841" s="20">
        <v>0</v>
      </c>
      <c r="I2841" s="20">
        <v>0</v>
      </c>
    </row>
    <row r="2842" spans="1:9" hidden="1" x14ac:dyDescent="0.25">
      <c r="A2842" s="276" t="s">
        <v>2820</v>
      </c>
      <c r="B2842" s="90"/>
      <c r="C2842" s="283" t="s">
        <v>3530</v>
      </c>
      <c r="D2842" s="284">
        <v>122092.49999999999</v>
      </c>
      <c r="E2842" s="284">
        <v>70664.599999999991</v>
      </c>
      <c r="F2842" s="20">
        <v>0</v>
      </c>
      <c r="G2842" s="21">
        <f t="shared" si="44"/>
        <v>51427.899999999994</v>
      </c>
      <c r="H2842" s="20">
        <v>0</v>
      </c>
      <c r="I2842" s="20">
        <v>0</v>
      </c>
    </row>
    <row r="2843" spans="1:9" hidden="1" x14ac:dyDescent="0.25">
      <c r="A2843" s="276" t="s">
        <v>2821</v>
      </c>
      <c r="B2843" s="90"/>
      <c r="C2843" s="283" t="s">
        <v>3530</v>
      </c>
      <c r="D2843" s="284">
        <v>607759.73999999987</v>
      </c>
      <c r="E2843" s="284">
        <v>289602.20999999996</v>
      </c>
      <c r="F2843" s="20">
        <v>0</v>
      </c>
      <c r="G2843" s="21">
        <f t="shared" si="44"/>
        <v>318157.52999999991</v>
      </c>
      <c r="H2843" s="20">
        <v>0</v>
      </c>
      <c r="I2843" s="20">
        <v>0</v>
      </c>
    </row>
    <row r="2844" spans="1:9" hidden="1" x14ac:dyDescent="0.25">
      <c r="A2844" s="276" t="s">
        <v>2822</v>
      </c>
      <c r="B2844" s="90"/>
      <c r="C2844" s="283" t="s">
        <v>3530</v>
      </c>
      <c r="D2844" s="284">
        <v>676760.40000000049</v>
      </c>
      <c r="E2844" s="284">
        <v>446385.89999999991</v>
      </c>
      <c r="F2844" s="20">
        <v>0</v>
      </c>
      <c r="G2844" s="21">
        <f t="shared" si="44"/>
        <v>230374.50000000058</v>
      </c>
      <c r="H2844" s="20">
        <v>0</v>
      </c>
      <c r="I2844" s="20">
        <v>0</v>
      </c>
    </row>
    <row r="2845" spans="1:9" hidden="1" x14ac:dyDescent="0.25">
      <c r="A2845" s="276" t="s">
        <v>2823</v>
      </c>
      <c r="B2845" s="90"/>
      <c r="C2845" s="283" t="s">
        <v>3530</v>
      </c>
      <c r="D2845" s="284">
        <v>651704.35</v>
      </c>
      <c r="E2845" s="284">
        <v>225468.94000000003</v>
      </c>
      <c r="F2845" s="20">
        <v>0</v>
      </c>
      <c r="G2845" s="21">
        <f t="shared" si="44"/>
        <v>426235.40999999992</v>
      </c>
      <c r="H2845" s="20">
        <v>0</v>
      </c>
      <c r="I2845" s="20">
        <v>0</v>
      </c>
    </row>
    <row r="2846" spans="1:9" hidden="1" x14ac:dyDescent="0.25">
      <c r="A2846" s="276" t="s">
        <v>2824</v>
      </c>
      <c r="B2846" s="90"/>
      <c r="C2846" s="283" t="s">
        <v>3530</v>
      </c>
      <c r="D2846" s="284">
        <v>141225.89999999997</v>
      </c>
      <c r="E2846" s="284">
        <v>94678.399999999965</v>
      </c>
      <c r="F2846" s="20">
        <v>0</v>
      </c>
      <c r="G2846" s="21">
        <f t="shared" si="44"/>
        <v>46547.5</v>
      </c>
      <c r="H2846" s="20">
        <v>0</v>
      </c>
      <c r="I2846" s="20">
        <v>0</v>
      </c>
    </row>
    <row r="2847" spans="1:9" hidden="1" x14ac:dyDescent="0.25">
      <c r="A2847" s="276" t="s">
        <v>2825</v>
      </c>
      <c r="B2847" s="90"/>
      <c r="C2847" s="283" t="s">
        <v>3530</v>
      </c>
      <c r="D2847" s="284">
        <v>145741.64999999994</v>
      </c>
      <c r="E2847" s="284">
        <v>154237.79999999996</v>
      </c>
      <c r="F2847" s="20">
        <v>0</v>
      </c>
      <c r="G2847" s="21">
        <f t="shared" si="44"/>
        <v>-8496.1500000000233</v>
      </c>
      <c r="H2847" s="20">
        <v>0</v>
      </c>
      <c r="I2847" s="20">
        <v>0</v>
      </c>
    </row>
    <row r="2848" spans="1:9" hidden="1" x14ac:dyDescent="0.25">
      <c r="A2848" s="276" t="s">
        <v>2826</v>
      </c>
      <c r="B2848" s="90"/>
      <c r="C2848" s="283" t="s">
        <v>3530</v>
      </c>
      <c r="D2848" s="284">
        <v>145871.26999999999</v>
      </c>
      <c r="E2848" s="284">
        <v>119143.90000000002</v>
      </c>
      <c r="F2848" s="20">
        <v>0</v>
      </c>
      <c r="G2848" s="21">
        <f t="shared" si="44"/>
        <v>26727.369999999966</v>
      </c>
      <c r="H2848" s="20">
        <v>0</v>
      </c>
      <c r="I2848" s="20">
        <v>0</v>
      </c>
    </row>
    <row r="2849" spans="1:9" hidden="1" x14ac:dyDescent="0.25">
      <c r="A2849" s="276" t="s">
        <v>2337</v>
      </c>
      <c r="B2849" s="90"/>
      <c r="C2849" s="283" t="s">
        <v>3530</v>
      </c>
      <c r="D2849" s="284">
        <v>290371.45000000007</v>
      </c>
      <c r="E2849" s="284">
        <v>184362.61999999997</v>
      </c>
      <c r="F2849" s="20">
        <v>0</v>
      </c>
      <c r="G2849" s="21">
        <f t="shared" si="44"/>
        <v>106008.8300000001</v>
      </c>
      <c r="H2849" s="20">
        <v>0</v>
      </c>
      <c r="I2849" s="20">
        <v>0</v>
      </c>
    </row>
    <row r="2850" spans="1:9" hidden="1" x14ac:dyDescent="0.25">
      <c r="A2850" s="276" t="s">
        <v>2827</v>
      </c>
      <c r="B2850" s="90"/>
      <c r="C2850" s="283" t="s">
        <v>3530</v>
      </c>
      <c r="D2850" s="284">
        <v>171464.69999999995</v>
      </c>
      <c r="E2850" s="284">
        <v>64131.05000000001</v>
      </c>
      <c r="F2850" s="20">
        <v>0</v>
      </c>
      <c r="G2850" s="21">
        <f t="shared" si="44"/>
        <v>107333.64999999994</v>
      </c>
      <c r="H2850" s="20">
        <v>0</v>
      </c>
      <c r="I2850" s="20">
        <v>0</v>
      </c>
    </row>
    <row r="2851" spans="1:9" hidden="1" x14ac:dyDescent="0.25">
      <c r="A2851" s="276" t="s">
        <v>2828</v>
      </c>
      <c r="B2851" s="90"/>
      <c r="C2851" s="283" t="s">
        <v>3531</v>
      </c>
      <c r="D2851" s="284">
        <v>251209.5</v>
      </c>
      <c r="E2851" s="284">
        <v>60844.709999999992</v>
      </c>
      <c r="F2851" s="20">
        <v>0</v>
      </c>
      <c r="G2851" s="21">
        <f t="shared" si="44"/>
        <v>190364.79</v>
      </c>
      <c r="H2851" s="20">
        <v>0</v>
      </c>
      <c r="I2851" s="20">
        <v>0</v>
      </c>
    </row>
    <row r="2852" spans="1:9" hidden="1" x14ac:dyDescent="0.25">
      <c r="A2852" s="276" t="s">
        <v>2829</v>
      </c>
      <c r="B2852" s="90"/>
      <c r="C2852" s="283" t="s">
        <v>3531</v>
      </c>
      <c r="D2852" s="284">
        <v>218963.69999999995</v>
      </c>
      <c r="E2852" s="284">
        <v>134401.79999999999</v>
      </c>
      <c r="F2852" s="20">
        <v>0</v>
      </c>
      <c r="G2852" s="21">
        <f t="shared" si="44"/>
        <v>84561.899999999965</v>
      </c>
      <c r="H2852" s="20">
        <v>0</v>
      </c>
      <c r="I2852" s="20">
        <v>0</v>
      </c>
    </row>
    <row r="2853" spans="1:9" hidden="1" x14ac:dyDescent="0.25">
      <c r="A2853" s="276" t="s">
        <v>2830</v>
      </c>
      <c r="B2853" s="90"/>
      <c r="C2853" s="283" t="s">
        <v>3531</v>
      </c>
      <c r="D2853" s="284">
        <v>285361.95000000007</v>
      </c>
      <c r="E2853" s="284">
        <v>91940.250000000015</v>
      </c>
      <c r="F2853" s="20">
        <v>0</v>
      </c>
      <c r="G2853" s="21">
        <f t="shared" si="44"/>
        <v>193421.70000000007</v>
      </c>
      <c r="H2853" s="20">
        <v>0</v>
      </c>
      <c r="I2853" s="20">
        <v>0</v>
      </c>
    </row>
    <row r="2854" spans="1:9" hidden="1" x14ac:dyDescent="0.25">
      <c r="A2854" s="276" t="s">
        <v>2831</v>
      </c>
      <c r="B2854" s="90"/>
      <c r="C2854" s="283" t="s">
        <v>3531</v>
      </c>
      <c r="D2854" s="284">
        <v>255123.14999999988</v>
      </c>
      <c r="E2854" s="284">
        <v>89598.400000000009</v>
      </c>
      <c r="F2854" s="20">
        <v>0</v>
      </c>
      <c r="G2854" s="21">
        <f t="shared" si="44"/>
        <v>165524.74999999988</v>
      </c>
      <c r="H2854" s="20">
        <v>0</v>
      </c>
      <c r="I2854" s="20">
        <v>0</v>
      </c>
    </row>
    <row r="2855" spans="1:9" hidden="1" x14ac:dyDescent="0.25">
      <c r="A2855" s="276" t="s">
        <v>2832</v>
      </c>
      <c r="B2855" s="90"/>
      <c r="C2855" s="283" t="s">
        <v>3532</v>
      </c>
      <c r="D2855" s="284">
        <v>124032.59999999996</v>
      </c>
      <c r="E2855" s="284">
        <v>26053.500000000004</v>
      </c>
      <c r="F2855" s="20">
        <v>0</v>
      </c>
      <c r="G2855" s="21">
        <f t="shared" si="44"/>
        <v>97979.099999999962</v>
      </c>
      <c r="H2855" s="20">
        <v>0</v>
      </c>
      <c r="I2855" s="20">
        <v>0</v>
      </c>
    </row>
    <row r="2856" spans="1:9" hidden="1" x14ac:dyDescent="0.25">
      <c r="A2856" s="276" t="s">
        <v>2833</v>
      </c>
      <c r="B2856" s="90"/>
      <c r="C2856" s="283" t="s">
        <v>3533</v>
      </c>
      <c r="D2856" s="284">
        <v>131254.49999999994</v>
      </c>
      <c r="E2856" s="284">
        <v>23344.800000000003</v>
      </c>
      <c r="F2856" s="20">
        <v>0</v>
      </c>
      <c r="G2856" s="21">
        <f t="shared" si="44"/>
        <v>107909.69999999994</v>
      </c>
      <c r="H2856" s="20">
        <v>0</v>
      </c>
      <c r="I2856" s="20">
        <v>0</v>
      </c>
    </row>
    <row r="2857" spans="1:9" hidden="1" x14ac:dyDescent="0.25">
      <c r="A2857" s="276" t="s">
        <v>2834</v>
      </c>
      <c r="B2857" s="90"/>
      <c r="C2857" s="283" t="s">
        <v>3533</v>
      </c>
      <c r="D2857" s="284">
        <v>113378.91000000002</v>
      </c>
      <c r="E2857" s="284">
        <v>3808.45</v>
      </c>
      <c r="F2857" s="20">
        <v>0</v>
      </c>
      <c r="G2857" s="21">
        <f t="shared" si="44"/>
        <v>109570.46000000002</v>
      </c>
      <c r="H2857" s="20">
        <v>0</v>
      </c>
      <c r="I2857" s="20">
        <v>0</v>
      </c>
    </row>
    <row r="2858" spans="1:9" hidden="1" x14ac:dyDescent="0.25">
      <c r="A2858" s="276" t="s">
        <v>2835</v>
      </c>
      <c r="B2858" s="90"/>
      <c r="C2858" s="283" t="s">
        <v>3533</v>
      </c>
      <c r="D2858" s="284">
        <v>114753.56999999998</v>
      </c>
      <c r="E2858" s="284">
        <v>0</v>
      </c>
      <c r="F2858" s="20">
        <v>0</v>
      </c>
      <c r="G2858" s="21">
        <f t="shared" si="44"/>
        <v>114753.56999999998</v>
      </c>
      <c r="H2858" s="20">
        <v>0</v>
      </c>
      <c r="I2858" s="20">
        <v>0</v>
      </c>
    </row>
    <row r="2859" spans="1:9" hidden="1" x14ac:dyDescent="0.25">
      <c r="A2859" s="276" t="s">
        <v>2836</v>
      </c>
      <c r="B2859" s="90"/>
      <c r="C2859" s="283" t="s">
        <v>3533</v>
      </c>
      <c r="D2859" s="284">
        <v>119828.06999999995</v>
      </c>
      <c r="E2859" s="284">
        <v>0</v>
      </c>
      <c r="F2859" s="20">
        <v>0</v>
      </c>
      <c r="G2859" s="21">
        <f t="shared" si="44"/>
        <v>119828.06999999995</v>
      </c>
      <c r="H2859" s="20">
        <v>0</v>
      </c>
      <c r="I2859" s="20">
        <v>0</v>
      </c>
    </row>
    <row r="2860" spans="1:9" hidden="1" x14ac:dyDescent="0.25">
      <c r="A2860" s="276" t="s">
        <v>2837</v>
      </c>
      <c r="B2860" s="90"/>
      <c r="C2860" s="283" t="s">
        <v>3533</v>
      </c>
      <c r="D2860" s="284">
        <v>110077.34999999999</v>
      </c>
      <c r="E2860" s="284">
        <v>11067.6</v>
      </c>
      <c r="F2860" s="20">
        <v>0</v>
      </c>
      <c r="G2860" s="21">
        <f t="shared" si="44"/>
        <v>99009.749999999985</v>
      </c>
      <c r="H2860" s="20">
        <v>0</v>
      </c>
      <c r="I2860" s="20">
        <v>0</v>
      </c>
    </row>
    <row r="2861" spans="1:9" hidden="1" x14ac:dyDescent="0.25">
      <c r="A2861" s="276" t="s">
        <v>2838</v>
      </c>
      <c r="B2861" s="90"/>
      <c r="C2861" s="283" t="s">
        <v>3534</v>
      </c>
      <c r="D2861" s="284">
        <v>105735.44999999994</v>
      </c>
      <c r="E2861" s="284">
        <v>21525.200000000004</v>
      </c>
      <c r="F2861" s="20">
        <v>0</v>
      </c>
      <c r="G2861" s="21">
        <f t="shared" si="44"/>
        <v>84210.249999999942</v>
      </c>
      <c r="H2861" s="20">
        <v>0</v>
      </c>
      <c r="I2861" s="20">
        <v>0</v>
      </c>
    </row>
    <row r="2862" spans="1:9" hidden="1" x14ac:dyDescent="0.25">
      <c r="A2862" s="276" t="s">
        <v>2839</v>
      </c>
      <c r="B2862" s="90"/>
      <c r="C2862" s="283" t="s">
        <v>3534</v>
      </c>
      <c r="D2862" s="284">
        <v>80581.2</v>
      </c>
      <c r="E2862" s="284">
        <v>17342.8</v>
      </c>
      <c r="F2862" s="20">
        <v>0</v>
      </c>
      <c r="G2862" s="21">
        <f t="shared" si="44"/>
        <v>63238.399999999994</v>
      </c>
      <c r="H2862" s="20">
        <v>0</v>
      </c>
      <c r="I2862" s="20">
        <v>0</v>
      </c>
    </row>
    <row r="2863" spans="1:9" hidden="1" x14ac:dyDescent="0.25">
      <c r="A2863" s="276" t="s">
        <v>2840</v>
      </c>
      <c r="B2863" s="90"/>
      <c r="C2863" s="283" t="s">
        <v>3534</v>
      </c>
      <c r="D2863" s="284">
        <v>236947.20000000004</v>
      </c>
      <c r="E2863" s="284">
        <v>114846.65000000001</v>
      </c>
      <c r="F2863" s="20">
        <v>0</v>
      </c>
      <c r="G2863" s="21">
        <f t="shared" si="44"/>
        <v>122100.55000000003</v>
      </c>
      <c r="H2863" s="20">
        <v>0</v>
      </c>
      <c r="I2863" s="20">
        <v>0</v>
      </c>
    </row>
    <row r="2864" spans="1:9" hidden="1" x14ac:dyDescent="0.25">
      <c r="A2864" s="276" t="s">
        <v>2841</v>
      </c>
      <c r="B2864" s="90"/>
      <c r="C2864" s="283" t="s">
        <v>3534</v>
      </c>
      <c r="D2864" s="284">
        <v>106872.75</v>
      </c>
      <c r="E2864" s="284">
        <v>13249.3</v>
      </c>
      <c r="F2864" s="20">
        <v>0</v>
      </c>
      <c r="G2864" s="21">
        <f t="shared" si="44"/>
        <v>93623.45</v>
      </c>
      <c r="H2864" s="20">
        <v>0</v>
      </c>
      <c r="I2864" s="20">
        <v>0</v>
      </c>
    </row>
    <row r="2865" spans="1:9" hidden="1" x14ac:dyDescent="0.25">
      <c r="A2865" s="276" t="s">
        <v>2842</v>
      </c>
      <c r="B2865" s="90"/>
      <c r="C2865" s="283" t="s">
        <v>3534</v>
      </c>
      <c r="D2865" s="284">
        <v>393524.79999999981</v>
      </c>
      <c r="E2865" s="284">
        <v>129378.57</v>
      </c>
      <c r="F2865" s="20">
        <v>0</v>
      </c>
      <c r="G2865" s="21">
        <f t="shared" si="44"/>
        <v>264146.22999999981</v>
      </c>
      <c r="H2865" s="20">
        <v>0</v>
      </c>
      <c r="I2865" s="20">
        <v>0</v>
      </c>
    </row>
    <row r="2866" spans="1:9" hidden="1" x14ac:dyDescent="0.25">
      <c r="A2866" s="276" t="s">
        <v>2843</v>
      </c>
      <c r="B2866" s="90"/>
      <c r="C2866" s="283" t="s">
        <v>3534</v>
      </c>
      <c r="D2866" s="284">
        <v>398596.2</v>
      </c>
      <c r="E2866" s="284">
        <v>143528.95000000004</v>
      </c>
      <c r="F2866" s="20">
        <v>0</v>
      </c>
      <c r="G2866" s="21">
        <f t="shared" si="44"/>
        <v>255067.24999999997</v>
      </c>
      <c r="H2866" s="20">
        <v>0</v>
      </c>
      <c r="I2866" s="20">
        <v>0</v>
      </c>
    </row>
    <row r="2867" spans="1:9" hidden="1" x14ac:dyDescent="0.25">
      <c r="A2867" s="276" t="s">
        <v>2844</v>
      </c>
      <c r="B2867" s="90"/>
      <c r="C2867" s="283" t="s">
        <v>3534</v>
      </c>
      <c r="D2867" s="284">
        <v>300413.25000000006</v>
      </c>
      <c r="E2867" s="284">
        <v>112303.91</v>
      </c>
      <c r="F2867" s="20">
        <v>0</v>
      </c>
      <c r="G2867" s="21">
        <f t="shared" si="44"/>
        <v>188109.34000000005</v>
      </c>
      <c r="H2867" s="20">
        <v>0</v>
      </c>
      <c r="I2867" s="20">
        <v>0</v>
      </c>
    </row>
    <row r="2868" spans="1:9" hidden="1" x14ac:dyDescent="0.25">
      <c r="A2868" s="276" t="s">
        <v>2845</v>
      </c>
      <c r="B2868" s="90"/>
      <c r="C2868" s="283" t="s">
        <v>3534</v>
      </c>
      <c r="D2868" s="284">
        <v>179325.44999999992</v>
      </c>
      <c r="E2868" s="284">
        <v>11142.55</v>
      </c>
      <c r="F2868" s="20">
        <v>0</v>
      </c>
      <c r="G2868" s="21">
        <f t="shared" si="44"/>
        <v>168182.89999999994</v>
      </c>
      <c r="H2868" s="20">
        <v>0</v>
      </c>
      <c r="I2868" s="20">
        <v>0</v>
      </c>
    </row>
    <row r="2869" spans="1:9" hidden="1" x14ac:dyDescent="0.25">
      <c r="A2869" s="276" t="s">
        <v>338</v>
      </c>
      <c r="B2869" s="90"/>
      <c r="C2869" s="283" t="s">
        <v>3534</v>
      </c>
      <c r="D2869" s="284">
        <v>444884.82000000007</v>
      </c>
      <c r="E2869" s="284">
        <v>95289.98</v>
      </c>
      <c r="F2869" s="20">
        <v>0</v>
      </c>
      <c r="G2869" s="21">
        <f t="shared" si="44"/>
        <v>349594.84000000008</v>
      </c>
      <c r="H2869" s="20">
        <v>0</v>
      </c>
      <c r="I2869" s="20">
        <v>0</v>
      </c>
    </row>
    <row r="2870" spans="1:9" hidden="1" x14ac:dyDescent="0.25">
      <c r="A2870" s="276" t="s">
        <v>2846</v>
      </c>
      <c r="B2870" s="90"/>
      <c r="C2870" s="283" t="s">
        <v>3534</v>
      </c>
      <c r="D2870" s="284">
        <v>441895.1999999999</v>
      </c>
      <c r="E2870" s="284">
        <v>91951.699999999983</v>
      </c>
      <c r="F2870" s="20">
        <v>0</v>
      </c>
      <c r="G2870" s="21">
        <f t="shared" si="44"/>
        <v>349943.49999999988</v>
      </c>
      <c r="H2870" s="20">
        <v>0</v>
      </c>
      <c r="I2870" s="20">
        <v>0</v>
      </c>
    </row>
    <row r="2871" spans="1:9" hidden="1" x14ac:dyDescent="0.25">
      <c r="A2871" s="276" t="s">
        <v>2847</v>
      </c>
      <c r="B2871" s="90"/>
      <c r="C2871" s="283" t="s">
        <v>3534</v>
      </c>
      <c r="D2871" s="284">
        <v>439509.30000000022</v>
      </c>
      <c r="E2871" s="284">
        <v>51070.650000000009</v>
      </c>
      <c r="F2871" s="20">
        <v>0</v>
      </c>
      <c r="G2871" s="21">
        <f t="shared" si="44"/>
        <v>388438.6500000002</v>
      </c>
      <c r="H2871" s="20">
        <v>0</v>
      </c>
      <c r="I2871" s="20">
        <v>0</v>
      </c>
    </row>
    <row r="2872" spans="1:9" hidden="1" x14ac:dyDescent="0.25">
      <c r="A2872" s="276" t="s">
        <v>343</v>
      </c>
      <c r="B2872" s="90"/>
      <c r="C2872" s="283" t="s">
        <v>3534</v>
      </c>
      <c r="D2872" s="284">
        <v>445261.64999999985</v>
      </c>
      <c r="E2872" s="284">
        <v>165302.72</v>
      </c>
      <c r="F2872" s="20">
        <v>0</v>
      </c>
      <c r="G2872" s="21">
        <f t="shared" si="44"/>
        <v>279958.92999999982</v>
      </c>
      <c r="H2872" s="20">
        <v>0</v>
      </c>
      <c r="I2872" s="20">
        <v>0</v>
      </c>
    </row>
    <row r="2873" spans="1:9" hidden="1" x14ac:dyDescent="0.25">
      <c r="A2873" s="276" t="s">
        <v>2848</v>
      </c>
      <c r="B2873" s="90"/>
      <c r="C2873" s="283" t="s">
        <v>3534</v>
      </c>
      <c r="D2873" s="284">
        <v>172334.39999999988</v>
      </c>
      <c r="E2873" s="284">
        <v>22936.899999999998</v>
      </c>
      <c r="F2873" s="20">
        <v>0</v>
      </c>
      <c r="G2873" s="21">
        <f t="shared" si="44"/>
        <v>149397.49999999988</v>
      </c>
      <c r="H2873" s="20">
        <v>0</v>
      </c>
      <c r="I2873" s="20">
        <v>0</v>
      </c>
    </row>
    <row r="2874" spans="1:9" hidden="1" x14ac:dyDescent="0.25">
      <c r="A2874" s="276" t="s">
        <v>2849</v>
      </c>
      <c r="B2874" s="90"/>
      <c r="C2874" s="283" t="s">
        <v>3534</v>
      </c>
      <c r="D2874" s="284">
        <v>235634.41999999998</v>
      </c>
      <c r="E2874" s="284">
        <v>85837.930000000008</v>
      </c>
      <c r="F2874" s="20">
        <v>0</v>
      </c>
      <c r="G2874" s="21">
        <f t="shared" si="44"/>
        <v>149796.49</v>
      </c>
      <c r="H2874" s="20">
        <v>0</v>
      </c>
      <c r="I2874" s="20">
        <v>0</v>
      </c>
    </row>
    <row r="2875" spans="1:9" hidden="1" x14ac:dyDescent="0.25">
      <c r="A2875" s="276" t="s">
        <v>2850</v>
      </c>
      <c r="B2875" s="90"/>
      <c r="C2875" s="283" t="s">
        <v>3534</v>
      </c>
      <c r="D2875" s="284">
        <v>98465.599999999977</v>
      </c>
      <c r="E2875" s="284">
        <v>44461.85</v>
      </c>
      <c r="F2875" s="20">
        <v>0</v>
      </c>
      <c r="G2875" s="21">
        <f t="shared" si="44"/>
        <v>54003.749999999978</v>
      </c>
      <c r="H2875" s="20">
        <v>0</v>
      </c>
      <c r="I2875" s="20">
        <v>0</v>
      </c>
    </row>
    <row r="2876" spans="1:9" hidden="1" x14ac:dyDescent="0.25">
      <c r="A2876" s="276" t="s">
        <v>3608</v>
      </c>
      <c r="B2876" s="90"/>
      <c r="C2876" s="283" t="s">
        <v>3534</v>
      </c>
      <c r="D2876" s="284">
        <v>91783.700000000012</v>
      </c>
      <c r="E2876" s="284">
        <v>40160.399999999994</v>
      </c>
      <c r="F2876" s="20">
        <v>0</v>
      </c>
      <c r="G2876" s="21">
        <f t="shared" si="44"/>
        <v>51623.300000000017</v>
      </c>
      <c r="H2876" s="20">
        <v>0</v>
      </c>
      <c r="I2876" s="20">
        <v>0</v>
      </c>
    </row>
    <row r="2877" spans="1:9" hidden="1" x14ac:dyDescent="0.25">
      <c r="A2877" s="276" t="s">
        <v>2851</v>
      </c>
      <c r="B2877" s="90"/>
      <c r="C2877" s="283" t="s">
        <v>3534</v>
      </c>
      <c r="D2877" s="284">
        <v>72277.799999999988</v>
      </c>
      <c r="E2877" s="284">
        <v>12804.4</v>
      </c>
      <c r="F2877" s="20">
        <v>0</v>
      </c>
      <c r="G2877" s="21">
        <f t="shared" si="44"/>
        <v>59473.399999999987</v>
      </c>
      <c r="H2877" s="20">
        <v>0</v>
      </c>
      <c r="I2877" s="20">
        <v>0</v>
      </c>
    </row>
    <row r="2878" spans="1:9" hidden="1" x14ac:dyDescent="0.25">
      <c r="A2878" s="276" t="s">
        <v>3671</v>
      </c>
      <c r="B2878" s="90"/>
      <c r="C2878" s="283" t="s">
        <v>3534</v>
      </c>
      <c r="D2878" s="284">
        <v>471525.4000000002</v>
      </c>
      <c r="E2878" s="284">
        <v>112419.05000000002</v>
      </c>
      <c r="F2878" s="20">
        <v>0</v>
      </c>
      <c r="G2878" s="21">
        <f t="shared" si="44"/>
        <v>359106.35000000021</v>
      </c>
      <c r="H2878" s="20">
        <v>0</v>
      </c>
      <c r="I2878" s="20">
        <v>0</v>
      </c>
    </row>
    <row r="2879" spans="1:9" hidden="1" x14ac:dyDescent="0.25">
      <c r="A2879" s="276" t="s">
        <v>2852</v>
      </c>
      <c r="B2879" s="90"/>
      <c r="C2879" s="283" t="s">
        <v>3534</v>
      </c>
      <c r="D2879" s="284">
        <v>313303.40000000008</v>
      </c>
      <c r="E2879" s="284">
        <v>136764.79999999999</v>
      </c>
      <c r="F2879" s="20">
        <v>0</v>
      </c>
      <c r="G2879" s="21">
        <f t="shared" si="44"/>
        <v>176538.60000000009</v>
      </c>
      <c r="H2879" s="20">
        <v>0</v>
      </c>
      <c r="I2879" s="20">
        <v>0</v>
      </c>
    </row>
    <row r="2880" spans="1:9" hidden="1" x14ac:dyDescent="0.25">
      <c r="A2880" s="276" t="s">
        <v>554</v>
      </c>
      <c r="B2880" s="90"/>
      <c r="C2880" s="283" t="s">
        <v>3534</v>
      </c>
      <c r="D2880" s="284">
        <v>205781.19</v>
      </c>
      <c r="E2880" s="284">
        <v>51790.979999999989</v>
      </c>
      <c r="F2880" s="20">
        <v>0</v>
      </c>
      <c r="G2880" s="21">
        <f t="shared" si="44"/>
        <v>153990.21000000002</v>
      </c>
      <c r="H2880" s="20">
        <v>0</v>
      </c>
      <c r="I2880" s="20">
        <v>0</v>
      </c>
    </row>
    <row r="2881" spans="1:9" hidden="1" x14ac:dyDescent="0.25">
      <c r="A2881" s="276" t="s">
        <v>2853</v>
      </c>
      <c r="B2881" s="90"/>
      <c r="C2881" s="283" t="s">
        <v>3534</v>
      </c>
      <c r="D2881" s="284">
        <v>245144.99999999988</v>
      </c>
      <c r="E2881" s="284">
        <v>48743.05999999999</v>
      </c>
      <c r="F2881" s="20">
        <v>0</v>
      </c>
      <c r="G2881" s="21">
        <f t="shared" si="44"/>
        <v>196401.93999999989</v>
      </c>
      <c r="H2881" s="20">
        <v>0</v>
      </c>
      <c r="I2881" s="20">
        <v>0</v>
      </c>
    </row>
    <row r="2882" spans="1:9" hidden="1" x14ac:dyDescent="0.25">
      <c r="A2882" s="276" t="s">
        <v>2854</v>
      </c>
      <c r="B2882" s="90"/>
      <c r="C2882" s="283" t="s">
        <v>3534</v>
      </c>
      <c r="D2882" s="284">
        <v>297601.23</v>
      </c>
      <c r="E2882" s="284">
        <v>80312.920000000013</v>
      </c>
      <c r="F2882" s="20">
        <v>0</v>
      </c>
      <c r="G2882" s="21">
        <f t="shared" si="44"/>
        <v>217288.30999999997</v>
      </c>
      <c r="H2882" s="20">
        <v>0</v>
      </c>
      <c r="I2882" s="20">
        <v>0</v>
      </c>
    </row>
    <row r="2883" spans="1:9" hidden="1" x14ac:dyDescent="0.25">
      <c r="A2883" s="276" t="s">
        <v>2855</v>
      </c>
      <c r="B2883" s="90"/>
      <c r="C2883" s="283" t="s">
        <v>3534</v>
      </c>
      <c r="D2883" s="284">
        <v>318308.00000000012</v>
      </c>
      <c r="E2883" s="284">
        <v>218737.14</v>
      </c>
      <c r="F2883" s="20">
        <v>0</v>
      </c>
      <c r="G2883" s="21">
        <f t="shared" si="44"/>
        <v>99570.860000000102</v>
      </c>
      <c r="H2883" s="20">
        <v>0</v>
      </c>
      <c r="I2883" s="20">
        <v>0</v>
      </c>
    </row>
    <row r="2884" spans="1:9" hidden="1" x14ac:dyDescent="0.25">
      <c r="A2884" s="276" t="s">
        <v>2856</v>
      </c>
      <c r="B2884" s="90"/>
      <c r="C2884" s="283" t="s">
        <v>3534</v>
      </c>
      <c r="D2884" s="284">
        <v>377750.85000000009</v>
      </c>
      <c r="E2884" s="284">
        <v>35076.949999999997</v>
      </c>
      <c r="F2884" s="20">
        <v>0</v>
      </c>
      <c r="G2884" s="21">
        <f t="shared" ref="G2884:G2947" si="45">D2884-E2884</f>
        <v>342673.90000000008</v>
      </c>
      <c r="H2884" s="20">
        <v>0</v>
      </c>
      <c r="I2884" s="20">
        <v>0</v>
      </c>
    </row>
    <row r="2885" spans="1:9" hidden="1" x14ac:dyDescent="0.25">
      <c r="A2885" s="276" t="s">
        <v>2857</v>
      </c>
      <c r="B2885" s="90"/>
      <c r="C2885" s="283" t="s">
        <v>3534</v>
      </c>
      <c r="D2885" s="284">
        <v>386058.29999999981</v>
      </c>
      <c r="E2885" s="284">
        <v>51418</v>
      </c>
      <c r="F2885" s="20">
        <v>0</v>
      </c>
      <c r="G2885" s="21">
        <f t="shared" si="45"/>
        <v>334640.29999999981</v>
      </c>
      <c r="H2885" s="20">
        <v>0</v>
      </c>
      <c r="I2885" s="20">
        <v>0</v>
      </c>
    </row>
    <row r="2886" spans="1:9" hidden="1" x14ac:dyDescent="0.25">
      <c r="A2886" s="276" t="s">
        <v>2858</v>
      </c>
      <c r="B2886" s="90"/>
      <c r="C2886" s="283" t="s">
        <v>3534</v>
      </c>
      <c r="D2886" s="284">
        <v>105702</v>
      </c>
      <c r="E2886" s="284">
        <v>2686</v>
      </c>
      <c r="F2886" s="20">
        <v>0</v>
      </c>
      <c r="G2886" s="21">
        <f t="shared" si="45"/>
        <v>103016</v>
      </c>
      <c r="H2886" s="20">
        <v>0</v>
      </c>
      <c r="I2886" s="20">
        <v>0</v>
      </c>
    </row>
    <row r="2887" spans="1:9" hidden="1" x14ac:dyDescent="0.25">
      <c r="A2887" s="276" t="s">
        <v>557</v>
      </c>
      <c r="B2887" s="90"/>
      <c r="C2887" s="283" t="s">
        <v>3534</v>
      </c>
      <c r="D2887" s="284">
        <v>212039.6399999999</v>
      </c>
      <c r="E2887" s="284">
        <v>151.5</v>
      </c>
      <c r="F2887" s="20">
        <v>0</v>
      </c>
      <c r="G2887" s="21">
        <f t="shared" si="45"/>
        <v>211888.1399999999</v>
      </c>
      <c r="H2887" s="20">
        <v>0</v>
      </c>
      <c r="I2887" s="20">
        <v>0</v>
      </c>
    </row>
    <row r="2888" spans="1:9" hidden="1" x14ac:dyDescent="0.25">
      <c r="A2888" s="276" t="s">
        <v>2859</v>
      </c>
      <c r="B2888" s="90"/>
      <c r="C2888" s="283" t="s">
        <v>3534</v>
      </c>
      <c r="D2888" s="284">
        <v>632750.44999999984</v>
      </c>
      <c r="E2888" s="284">
        <v>109974</v>
      </c>
      <c r="F2888" s="20">
        <v>0</v>
      </c>
      <c r="G2888" s="21">
        <f t="shared" si="45"/>
        <v>522776.44999999984</v>
      </c>
      <c r="H2888" s="20">
        <v>0</v>
      </c>
      <c r="I2888" s="20">
        <v>0</v>
      </c>
    </row>
    <row r="2889" spans="1:9" hidden="1" x14ac:dyDescent="0.25">
      <c r="A2889" s="276" t="s">
        <v>2860</v>
      </c>
      <c r="B2889" s="90"/>
      <c r="C2889" s="283" t="s">
        <v>3534</v>
      </c>
      <c r="D2889" s="284">
        <v>547476.14999999991</v>
      </c>
      <c r="E2889" s="284">
        <v>282765.68</v>
      </c>
      <c r="F2889" s="20">
        <v>0</v>
      </c>
      <c r="G2889" s="21">
        <f t="shared" si="45"/>
        <v>264710.46999999991</v>
      </c>
      <c r="H2889" s="20">
        <v>0</v>
      </c>
      <c r="I2889" s="20">
        <v>0</v>
      </c>
    </row>
    <row r="2890" spans="1:9" hidden="1" x14ac:dyDescent="0.25">
      <c r="A2890" s="276" t="s">
        <v>2861</v>
      </c>
      <c r="B2890" s="90"/>
      <c r="C2890" s="283" t="s">
        <v>3534</v>
      </c>
      <c r="D2890" s="284">
        <v>392569.20000000013</v>
      </c>
      <c r="E2890" s="284">
        <v>133238.87</v>
      </c>
      <c r="F2890" s="20">
        <v>0</v>
      </c>
      <c r="G2890" s="21">
        <f t="shared" si="45"/>
        <v>259330.33000000013</v>
      </c>
      <c r="H2890" s="20">
        <v>0</v>
      </c>
      <c r="I2890" s="20">
        <v>0</v>
      </c>
    </row>
    <row r="2891" spans="1:9" hidden="1" x14ac:dyDescent="0.25">
      <c r="A2891" s="276" t="s">
        <v>2360</v>
      </c>
      <c r="B2891" s="90"/>
      <c r="C2891" s="283" t="s">
        <v>3534</v>
      </c>
      <c r="D2891" s="284">
        <v>333446.39999999973</v>
      </c>
      <c r="E2891" s="284">
        <v>85534.080000000016</v>
      </c>
      <c r="F2891" s="20">
        <v>0</v>
      </c>
      <c r="G2891" s="21">
        <f t="shared" si="45"/>
        <v>247912.31999999972</v>
      </c>
      <c r="H2891" s="20">
        <v>0</v>
      </c>
      <c r="I2891" s="20">
        <v>0</v>
      </c>
    </row>
    <row r="2892" spans="1:9" hidden="1" x14ac:dyDescent="0.25">
      <c r="A2892" s="276" t="s">
        <v>2362</v>
      </c>
      <c r="B2892" s="90"/>
      <c r="C2892" s="283" t="s">
        <v>3534</v>
      </c>
      <c r="D2892" s="284">
        <v>306789.24999999994</v>
      </c>
      <c r="E2892" s="284">
        <v>166435.15000000002</v>
      </c>
      <c r="F2892" s="20">
        <v>0</v>
      </c>
      <c r="G2892" s="21">
        <f t="shared" si="45"/>
        <v>140354.09999999992</v>
      </c>
      <c r="H2892" s="20">
        <v>0</v>
      </c>
      <c r="I2892" s="20">
        <v>0</v>
      </c>
    </row>
    <row r="2893" spans="1:9" hidden="1" x14ac:dyDescent="0.25">
      <c r="A2893" s="276" t="s">
        <v>2862</v>
      </c>
      <c r="B2893" s="90"/>
      <c r="C2893" s="283" t="s">
        <v>3534</v>
      </c>
      <c r="D2893" s="284">
        <v>305933.70000000019</v>
      </c>
      <c r="E2893" s="284">
        <v>110190.55000000002</v>
      </c>
      <c r="F2893" s="20">
        <v>0</v>
      </c>
      <c r="G2893" s="21">
        <f t="shared" si="45"/>
        <v>195743.15000000017</v>
      </c>
      <c r="H2893" s="20">
        <v>0</v>
      </c>
      <c r="I2893" s="20">
        <v>0</v>
      </c>
    </row>
    <row r="2894" spans="1:9" hidden="1" x14ac:dyDescent="0.25">
      <c r="A2894" s="276" t="s">
        <v>2863</v>
      </c>
      <c r="B2894" s="90"/>
      <c r="C2894" s="283" t="s">
        <v>3534</v>
      </c>
      <c r="D2894" s="284">
        <v>483988.04999999987</v>
      </c>
      <c r="E2894" s="284">
        <v>221977.75</v>
      </c>
      <c r="F2894" s="20">
        <v>0</v>
      </c>
      <c r="G2894" s="21">
        <f t="shared" si="45"/>
        <v>262010.29999999987</v>
      </c>
      <c r="H2894" s="20">
        <v>0</v>
      </c>
      <c r="I2894" s="20">
        <v>0</v>
      </c>
    </row>
    <row r="2895" spans="1:9" hidden="1" x14ac:dyDescent="0.25">
      <c r="A2895" s="276" t="s">
        <v>2864</v>
      </c>
      <c r="B2895" s="90"/>
      <c r="C2895" s="283" t="s">
        <v>3534</v>
      </c>
      <c r="D2895" s="284">
        <v>365915.0999999998</v>
      </c>
      <c r="E2895" s="284">
        <v>205276.89999999997</v>
      </c>
      <c r="F2895" s="20">
        <v>0</v>
      </c>
      <c r="G2895" s="21">
        <f t="shared" si="45"/>
        <v>160638.19999999984</v>
      </c>
      <c r="H2895" s="20">
        <v>0</v>
      </c>
      <c r="I2895" s="20">
        <v>0</v>
      </c>
    </row>
    <row r="2896" spans="1:9" hidden="1" x14ac:dyDescent="0.25">
      <c r="A2896" s="276" t="s">
        <v>3596</v>
      </c>
      <c r="B2896" s="90"/>
      <c r="C2896" s="283" t="s">
        <v>3534</v>
      </c>
      <c r="D2896" s="284">
        <v>25016.849999999995</v>
      </c>
      <c r="E2896" s="284">
        <v>1468.46</v>
      </c>
      <c r="F2896" s="20">
        <v>0</v>
      </c>
      <c r="G2896" s="21">
        <f t="shared" si="45"/>
        <v>23548.389999999996</v>
      </c>
      <c r="H2896" s="20">
        <v>0</v>
      </c>
      <c r="I2896" s="20">
        <v>0</v>
      </c>
    </row>
    <row r="2897" spans="1:9" hidden="1" x14ac:dyDescent="0.25">
      <c r="A2897" s="276" t="s">
        <v>2865</v>
      </c>
      <c r="B2897" s="90"/>
      <c r="C2897" s="283" t="s">
        <v>3535</v>
      </c>
      <c r="D2897" s="284">
        <v>294794.85000000003</v>
      </c>
      <c r="E2897" s="284">
        <v>254049.15</v>
      </c>
      <c r="F2897" s="20">
        <v>0</v>
      </c>
      <c r="G2897" s="21">
        <f t="shared" si="45"/>
        <v>40745.700000000041</v>
      </c>
      <c r="H2897" s="20">
        <v>0</v>
      </c>
      <c r="I2897" s="20">
        <v>0</v>
      </c>
    </row>
    <row r="2898" spans="1:9" hidden="1" x14ac:dyDescent="0.25">
      <c r="A2898" s="276" t="s">
        <v>3672</v>
      </c>
      <c r="B2898" s="90"/>
      <c r="C2898" s="283" t="s">
        <v>3535</v>
      </c>
      <c r="D2898" s="284">
        <v>86640.299999999974</v>
      </c>
      <c r="E2898" s="284">
        <v>77932.950000000012</v>
      </c>
      <c r="F2898" s="20">
        <v>0</v>
      </c>
      <c r="G2898" s="21">
        <f t="shared" si="45"/>
        <v>8707.3499999999622</v>
      </c>
      <c r="H2898" s="20">
        <v>0</v>
      </c>
      <c r="I2898" s="20">
        <v>0</v>
      </c>
    </row>
    <row r="2899" spans="1:9" hidden="1" x14ac:dyDescent="0.25">
      <c r="A2899" s="276" t="s">
        <v>2866</v>
      </c>
      <c r="B2899" s="90"/>
      <c r="C2899" s="283" t="s">
        <v>3535</v>
      </c>
      <c r="D2899" s="284">
        <v>292118.94000000012</v>
      </c>
      <c r="E2899" s="284">
        <v>205065.34</v>
      </c>
      <c r="F2899" s="20">
        <v>0</v>
      </c>
      <c r="G2899" s="21">
        <f t="shared" si="45"/>
        <v>87053.600000000122</v>
      </c>
      <c r="H2899" s="20">
        <v>0</v>
      </c>
      <c r="I2899" s="20">
        <v>0</v>
      </c>
    </row>
    <row r="2900" spans="1:9" hidden="1" x14ac:dyDescent="0.25">
      <c r="A2900" s="276" t="s">
        <v>2867</v>
      </c>
      <c r="B2900" s="90"/>
      <c r="C2900" s="283" t="s">
        <v>3535</v>
      </c>
      <c r="D2900" s="284">
        <v>50141.549999999988</v>
      </c>
      <c r="E2900" s="284">
        <v>28099.35</v>
      </c>
      <c r="F2900" s="20">
        <v>0</v>
      </c>
      <c r="G2900" s="21">
        <f t="shared" si="45"/>
        <v>22042.19999999999</v>
      </c>
      <c r="H2900" s="20">
        <v>0</v>
      </c>
      <c r="I2900" s="20">
        <v>0</v>
      </c>
    </row>
    <row r="2901" spans="1:9" hidden="1" x14ac:dyDescent="0.25">
      <c r="A2901" s="276" t="s">
        <v>2868</v>
      </c>
      <c r="B2901" s="90"/>
      <c r="C2901" s="283" t="s">
        <v>3535</v>
      </c>
      <c r="D2901" s="284">
        <v>207590.69999999992</v>
      </c>
      <c r="E2901" s="284">
        <v>45815.5</v>
      </c>
      <c r="F2901" s="20">
        <v>0</v>
      </c>
      <c r="G2901" s="21">
        <f t="shared" si="45"/>
        <v>161775.19999999992</v>
      </c>
      <c r="H2901" s="20">
        <v>0</v>
      </c>
      <c r="I2901" s="20">
        <v>0</v>
      </c>
    </row>
    <row r="2902" spans="1:9" hidden="1" x14ac:dyDescent="0.25">
      <c r="A2902" s="276" t="s">
        <v>2869</v>
      </c>
      <c r="B2902" s="90"/>
      <c r="C2902" s="283" t="s">
        <v>3535</v>
      </c>
      <c r="D2902" s="284">
        <v>131124</v>
      </c>
      <c r="E2902" s="284">
        <v>73733.799999999988</v>
      </c>
      <c r="F2902" s="20">
        <v>0</v>
      </c>
      <c r="G2902" s="21">
        <f t="shared" si="45"/>
        <v>57390.200000000012</v>
      </c>
      <c r="H2902" s="20">
        <v>0</v>
      </c>
      <c r="I2902" s="20">
        <v>0</v>
      </c>
    </row>
    <row r="2903" spans="1:9" hidden="1" x14ac:dyDescent="0.25">
      <c r="A2903" s="276" t="s">
        <v>2870</v>
      </c>
      <c r="B2903" s="90"/>
      <c r="C2903" s="283" t="s">
        <v>3535</v>
      </c>
      <c r="D2903" s="284">
        <v>199395.44999999992</v>
      </c>
      <c r="E2903" s="284">
        <v>121528.74999999999</v>
      </c>
      <c r="F2903" s="20">
        <v>0</v>
      </c>
      <c r="G2903" s="21">
        <f t="shared" si="45"/>
        <v>77866.699999999939</v>
      </c>
      <c r="H2903" s="20">
        <v>0</v>
      </c>
      <c r="I2903" s="20">
        <v>0</v>
      </c>
    </row>
    <row r="2904" spans="1:9" hidden="1" x14ac:dyDescent="0.25">
      <c r="A2904" s="276" t="s">
        <v>2871</v>
      </c>
      <c r="B2904" s="90"/>
      <c r="C2904" s="283" t="s">
        <v>3535</v>
      </c>
      <c r="D2904" s="284">
        <v>261712.80000000008</v>
      </c>
      <c r="E2904" s="284">
        <v>205016.85</v>
      </c>
      <c r="F2904" s="20">
        <v>0</v>
      </c>
      <c r="G2904" s="21">
        <f t="shared" si="45"/>
        <v>56695.95000000007</v>
      </c>
      <c r="H2904" s="20">
        <v>0</v>
      </c>
      <c r="I2904" s="20">
        <v>0</v>
      </c>
    </row>
    <row r="2905" spans="1:9" hidden="1" x14ac:dyDescent="0.25">
      <c r="A2905" s="276" t="s">
        <v>2872</v>
      </c>
      <c r="B2905" s="90"/>
      <c r="C2905" s="283" t="s">
        <v>3535</v>
      </c>
      <c r="D2905" s="284">
        <v>334299.29999999987</v>
      </c>
      <c r="E2905" s="284">
        <v>161300.29999999999</v>
      </c>
      <c r="F2905" s="20">
        <v>0</v>
      </c>
      <c r="G2905" s="21">
        <f t="shared" si="45"/>
        <v>172998.99999999988</v>
      </c>
      <c r="H2905" s="20">
        <v>0</v>
      </c>
      <c r="I2905" s="20">
        <v>0</v>
      </c>
    </row>
    <row r="2906" spans="1:9" hidden="1" x14ac:dyDescent="0.25">
      <c r="A2906" s="276" t="s">
        <v>2873</v>
      </c>
      <c r="B2906" s="90"/>
      <c r="C2906" s="283" t="s">
        <v>3536</v>
      </c>
      <c r="D2906" s="284">
        <v>144771.60000000003</v>
      </c>
      <c r="E2906" s="284">
        <v>28381.200000000001</v>
      </c>
      <c r="F2906" s="20">
        <v>0</v>
      </c>
      <c r="G2906" s="21">
        <f t="shared" si="45"/>
        <v>116390.40000000004</v>
      </c>
      <c r="H2906" s="20">
        <v>0</v>
      </c>
      <c r="I2906" s="20">
        <v>0</v>
      </c>
    </row>
    <row r="2907" spans="1:9" hidden="1" x14ac:dyDescent="0.25">
      <c r="A2907" s="276" t="s">
        <v>2874</v>
      </c>
      <c r="B2907" s="90"/>
      <c r="C2907" s="283" t="s">
        <v>3536</v>
      </c>
      <c r="D2907" s="284">
        <v>172334.39999999994</v>
      </c>
      <c r="E2907" s="284">
        <v>726</v>
      </c>
      <c r="F2907" s="20">
        <v>0</v>
      </c>
      <c r="G2907" s="21">
        <f t="shared" si="45"/>
        <v>171608.39999999994</v>
      </c>
      <c r="H2907" s="20">
        <v>0</v>
      </c>
      <c r="I2907" s="20">
        <v>0</v>
      </c>
    </row>
    <row r="2908" spans="1:9" hidden="1" x14ac:dyDescent="0.25">
      <c r="A2908" s="276" t="s">
        <v>2875</v>
      </c>
      <c r="B2908" s="90"/>
      <c r="C2908" s="283" t="s">
        <v>3537</v>
      </c>
      <c r="D2908" s="284">
        <v>377543.64</v>
      </c>
      <c r="E2908" s="284">
        <v>138484.13999999998</v>
      </c>
      <c r="F2908" s="20">
        <v>0</v>
      </c>
      <c r="G2908" s="21">
        <f t="shared" si="45"/>
        <v>239059.50000000003</v>
      </c>
      <c r="H2908" s="20">
        <v>0</v>
      </c>
      <c r="I2908" s="20">
        <v>0</v>
      </c>
    </row>
    <row r="2909" spans="1:9" hidden="1" x14ac:dyDescent="0.25">
      <c r="A2909" s="276" t="s">
        <v>2876</v>
      </c>
      <c r="B2909" s="90"/>
      <c r="C2909" s="283" t="s">
        <v>3537</v>
      </c>
      <c r="D2909" s="284">
        <v>456861.43999999983</v>
      </c>
      <c r="E2909" s="284">
        <v>282402.62999999995</v>
      </c>
      <c r="F2909" s="20">
        <v>0</v>
      </c>
      <c r="G2909" s="21">
        <f t="shared" si="45"/>
        <v>174458.80999999988</v>
      </c>
      <c r="H2909" s="20">
        <v>0</v>
      </c>
      <c r="I2909" s="20">
        <v>0</v>
      </c>
    </row>
    <row r="2910" spans="1:9" hidden="1" x14ac:dyDescent="0.25">
      <c r="A2910" s="276" t="s">
        <v>2877</v>
      </c>
      <c r="B2910" s="90"/>
      <c r="C2910" s="283" t="s">
        <v>3537</v>
      </c>
      <c r="D2910" s="284">
        <v>296500.79999999993</v>
      </c>
      <c r="E2910" s="284">
        <v>222074.34999999998</v>
      </c>
      <c r="F2910" s="20">
        <v>0</v>
      </c>
      <c r="G2910" s="21">
        <f t="shared" si="45"/>
        <v>74426.449999999953</v>
      </c>
      <c r="H2910" s="20">
        <v>0</v>
      </c>
      <c r="I2910" s="20">
        <v>0</v>
      </c>
    </row>
    <row r="2911" spans="1:9" hidden="1" x14ac:dyDescent="0.25">
      <c r="A2911" s="276" t="s">
        <v>2878</v>
      </c>
      <c r="B2911" s="90"/>
      <c r="C2911" s="283" t="s">
        <v>3537</v>
      </c>
      <c r="D2911" s="284">
        <v>701691.48999999964</v>
      </c>
      <c r="E2911" s="284">
        <v>326072.11</v>
      </c>
      <c r="F2911" s="20">
        <v>0</v>
      </c>
      <c r="G2911" s="21">
        <f t="shared" si="45"/>
        <v>375619.37999999966</v>
      </c>
      <c r="H2911" s="20">
        <v>0</v>
      </c>
      <c r="I2911" s="20">
        <v>0</v>
      </c>
    </row>
    <row r="2912" spans="1:9" hidden="1" x14ac:dyDescent="0.25">
      <c r="A2912" s="276" t="s">
        <v>2608</v>
      </c>
      <c r="B2912" s="90"/>
      <c r="C2912" s="283" t="s">
        <v>3537</v>
      </c>
      <c r="D2912" s="284">
        <v>184774.68</v>
      </c>
      <c r="E2912" s="284">
        <v>80976.350000000006</v>
      </c>
      <c r="F2912" s="20">
        <v>0</v>
      </c>
      <c r="G2912" s="21">
        <f t="shared" si="45"/>
        <v>103798.32999999999</v>
      </c>
      <c r="H2912" s="20">
        <v>0</v>
      </c>
      <c r="I2912" s="20">
        <v>0</v>
      </c>
    </row>
    <row r="2913" spans="1:9" hidden="1" x14ac:dyDescent="0.25">
      <c r="A2913" s="276" t="s">
        <v>2879</v>
      </c>
      <c r="B2913" s="90"/>
      <c r="C2913" s="283" t="s">
        <v>3537</v>
      </c>
      <c r="D2913" s="284">
        <v>81541.109999999942</v>
      </c>
      <c r="E2913" s="284">
        <v>27397.120000000003</v>
      </c>
      <c r="F2913" s="20">
        <v>0</v>
      </c>
      <c r="G2913" s="21">
        <f t="shared" si="45"/>
        <v>54143.98999999994</v>
      </c>
      <c r="H2913" s="20">
        <v>0</v>
      </c>
      <c r="I2913" s="20">
        <v>0</v>
      </c>
    </row>
    <row r="2914" spans="1:9" hidden="1" x14ac:dyDescent="0.25">
      <c r="A2914" s="276" t="s">
        <v>2880</v>
      </c>
      <c r="B2914" s="90"/>
      <c r="C2914" s="283" t="s">
        <v>3537</v>
      </c>
      <c r="D2914" s="284">
        <v>82742.010000000053</v>
      </c>
      <c r="E2914" s="284">
        <v>28648.77</v>
      </c>
      <c r="F2914" s="20">
        <v>0</v>
      </c>
      <c r="G2914" s="21">
        <f t="shared" si="45"/>
        <v>54093.240000000049</v>
      </c>
      <c r="H2914" s="20">
        <v>0</v>
      </c>
      <c r="I2914" s="20">
        <v>0</v>
      </c>
    </row>
    <row r="2915" spans="1:9" hidden="1" x14ac:dyDescent="0.25">
      <c r="A2915" s="276" t="s">
        <v>285</v>
      </c>
      <c r="B2915" s="90"/>
      <c r="C2915" s="283" t="s">
        <v>3537</v>
      </c>
      <c r="D2915" s="284">
        <v>72419.25</v>
      </c>
      <c r="E2915" s="284">
        <v>41512.399999999994</v>
      </c>
      <c r="F2915" s="20">
        <v>0</v>
      </c>
      <c r="G2915" s="21">
        <f t="shared" si="45"/>
        <v>30906.850000000006</v>
      </c>
      <c r="H2915" s="20">
        <v>0</v>
      </c>
      <c r="I2915" s="20">
        <v>0</v>
      </c>
    </row>
    <row r="2916" spans="1:9" hidden="1" x14ac:dyDescent="0.25">
      <c r="A2916" s="276" t="s">
        <v>287</v>
      </c>
      <c r="B2916" s="90"/>
      <c r="C2916" s="283" t="s">
        <v>3537</v>
      </c>
      <c r="D2916" s="284">
        <v>71714.609999999971</v>
      </c>
      <c r="E2916" s="284">
        <v>38587.199999999997</v>
      </c>
      <c r="F2916" s="20">
        <v>0</v>
      </c>
      <c r="G2916" s="21">
        <f t="shared" si="45"/>
        <v>33127.409999999974</v>
      </c>
      <c r="H2916" s="20">
        <v>0</v>
      </c>
      <c r="I2916" s="20">
        <v>0</v>
      </c>
    </row>
    <row r="2917" spans="1:9" hidden="1" x14ac:dyDescent="0.25">
      <c r="A2917" s="276" t="s">
        <v>2610</v>
      </c>
      <c r="B2917" s="90"/>
      <c r="C2917" s="283" t="s">
        <v>3537</v>
      </c>
      <c r="D2917" s="284">
        <v>564842.43000000005</v>
      </c>
      <c r="E2917" s="284">
        <v>310715.26</v>
      </c>
      <c r="F2917" s="20">
        <v>0</v>
      </c>
      <c r="G2917" s="21">
        <f t="shared" si="45"/>
        <v>254127.17000000004</v>
      </c>
      <c r="H2917" s="20">
        <v>0</v>
      </c>
      <c r="I2917" s="20">
        <v>0</v>
      </c>
    </row>
    <row r="2918" spans="1:9" hidden="1" x14ac:dyDescent="0.25">
      <c r="A2918" s="276" t="s">
        <v>2611</v>
      </c>
      <c r="B2918" s="90"/>
      <c r="C2918" s="283" t="s">
        <v>3537</v>
      </c>
      <c r="D2918" s="284">
        <v>158128.40999999992</v>
      </c>
      <c r="E2918" s="284">
        <v>19325.68</v>
      </c>
      <c r="F2918" s="20">
        <v>0</v>
      </c>
      <c r="G2918" s="21">
        <f t="shared" si="45"/>
        <v>138802.72999999992</v>
      </c>
      <c r="H2918" s="20">
        <v>0</v>
      </c>
      <c r="I2918" s="20">
        <v>0</v>
      </c>
    </row>
    <row r="2919" spans="1:9" hidden="1" x14ac:dyDescent="0.25">
      <c r="A2919" s="276" t="s">
        <v>2612</v>
      </c>
      <c r="B2919" s="90"/>
      <c r="C2919" s="283" t="s">
        <v>3537</v>
      </c>
      <c r="D2919" s="284">
        <v>1024767.1100000002</v>
      </c>
      <c r="E2919" s="284">
        <v>541496.09999999986</v>
      </c>
      <c r="F2919" s="20">
        <v>0</v>
      </c>
      <c r="G2919" s="21">
        <f t="shared" si="45"/>
        <v>483271.01000000036</v>
      </c>
      <c r="H2919" s="20">
        <v>0</v>
      </c>
      <c r="I2919" s="20">
        <v>0</v>
      </c>
    </row>
    <row r="2920" spans="1:9" hidden="1" x14ac:dyDescent="0.25">
      <c r="A2920" s="276" t="s">
        <v>2613</v>
      </c>
      <c r="B2920" s="90"/>
      <c r="C2920" s="283" t="s">
        <v>3537</v>
      </c>
      <c r="D2920" s="284">
        <v>87240.990000000034</v>
      </c>
      <c r="E2920" s="284">
        <v>25585.79</v>
      </c>
      <c r="F2920" s="20">
        <v>0</v>
      </c>
      <c r="G2920" s="21">
        <f t="shared" si="45"/>
        <v>61655.200000000033</v>
      </c>
      <c r="H2920" s="20">
        <v>0</v>
      </c>
      <c r="I2920" s="20">
        <v>0</v>
      </c>
    </row>
    <row r="2921" spans="1:9" hidden="1" x14ac:dyDescent="0.25">
      <c r="A2921" s="276" t="s">
        <v>2614</v>
      </c>
      <c r="B2921" s="90"/>
      <c r="C2921" s="283" t="s">
        <v>3537</v>
      </c>
      <c r="D2921" s="284">
        <v>685511.37000000011</v>
      </c>
      <c r="E2921" s="284">
        <v>141574.43</v>
      </c>
      <c r="F2921" s="20">
        <v>0</v>
      </c>
      <c r="G2921" s="21">
        <f t="shared" si="45"/>
        <v>543936.94000000018</v>
      </c>
      <c r="H2921" s="20">
        <v>0</v>
      </c>
      <c r="I2921" s="20">
        <v>0</v>
      </c>
    </row>
    <row r="2922" spans="1:9" hidden="1" x14ac:dyDescent="0.25">
      <c r="A2922" s="276" t="s">
        <v>2881</v>
      </c>
      <c r="B2922" s="90"/>
      <c r="C2922" s="283" t="s">
        <v>3537</v>
      </c>
      <c r="D2922" s="284">
        <v>777165.73</v>
      </c>
      <c r="E2922" s="284">
        <v>457851.97</v>
      </c>
      <c r="F2922" s="20">
        <v>0</v>
      </c>
      <c r="G2922" s="21">
        <f t="shared" si="45"/>
        <v>319313.76</v>
      </c>
      <c r="H2922" s="20">
        <v>0</v>
      </c>
      <c r="I2922" s="20">
        <v>0</v>
      </c>
    </row>
    <row r="2923" spans="1:9" hidden="1" x14ac:dyDescent="0.25">
      <c r="A2923" s="276" t="s">
        <v>2615</v>
      </c>
      <c r="B2923" s="90"/>
      <c r="C2923" s="283" t="s">
        <v>3537</v>
      </c>
      <c r="D2923" s="284">
        <v>84849.360000000015</v>
      </c>
      <c r="E2923" s="284">
        <v>52660.71</v>
      </c>
      <c r="F2923" s="20">
        <v>0</v>
      </c>
      <c r="G2923" s="21">
        <f t="shared" si="45"/>
        <v>32188.650000000016</v>
      </c>
      <c r="H2923" s="20">
        <v>0</v>
      </c>
      <c r="I2923" s="20">
        <v>0</v>
      </c>
    </row>
    <row r="2924" spans="1:9" hidden="1" x14ac:dyDescent="0.25">
      <c r="A2924" s="276" t="s">
        <v>2882</v>
      </c>
      <c r="B2924" s="90"/>
      <c r="C2924" s="283" t="s">
        <v>3537</v>
      </c>
      <c r="D2924" s="284">
        <v>151260.89999999994</v>
      </c>
      <c r="E2924" s="284">
        <v>127210.51000000004</v>
      </c>
      <c r="F2924" s="20">
        <v>0</v>
      </c>
      <c r="G2924" s="21">
        <f t="shared" si="45"/>
        <v>24050.389999999898</v>
      </c>
      <c r="H2924" s="20">
        <v>0</v>
      </c>
      <c r="I2924" s="20">
        <v>0</v>
      </c>
    </row>
    <row r="2925" spans="1:9" hidden="1" x14ac:dyDescent="0.25">
      <c r="A2925" s="276" t="s">
        <v>2883</v>
      </c>
      <c r="B2925" s="90"/>
      <c r="C2925" s="283" t="s">
        <v>3537</v>
      </c>
      <c r="D2925" s="284">
        <v>150826.05000000005</v>
      </c>
      <c r="E2925" s="284">
        <v>109171.84999999998</v>
      </c>
      <c r="F2925" s="20">
        <v>0</v>
      </c>
      <c r="G2925" s="21">
        <f t="shared" si="45"/>
        <v>41654.20000000007</v>
      </c>
      <c r="H2925" s="20">
        <v>0</v>
      </c>
      <c r="I2925" s="20">
        <v>0</v>
      </c>
    </row>
    <row r="2926" spans="1:9" hidden="1" x14ac:dyDescent="0.25">
      <c r="A2926" s="276" t="s">
        <v>2884</v>
      </c>
      <c r="B2926" s="90"/>
      <c r="C2926" s="283" t="s">
        <v>3537</v>
      </c>
      <c r="D2926" s="284">
        <v>565800.06000000006</v>
      </c>
      <c r="E2926" s="284">
        <v>231170.4</v>
      </c>
      <c r="F2926" s="20">
        <v>0</v>
      </c>
      <c r="G2926" s="21">
        <f t="shared" si="45"/>
        <v>334629.66000000003</v>
      </c>
      <c r="H2926" s="20">
        <v>0</v>
      </c>
      <c r="I2926" s="20">
        <v>0</v>
      </c>
    </row>
    <row r="2927" spans="1:9" hidden="1" x14ac:dyDescent="0.25">
      <c r="A2927" s="276" t="s">
        <v>2885</v>
      </c>
      <c r="B2927" s="90"/>
      <c r="C2927" s="283" t="s">
        <v>3537</v>
      </c>
      <c r="D2927" s="284">
        <v>617276.57999999973</v>
      </c>
      <c r="E2927" s="284">
        <v>216266.59</v>
      </c>
      <c r="F2927" s="20">
        <v>0</v>
      </c>
      <c r="G2927" s="21">
        <f t="shared" si="45"/>
        <v>401009.98999999976</v>
      </c>
      <c r="H2927" s="20">
        <v>0</v>
      </c>
      <c r="I2927" s="20">
        <v>0</v>
      </c>
    </row>
    <row r="2928" spans="1:9" hidden="1" x14ac:dyDescent="0.25">
      <c r="A2928" s="276" t="s">
        <v>2886</v>
      </c>
      <c r="B2928" s="90"/>
      <c r="C2928" s="283" t="s">
        <v>3537</v>
      </c>
      <c r="D2928" s="284">
        <v>457124.48999999976</v>
      </c>
      <c r="E2928" s="284">
        <v>9854.9599999999991</v>
      </c>
      <c r="F2928" s="20">
        <v>0</v>
      </c>
      <c r="G2928" s="21">
        <f t="shared" si="45"/>
        <v>447269.52999999974</v>
      </c>
      <c r="H2928" s="20">
        <v>0</v>
      </c>
      <c r="I2928" s="20">
        <v>0</v>
      </c>
    </row>
    <row r="2929" spans="1:9" hidden="1" x14ac:dyDescent="0.25">
      <c r="A2929" s="276" t="s">
        <v>2887</v>
      </c>
      <c r="B2929" s="90"/>
      <c r="C2929" s="283" t="s">
        <v>3537</v>
      </c>
      <c r="D2929" s="284">
        <v>622648.99000000034</v>
      </c>
      <c r="E2929" s="284">
        <v>369277.89999999991</v>
      </c>
      <c r="F2929" s="20">
        <v>0</v>
      </c>
      <c r="G2929" s="21">
        <f t="shared" si="45"/>
        <v>253371.09000000043</v>
      </c>
      <c r="H2929" s="20">
        <v>0</v>
      </c>
      <c r="I2929" s="20">
        <v>0</v>
      </c>
    </row>
    <row r="2930" spans="1:9" hidden="1" x14ac:dyDescent="0.25">
      <c r="A2930" s="276" t="s">
        <v>2888</v>
      </c>
      <c r="B2930" s="90"/>
      <c r="C2930" s="283" t="s">
        <v>3537</v>
      </c>
      <c r="D2930" s="284">
        <v>171734.21</v>
      </c>
      <c r="E2930" s="284">
        <v>19566.439999999999</v>
      </c>
      <c r="F2930" s="20">
        <v>0</v>
      </c>
      <c r="G2930" s="21">
        <f t="shared" si="45"/>
        <v>152167.76999999999</v>
      </c>
      <c r="H2930" s="20">
        <v>0</v>
      </c>
      <c r="I2930" s="20">
        <v>0</v>
      </c>
    </row>
    <row r="2931" spans="1:9" hidden="1" x14ac:dyDescent="0.25">
      <c r="A2931" s="276" t="s">
        <v>2889</v>
      </c>
      <c r="B2931" s="90"/>
      <c r="C2931" s="283" t="s">
        <v>3537</v>
      </c>
      <c r="D2931" s="284">
        <v>2094684.2499999995</v>
      </c>
      <c r="E2931" s="284">
        <v>933149.47999999986</v>
      </c>
      <c r="F2931" s="20">
        <v>0</v>
      </c>
      <c r="G2931" s="21">
        <f t="shared" si="45"/>
        <v>1161534.7699999996</v>
      </c>
      <c r="H2931" s="20">
        <v>0</v>
      </c>
      <c r="I2931" s="20">
        <v>0</v>
      </c>
    </row>
    <row r="2932" spans="1:9" hidden="1" x14ac:dyDescent="0.25">
      <c r="A2932" s="276" t="s">
        <v>2890</v>
      </c>
      <c r="B2932" s="90"/>
      <c r="C2932" s="283" t="s">
        <v>3538</v>
      </c>
      <c r="D2932" s="284">
        <v>135606.30000000005</v>
      </c>
      <c r="E2932" s="284">
        <v>27141.050000000003</v>
      </c>
      <c r="F2932" s="20">
        <v>0</v>
      </c>
      <c r="G2932" s="21">
        <f t="shared" si="45"/>
        <v>108465.25000000004</v>
      </c>
      <c r="H2932" s="20">
        <v>0</v>
      </c>
      <c r="I2932" s="20">
        <v>0</v>
      </c>
    </row>
    <row r="2933" spans="1:9" hidden="1" x14ac:dyDescent="0.25">
      <c r="A2933" s="276" t="s">
        <v>2891</v>
      </c>
      <c r="B2933" s="90"/>
      <c r="C2933" s="283" t="s">
        <v>3538</v>
      </c>
      <c r="D2933" s="284">
        <v>340387.20000000019</v>
      </c>
      <c r="E2933" s="284">
        <v>17887.199999999993</v>
      </c>
      <c r="F2933" s="20">
        <v>0</v>
      </c>
      <c r="G2933" s="21">
        <f t="shared" si="45"/>
        <v>322500.00000000017</v>
      </c>
      <c r="H2933" s="20">
        <v>0</v>
      </c>
      <c r="I2933" s="20">
        <v>0</v>
      </c>
    </row>
    <row r="2934" spans="1:9" hidden="1" x14ac:dyDescent="0.25">
      <c r="A2934" s="276" t="s">
        <v>2892</v>
      </c>
      <c r="B2934" s="90"/>
      <c r="C2934" s="283" t="s">
        <v>3539</v>
      </c>
      <c r="D2934" s="284">
        <v>14015.550000000003</v>
      </c>
      <c r="E2934" s="284">
        <v>13743.200000000003</v>
      </c>
      <c r="F2934" s="20">
        <v>0</v>
      </c>
      <c r="G2934" s="21">
        <f t="shared" si="45"/>
        <v>272.35000000000036</v>
      </c>
      <c r="H2934" s="20">
        <v>0</v>
      </c>
      <c r="I2934" s="20">
        <v>0</v>
      </c>
    </row>
    <row r="2935" spans="1:9" hidden="1" x14ac:dyDescent="0.25">
      <c r="A2935" s="276" t="s">
        <v>2895</v>
      </c>
      <c r="B2935" s="90"/>
      <c r="C2935" s="283" t="s">
        <v>3540</v>
      </c>
      <c r="D2935" s="284">
        <v>576457.59000000008</v>
      </c>
      <c r="E2935" s="284">
        <v>240503.45</v>
      </c>
      <c r="F2935" s="20">
        <v>0</v>
      </c>
      <c r="G2935" s="21">
        <f t="shared" si="45"/>
        <v>335954.14000000007</v>
      </c>
      <c r="H2935" s="20">
        <v>0</v>
      </c>
      <c r="I2935" s="20">
        <v>0</v>
      </c>
    </row>
    <row r="2936" spans="1:9" hidden="1" x14ac:dyDescent="0.25">
      <c r="A2936" s="276" t="s">
        <v>2896</v>
      </c>
      <c r="B2936" s="90"/>
      <c r="C2936" s="283" t="s">
        <v>3540</v>
      </c>
      <c r="D2936" s="284">
        <v>802149.10000000021</v>
      </c>
      <c r="E2936" s="284">
        <v>582203.86</v>
      </c>
      <c r="F2936" s="20">
        <v>0</v>
      </c>
      <c r="G2936" s="21">
        <f t="shared" si="45"/>
        <v>219945.24000000022</v>
      </c>
      <c r="H2936" s="20">
        <v>0</v>
      </c>
      <c r="I2936" s="20">
        <v>0</v>
      </c>
    </row>
    <row r="2937" spans="1:9" hidden="1" x14ac:dyDescent="0.25">
      <c r="A2937" s="276" t="s">
        <v>2897</v>
      </c>
      <c r="B2937" s="90"/>
      <c r="C2937" s="283" t="s">
        <v>3540</v>
      </c>
      <c r="D2937" s="284">
        <v>637691.97000000009</v>
      </c>
      <c r="E2937" s="284">
        <v>405606.97</v>
      </c>
      <c r="F2937" s="20">
        <v>0</v>
      </c>
      <c r="G2937" s="21">
        <f t="shared" si="45"/>
        <v>232085.00000000012</v>
      </c>
      <c r="H2937" s="20">
        <v>0</v>
      </c>
      <c r="I2937" s="20">
        <v>0</v>
      </c>
    </row>
    <row r="2938" spans="1:9" hidden="1" x14ac:dyDescent="0.25">
      <c r="A2938" s="276" t="s">
        <v>2898</v>
      </c>
      <c r="B2938" s="90"/>
      <c r="C2938" s="283" t="s">
        <v>3540</v>
      </c>
      <c r="D2938" s="284">
        <v>651734.44999999972</v>
      </c>
      <c r="E2938" s="284">
        <v>386912.14999999985</v>
      </c>
      <c r="F2938" s="20">
        <v>0</v>
      </c>
      <c r="G2938" s="21">
        <f t="shared" si="45"/>
        <v>264822.29999999987</v>
      </c>
      <c r="H2938" s="20">
        <v>0</v>
      </c>
      <c r="I2938" s="20">
        <v>0</v>
      </c>
    </row>
    <row r="2939" spans="1:9" hidden="1" x14ac:dyDescent="0.25">
      <c r="A2939" s="276" t="s">
        <v>3673</v>
      </c>
      <c r="B2939" s="90"/>
      <c r="C2939" s="283" t="s">
        <v>3540</v>
      </c>
      <c r="D2939" s="284">
        <v>541636.40000000014</v>
      </c>
      <c r="E2939" s="284">
        <v>193168.68999999997</v>
      </c>
      <c r="F2939" s="20">
        <v>0</v>
      </c>
      <c r="G2939" s="21">
        <f t="shared" si="45"/>
        <v>348467.7100000002</v>
      </c>
      <c r="H2939" s="20">
        <v>0</v>
      </c>
      <c r="I2939" s="20">
        <v>0</v>
      </c>
    </row>
    <row r="2940" spans="1:9" hidden="1" x14ac:dyDescent="0.25">
      <c r="A2940" s="276" t="s">
        <v>2899</v>
      </c>
      <c r="B2940" s="90"/>
      <c r="C2940" s="283" t="s">
        <v>3540</v>
      </c>
      <c r="D2940" s="284">
        <v>818866.34000000055</v>
      </c>
      <c r="E2940" s="284">
        <v>557234.93999999994</v>
      </c>
      <c r="F2940" s="20">
        <v>0</v>
      </c>
      <c r="G2940" s="21">
        <f t="shared" si="45"/>
        <v>261631.40000000061</v>
      </c>
      <c r="H2940" s="20">
        <v>0</v>
      </c>
      <c r="I2940" s="20">
        <v>0</v>
      </c>
    </row>
    <row r="2941" spans="1:9" hidden="1" x14ac:dyDescent="0.25">
      <c r="A2941" s="276" t="s">
        <v>2900</v>
      </c>
      <c r="B2941" s="90"/>
      <c r="C2941" s="283" t="s">
        <v>3540</v>
      </c>
      <c r="D2941" s="284">
        <v>845445.12999999989</v>
      </c>
      <c r="E2941" s="284">
        <v>554925.30999999994</v>
      </c>
      <c r="F2941" s="20">
        <v>0</v>
      </c>
      <c r="G2941" s="21">
        <f t="shared" si="45"/>
        <v>290519.81999999995</v>
      </c>
      <c r="H2941" s="20">
        <v>0</v>
      </c>
      <c r="I2941" s="20">
        <v>0</v>
      </c>
    </row>
    <row r="2942" spans="1:9" hidden="1" x14ac:dyDescent="0.25">
      <c r="A2942" s="276" t="s">
        <v>2901</v>
      </c>
      <c r="B2942" s="90"/>
      <c r="C2942" s="283" t="s">
        <v>3540</v>
      </c>
      <c r="D2942" s="284">
        <v>572163.02</v>
      </c>
      <c r="E2942" s="284">
        <v>205609.61</v>
      </c>
      <c r="F2942" s="20">
        <v>0</v>
      </c>
      <c r="G2942" s="21">
        <f t="shared" si="45"/>
        <v>366553.41000000003</v>
      </c>
      <c r="H2942" s="20">
        <v>0</v>
      </c>
      <c r="I2942" s="20">
        <v>0</v>
      </c>
    </row>
    <row r="2943" spans="1:9" hidden="1" x14ac:dyDescent="0.25">
      <c r="A2943" s="276" t="s">
        <v>2902</v>
      </c>
      <c r="B2943" s="90"/>
      <c r="C2943" s="283" t="s">
        <v>3540</v>
      </c>
      <c r="D2943" s="284">
        <v>576719.20000000019</v>
      </c>
      <c r="E2943" s="284">
        <v>291874.44999999995</v>
      </c>
      <c r="F2943" s="20">
        <v>0</v>
      </c>
      <c r="G2943" s="21">
        <f t="shared" si="45"/>
        <v>284844.75000000023</v>
      </c>
      <c r="H2943" s="20">
        <v>0</v>
      </c>
      <c r="I2943" s="20">
        <v>0</v>
      </c>
    </row>
    <row r="2944" spans="1:9" hidden="1" x14ac:dyDescent="0.25">
      <c r="A2944" s="276" t="s">
        <v>3597</v>
      </c>
      <c r="B2944" s="90"/>
      <c r="C2944" s="283" t="s">
        <v>3540</v>
      </c>
      <c r="D2944" s="284">
        <v>573311.44999999995</v>
      </c>
      <c r="E2944" s="284">
        <v>190377.67</v>
      </c>
      <c r="F2944" s="20">
        <v>0</v>
      </c>
      <c r="G2944" s="21">
        <f t="shared" si="45"/>
        <v>382933.77999999991</v>
      </c>
      <c r="H2944" s="20">
        <v>0</v>
      </c>
      <c r="I2944" s="20">
        <v>0</v>
      </c>
    </row>
    <row r="2945" spans="1:9" hidden="1" x14ac:dyDescent="0.25">
      <c r="A2945" s="276" t="s">
        <v>2903</v>
      </c>
      <c r="B2945" s="90"/>
      <c r="C2945" s="283" t="s">
        <v>3540</v>
      </c>
      <c r="D2945" s="284">
        <v>1496338.7699999996</v>
      </c>
      <c r="E2945" s="284">
        <v>1061663.3500000003</v>
      </c>
      <c r="F2945" s="20">
        <v>0</v>
      </c>
      <c r="G2945" s="21">
        <f t="shared" si="45"/>
        <v>434675.41999999923</v>
      </c>
      <c r="H2945" s="20">
        <v>0</v>
      </c>
      <c r="I2945" s="20">
        <v>0</v>
      </c>
    </row>
    <row r="2946" spans="1:9" hidden="1" x14ac:dyDescent="0.25">
      <c r="A2946" s="276" t="s">
        <v>2904</v>
      </c>
      <c r="B2946" s="90"/>
      <c r="C2946" s="283" t="s">
        <v>3540</v>
      </c>
      <c r="D2946" s="284">
        <v>1326106.8500000003</v>
      </c>
      <c r="E2946" s="284">
        <v>1026798.7799999999</v>
      </c>
      <c r="F2946" s="20">
        <v>0</v>
      </c>
      <c r="G2946" s="21">
        <f t="shared" si="45"/>
        <v>299308.07000000041</v>
      </c>
      <c r="H2946" s="20">
        <v>0</v>
      </c>
      <c r="I2946" s="20">
        <v>0</v>
      </c>
    </row>
    <row r="2947" spans="1:9" hidden="1" x14ac:dyDescent="0.25">
      <c r="A2947" s="276" t="s">
        <v>2905</v>
      </c>
      <c r="B2947" s="90"/>
      <c r="C2947" s="283" t="s">
        <v>3540</v>
      </c>
      <c r="D2947" s="284">
        <v>290279.10000000009</v>
      </c>
      <c r="E2947" s="284">
        <v>171383.76</v>
      </c>
      <c r="F2947" s="20">
        <v>0</v>
      </c>
      <c r="G2947" s="21">
        <f t="shared" si="45"/>
        <v>118895.34000000008</v>
      </c>
      <c r="H2947" s="20">
        <v>0</v>
      </c>
      <c r="I2947" s="20">
        <v>0</v>
      </c>
    </row>
    <row r="2948" spans="1:9" hidden="1" x14ac:dyDescent="0.25">
      <c r="A2948" s="276" t="s">
        <v>2906</v>
      </c>
      <c r="B2948" s="90"/>
      <c r="C2948" s="283" t="s">
        <v>3540</v>
      </c>
      <c r="D2948" s="284">
        <v>1028239.5199999996</v>
      </c>
      <c r="E2948" s="284">
        <v>747220.80000000016</v>
      </c>
      <c r="F2948" s="20">
        <v>0</v>
      </c>
      <c r="G2948" s="21">
        <f t="shared" ref="G2948:G3011" si="46">D2948-E2948</f>
        <v>281018.71999999939</v>
      </c>
      <c r="H2948" s="20">
        <v>0</v>
      </c>
      <c r="I2948" s="20">
        <v>0</v>
      </c>
    </row>
    <row r="2949" spans="1:9" hidden="1" x14ac:dyDescent="0.25">
      <c r="A2949" s="276" t="s">
        <v>2907</v>
      </c>
      <c r="B2949" s="90"/>
      <c r="C2949" s="283" t="s">
        <v>3540</v>
      </c>
      <c r="D2949" s="284">
        <v>109778.89999999998</v>
      </c>
      <c r="E2949" s="284">
        <v>17456.950000000004</v>
      </c>
      <c r="F2949" s="20">
        <v>0</v>
      </c>
      <c r="G2949" s="21">
        <f t="shared" si="46"/>
        <v>92321.949999999983</v>
      </c>
      <c r="H2949" s="20">
        <v>0</v>
      </c>
      <c r="I2949" s="20">
        <v>0</v>
      </c>
    </row>
    <row r="2950" spans="1:9" hidden="1" x14ac:dyDescent="0.25">
      <c r="A2950" s="276" t="s">
        <v>2789</v>
      </c>
      <c r="B2950" s="90"/>
      <c r="C2950" s="283" t="s">
        <v>3540</v>
      </c>
      <c r="D2950" s="284">
        <v>591598.19999999995</v>
      </c>
      <c r="E2950" s="284">
        <v>386755.98999999993</v>
      </c>
      <c r="F2950" s="20">
        <v>0</v>
      </c>
      <c r="G2950" s="21">
        <f t="shared" si="46"/>
        <v>204842.21000000002</v>
      </c>
      <c r="H2950" s="20">
        <v>0</v>
      </c>
      <c r="I2950" s="20">
        <v>0</v>
      </c>
    </row>
    <row r="2951" spans="1:9" hidden="1" x14ac:dyDescent="0.25">
      <c r="A2951" s="276" t="s">
        <v>2908</v>
      </c>
      <c r="B2951" s="90"/>
      <c r="C2951" s="283" t="s">
        <v>3540</v>
      </c>
      <c r="D2951" s="284">
        <v>88464.950000000041</v>
      </c>
      <c r="E2951" s="284">
        <v>38376.35</v>
      </c>
      <c r="F2951" s="20">
        <v>0</v>
      </c>
      <c r="G2951" s="21">
        <f t="shared" si="46"/>
        <v>50088.600000000042</v>
      </c>
      <c r="H2951" s="20">
        <v>0</v>
      </c>
      <c r="I2951" s="20">
        <v>0</v>
      </c>
    </row>
    <row r="2952" spans="1:9" hidden="1" x14ac:dyDescent="0.25">
      <c r="A2952" s="276" t="s">
        <v>2909</v>
      </c>
      <c r="B2952" s="90"/>
      <c r="C2952" s="283" t="s">
        <v>3540</v>
      </c>
      <c r="D2952" s="284">
        <v>150959.85000000006</v>
      </c>
      <c r="E2952" s="284">
        <v>118761.69999999998</v>
      </c>
      <c r="F2952" s="20">
        <v>0</v>
      </c>
      <c r="G2952" s="21">
        <f t="shared" si="46"/>
        <v>32198.150000000081</v>
      </c>
      <c r="H2952" s="20">
        <v>0</v>
      </c>
      <c r="I2952" s="20">
        <v>0</v>
      </c>
    </row>
    <row r="2953" spans="1:9" hidden="1" x14ac:dyDescent="0.25">
      <c r="A2953" s="276" t="s">
        <v>2792</v>
      </c>
      <c r="B2953" s="90"/>
      <c r="C2953" s="283" t="s">
        <v>3540</v>
      </c>
      <c r="D2953" s="284">
        <v>897569.53</v>
      </c>
      <c r="E2953" s="284">
        <v>526562.19999999995</v>
      </c>
      <c r="F2953" s="20">
        <v>0</v>
      </c>
      <c r="G2953" s="21">
        <f t="shared" si="46"/>
        <v>371007.33000000007</v>
      </c>
      <c r="H2953" s="20">
        <v>0</v>
      </c>
      <c r="I2953" s="20">
        <v>0</v>
      </c>
    </row>
    <row r="2954" spans="1:9" hidden="1" x14ac:dyDescent="0.25">
      <c r="A2954" s="276" t="s">
        <v>2910</v>
      </c>
      <c r="B2954" s="90"/>
      <c r="C2954" s="283" t="s">
        <v>3540</v>
      </c>
      <c r="D2954" s="284">
        <v>201168.30000000002</v>
      </c>
      <c r="E2954" s="284">
        <v>118503.56000000003</v>
      </c>
      <c r="F2954" s="20">
        <v>0</v>
      </c>
      <c r="G2954" s="21">
        <f t="shared" si="46"/>
        <v>82664.739999999991</v>
      </c>
      <c r="H2954" s="20">
        <v>0</v>
      </c>
      <c r="I2954" s="20">
        <v>0</v>
      </c>
    </row>
    <row r="2955" spans="1:9" hidden="1" x14ac:dyDescent="0.25">
      <c r="A2955" s="276" t="s">
        <v>2793</v>
      </c>
      <c r="B2955" s="90"/>
      <c r="C2955" s="283" t="s">
        <v>3540</v>
      </c>
      <c r="D2955" s="284">
        <v>113479.69999999998</v>
      </c>
      <c r="E2955" s="284">
        <v>34663.25</v>
      </c>
      <c r="F2955" s="20">
        <v>0</v>
      </c>
      <c r="G2955" s="21">
        <f t="shared" si="46"/>
        <v>78816.449999999983</v>
      </c>
      <c r="H2955" s="20">
        <v>0</v>
      </c>
      <c r="I2955" s="20">
        <v>0</v>
      </c>
    </row>
    <row r="2956" spans="1:9" hidden="1" x14ac:dyDescent="0.25">
      <c r="A2956" s="276" t="s">
        <v>2818</v>
      </c>
      <c r="B2956" s="90"/>
      <c r="C2956" s="283" t="s">
        <v>3540</v>
      </c>
      <c r="D2956" s="284">
        <v>101876.60000000003</v>
      </c>
      <c r="E2956" s="284">
        <v>28562.720000000005</v>
      </c>
      <c r="F2956" s="20">
        <v>0</v>
      </c>
      <c r="G2956" s="21">
        <f t="shared" si="46"/>
        <v>73313.880000000034</v>
      </c>
      <c r="H2956" s="20">
        <v>0</v>
      </c>
      <c r="I2956" s="20">
        <v>0</v>
      </c>
    </row>
    <row r="2957" spans="1:9" hidden="1" x14ac:dyDescent="0.25">
      <c r="A2957" s="276" t="s">
        <v>2911</v>
      </c>
      <c r="B2957" s="90"/>
      <c r="C2957" s="283" t="s">
        <v>3540</v>
      </c>
      <c r="D2957" s="284">
        <v>45206.35000000002</v>
      </c>
      <c r="E2957" s="284">
        <v>6753.9</v>
      </c>
      <c r="F2957" s="20">
        <v>0</v>
      </c>
      <c r="G2957" s="21">
        <f t="shared" si="46"/>
        <v>38452.450000000019</v>
      </c>
      <c r="H2957" s="20">
        <v>0</v>
      </c>
      <c r="I2957" s="20">
        <v>0</v>
      </c>
    </row>
    <row r="2958" spans="1:9" hidden="1" x14ac:dyDescent="0.25">
      <c r="A2958" s="276" t="s">
        <v>2912</v>
      </c>
      <c r="B2958" s="90"/>
      <c r="C2958" s="283" t="s">
        <v>3540</v>
      </c>
      <c r="D2958" s="284">
        <v>47327.049999999988</v>
      </c>
      <c r="E2958" s="284">
        <v>2873.8000000000006</v>
      </c>
      <c r="F2958" s="20">
        <v>0</v>
      </c>
      <c r="G2958" s="21">
        <f t="shared" si="46"/>
        <v>44453.249999999985</v>
      </c>
      <c r="H2958" s="20">
        <v>0</v>
      </c>
      <c r="I2958" s="20">
        <v>0</v>
      </c>
    </row>
    <row r="2959" spans="1:9" hidden="1" x14ac:dyDescent="0.25">
      <c r="A2959" s="276" t="s">
        <v>2913</v>
      </c>
      <c r="B2959" s="90"/>
      <c r="C2959" s="283" t="s">
        <v>3540</v>
      </c>
      <c r="D2959" s="284">
        <v>467031.47999999992</v>
      </c>
      <c r="E2959" s="284">
        <v>280970.67000000004</v>
      </c>
      <c r="F2959" s="20">
        <v>0</v>
      </c>
      <c r="G2959" s="21">
        <f t="shared" si="46"/>
        <v>186060.80999999988</v>
      </c>
      <c r="H2959" s="20">
        <v>0</v>
      </c>
      <c r="I2959" s="20">
        <v>0</v>
      </c>
    </row>
    <row r="2960" spans="1:9" hidden="1" x14ac:dyDescent="0.25">
      <c r="A2960" s="276" t="s">
        <v>2914</v>
      </c>
      <c r="B2960" s="90"/>
      <c r="C2960" s="283" t="s">
        <v>3540</v>
      </c>
      <c r="D2960" s="284">
        <v>655037.55000000016</v>
      </c>
      <c r="E2960" s="284">
        <v>497901.21000000008</v>
      </c>
      <c r="F2960" s="20">
        <v>0</v>
      </c>
      <c r="G2960" s="21">
        <f t="shared" si="46"/>
        <v>157136.34000000008</v>
      </c>
      <c r="H2960" s="20">
        <v>0</v>
      </c>
      <c r="I2960" s="20">
        <v>0</v>
      </c>
    </row>
    <row r="2961" spans="1:9" hidden="1" x14ac:dyDescent="0.25">
      <c r="A2961" s="276" t="s">
        <v>2802</v>
      </c>
      <c r="B2961" s="90"/>
      <c r="C2961" s="283" t="s">
        <v>3540</v>
      </c>
      <c r="D2961" s="284">
        <v>1046805.3400000001</v>
      </c>
      <c r="E2961" s="284">
        <v>757070.84999999986</v>
      </c>
      <c r="F2961" s="20">
        <v>0</v>
      </c>
      <c r="G2961" s="21">
        <f t="shared" si="46"/>
        <v>289734.49000000022</v>
      </c>
      <c r="H2961" s="20">
        <v>0</v>
      </c>
      <c r="I2961" s="20">
        <v>0</v>
      </c>
    </row>
    <row r="2962" spans="1:9" hidden="1" x14ac:dyDescent="0.25">
      <c r="A2962" s="276" t="s">
        <v>2915</v>
      </c>
      <c r="B2962" s="90"/>
      <c r="C2962" s="283" t="s">
        <v>3540</v>
      </c>
      <c r="D2962" s="284">
        <v>504208.50000000006</v>
      </c>
      <c r="E2962" s="284">
        <v>360994.54999999987</v>
      </c>
      <c r="F2962" s="20">
        <v>0</v>
      </c>
      <c r="G2962" s="21">
        <f t="shared" si="46"/>
        <v>143213.95000000019</v>
      </c>
      <c r="H2962" s="20">
        <v>0</v>
      </c>
      <c r="I2962" s="20">
        <v>0</v>
      </c>
    </row>
    <row r="2963" spans="1:9" hidden="1" x14ac:dyDescent="0.25">
      <c r="A2963" s="276" t="s">
        <v>2919</v>
      </c>
      <c r="B2963" s="90"/>
      <c r="C2963" s="283" t="s">
        <v>3540</v>
      </c>
      <c r="D2963" s="284">
        <v>850824.10000000009</v>
      </c>
      <c r="E2963" s="284">
        <v>665406.49</v>
      </c>
      <c r="F2963" s="20">
        <v>0</v>
      </c>
      <c r="G2963" s="21">
        <f t="shared" si="46"/>
        <v>185417.6100000001</v>
      </c>
      <c r="H2963" s="20">
        <v>0</v>
      </c>
      <c r="I2963" s="20">
        <v>0</v>
      </c>
    </row>
    <row r="2964" spans="1:9" hidden="1" x14ac:dyDescent="0.25">
      <c r="A2964" s="276" t="s">
        <v>2920</v>
      </c>
      <c r="B2964" s="90"/>
      <c r="C2964" s="283" t="s">
        <v>3540</v>
      </c>
      <c r="D2964" s="284">
        <v>499498.54999999981</v>
      </c>
      <c r="E2964" s="284">
        <v>155504.57</v>
      </c>
      <c r="F2964" s="20">
        <v>0</v>
      </c>
      <c r="G2964" s="21">
        <f t="shared" si="46"/>
        <v>343993.97999999981</v>
      </c>
      <c r="H2964" s="20">
        <v>0</v>
      </c>
      <c r="I2964" s="20">
        <v>0</v>
      </c>
    </row>
    <row r="2965" spans="1:9" hidden="1" x14ac:dyDescent="0.25">
      <c r="A2965" s="276" t="s">
        <v>3598</v>
      </c>
      <c r="B2965" s="90"/>
      <c r="C2965" s="283" t="s">
        <v>3540</v>
      </c>
      <c r="D2965" s="284">
        <v>70786.799999999988</v>
      </c>
      <c r="E2965" s="284">
        <v>10516.73</v>
      </c>
      <c r="F2965" s="20">
        <v>0</v>
      </c>
      <c r="G2965" s="21">
        <f t="shared" si="46"/>
        <v>60270.069999999992</v>
      </c>
      <c r="H2965" s="20">
        <v>0</v>
      </c>
      <c r="I2965" s="20">
        <v>0</v>
      </c>
    </row>
    <row r="2966" spans="1:9" hidden="1" x14ac:dyDescent="0.25">
      <c r="A2966" s="276" t="s">
        <v>3599</v>
      </c>
      <c r="B2966" s="90"/>
      <c r="C2966" s="283" t="s">
        <v>3540</v>
      </c>
      <c r="D2966" s="284">
        <v>58290.25</v>
      </c>
      <c r="E2966" s="284">
        <v>0</v>
      </c>
      <c r="F2966" s="20">
        <v>0</v>
      </c>
      <c r="G2966" s="21">
        <f t="shared" si="46"/>
        <v>58290.25</v>
      </c>
      <c r="H2966" s="20">
        <v>0</v>
      </c>
      <c r="I2966" s="20">
        <v>0</v>
      </c>
    </row>
    <row r="2967" spans="1:9" hidden="1" x14ac:dyDescent="0.25">
      <c r="A2967" s="276" t="s">
        <v>2921</v>
      </c>
      <c r="B2967" s="90"/>
      <c r="C2967" s="283" t="s">
        <v>3540</v>
      </c>
      <c r="D2967" s="284">
        <v>1247192.5699999998</v>
      </c>
      <c r="E2967" s="284">
        <v>805752.89999999979</v>
      </c>
      <c r="F2967" s="20">
        <v>0</v>
      </c>
      <c r="G2967" s="21">
        <f t="shared" si="46"/>
        <v>441439.67000000004</v>
      </c>
      <c r="H2967" s="20">
        <v>0</v>
      </c>
      <c r="I2967" s="20">
        <v>0</v>
      </c>
    </row>
    <row r="2968" spans="1:9" hidden="1" x14ac:dyDescent="0.25">
      <c r="A2968" s="276" t="s">
        <v>3600</v>
      </c>
      <c r="B2968" s="90"/>
      <c r="C2968" s="283" t="s">
        <v>3540</v>
      </c>
      <c r="D2968" s="284">
        <v>71065.05</v>
      </c>
      <c r="E2968" s="284">
        <v>0</v>
      </c>
      <c r="F2968" s="20">
        <v>0</v>
      </c>
      <c r="G2968" s="21">
        <f t="shared" si="46"/>
        <v>71065.05</v>
      </c>
      <c r="H2968" s="20">
        <v>0</v>
      </c>
      <c r="I2968" s="20">
        <v>0</v>
      </c>
    </row>
    <row r="2969" spans="1:9" hidden="1" x14ac:dyDescent="0.25">
      <c r="A2969" s="276" t="s">
        <v>2922</v>
      </c>
      <c r="B2969" s="90"/>
      <c r="C2969" s="283" t="s">
        <v>3540</v>
      </c>
      <c r="D2969" s="284">
        <v>1028655.3999999998</v>
      </c>
      <c r="E2969" s="284">
        <v>617763.56999999995</v>
      </c>
      <c r="F2969" s="20">
        <v>0</v>
      </c>
      <c r="G2969" s="21">
        <f t="shared" si="46"/>
        <v>410891.82999999984</v>
      </c>
      <c r="H2969" s="20">
        <v>0</v>
      </c>
      <c r="I2969" s="20">
        <v>0</v>
      </c>
    </row>
    <row r="2970" spans="1:9" hidden="1" x14ac:dyDescent="0.25">
      <c r="A2970" s="276" t="s">
        <v>2923</v>
      </c>
      <c r="B2970" s="90"/>
      <c r="C2970" s="283" t="s">
        <v>3540</v>
      </c>
      <c r="D2970" s="284">
        <v>401726.0199999999</v>
      </c>
      <c r="E2970" s="284">
        <v>218391.78000000006</v>
      </c>
      <c r="F2970" s="20">
        <v>0</v>
      </c>
      <c r="G2970" s="21">
        <f t="shared" si="46"/>
        <v>183334.23999999985</v>
      </c>
      <c r="H2970" s="20">
        <v>0</v>
      </c>
      <c r="I2970" s="20">
        <v>0</v>
      </c>
    </row>
    <row r="2971" spans="1:9" hidden="1" x14ac:dyDescent="0.25">
      <c r="A2971" s="276" t="s">
        <v>2924</v>
      </c>
      <c r="B2971" s="90"/>
      <c r="C2971" s="283" t="s">
        <v>3540</v>
      </c>
      <c r="D2971" s="284">
        <v>284948.94</v>
      </c>
      <c r="E2971" s="284">
        <v>243537.36000000002</v>
      </c>
      <c r="F2971" s="20">
        <v>0</v>
      </c>
      <c r="G2971" s="21">
        <f t="shared" si="46"/>
        <v>41411.579999999987</v>
      </c>
      <c r="H2971" s="20">
        <v>0</v>
      </c>
      <c r="I2971" s="20">
        <v>0</v>
      </c>
    </row>
    <row r="2972" spans="1:9" hidden="1" x14ac:dyDescent="0.25">
      <c r="A2972" s="276" t="s">
        <v>2925</v>
      </c>
      <c r="B2972" s="90"/>
      <c r="C2972" s="283" t="s">
        <v>3540</v>
      </c>
      <c r="D2972" s="284">
        <v>278683.31000000006</v>
      </c>
      <c r="E2972" s="284">
        <v>216909.49</v>
      </c>
      <c r="F2972" s="20">
        <v>0</v>
      </c>
      <c r="G2972" s="21">
        <f t="shared" si="46"/>
        <v>61773.820000000065</v>
      </c>
      <c r="H2972" s="20">
        <v>0</v>
      </c>
      <c r="I2972" s="20">
        <v>0</v>
      </c>
    </row>
    <row r="2973" spans="1:9" hidden="1" x14ac:dyDescent="0.25">
      <c r="A2973" s="276" t="s">
        <v>2926</v>
      </c>
      <c r="B2973" s="90"/>
      <c r="C2973" s="283" t="s">
        <v>3540</v>
      </c>
      <c r="D2973" s="284">
        <v>416097.99</v>
      </c>
      <c r="E2973" s="284">
        <v>346988.71000000008</v>
      </c>
      <c r="F2973" s="20">
        <v>0</v>
      </c>
      <c r="G2973" s="21">
        <f t="shared" si="46"/>
        <v>69109.279999999912</v>
      </c>
      <c r="H2973" s="20">
        <v>0</v>
      </c>
      <c r="I2973" s="20">
        <v>0</v>
      </c>
    </row>
    <row r="2974" spans="1:9" hidden="1" x14ac:dyDescent="0.25">
      <c r="A2974" s="276" t="s">
        <v>2927</v>
      </c>
      <c r="B2974" s="90"/>
      <c r="C2974" s="283" t="s">
        <v>3540</v>
      </c>
      <c r="D2974" s="284">
        <v>282678.35000000003</v>
      </c>
      <c r="E2974" s="284">
        <v>190168.66999999998</v>
      </c>
      <c r="F2974" s="20">
        <v>0</v>
      </c>
      <c r="G2974" s="21">
        <f t="shared" si="46"/>
        <v>92509.680000000051</v>
      </c>
      <c r="H2974" s="20">
        <v>0</v>
      </c>
      <c r="I2974" s="20">
        <v>0</v>
      </c>
    </row>
    <row r="2975" spans="1:9" hidden="1" x14ac:dyDescent="0.25">
      <c r="A2975" s="276" t="s">
        <v>2928</v>
      </c>
      <c r="B2975" s="90"/>
      <c r="C2975" s="283" t="s">
        <v>3540</v>
      </c>
      <c r="D2975" s="284">
        <v>196789.41000000009</v>
      </c>
      <c r="E2975" s="284">
        <v>145800.09999999998</v>
      </c>
      <c r="F2975" s="20">
        <v>0</v>
      </c>
      <c r="G2975" s="21">
        <f t="shared" si="46"/>
        <v>50989.310000000114</v>
      </c>
      <c r="H2975" s="20">
        <v>0</v>
      </c>
      <c r="I2975" s="20">
        <v>0</v>
      </c>
    </row>
    <row r="2976" spans="1:9" hidden="1" x14ac:dyDescent="0.25">
      <c r="A2976" s="276" t="s">
        <v>2929</v>
      </c>
      <c r="B2976" s="90"/>
      <c r="C2976" s="283" t="s">
        <v>3540</v>
      </c>
      <c r="D2976" s="284">
        <v>311887.79999999981</v>
      </c>
      <c r="E2976" s="284">
        <v>173342.56</v>
      </c>
      <c r="F2976" s="20">
        <v>0</v>
      </c>
      <c r="G2976" s="21">
        <f t="shared" si="46"/>
        <v>138545.23999999982</v>
      </c>
      <c r="H2976" s="20">
        <v>0</v>
      </c>
      <c r="I2976" s="20">
        <v>0</v>
      </c>
    </row>
    <row r="2977" spans="1:9" hidden="1" x14ac:dyDescent="0.25">
      <c r="A2977" s="276" t="s">
        <v>2930</v>
      </c>
      <c r="B2977" s="90"/>
      <c r="C2977" s="283" t="s">
        <v>3540</v>
      </c>
      <c r="D2977" s="284">
        <v>300005.75000000012</v>
      </c>
      <c r="E2977" s="284">
        <v>160546.74999999997</v>
      </c>
      <c r="F2977" s="20">
        <v>0</v>
      </c>
      <c r="G2977" s="21">
        <f t="shared" si="46"/>
        <v>139459.00000000015</v>
      </c>
      <c r="H2977" s="20">
        <v>0</v>
      </c>
      <c r="I2977" s="20">
        <v>0</v>
      </c>
    </row>
    <row r="2978" spans="1:9" hidden="1" x14ac:dyDescent="0.25">
      <c r="A2978" s="276" t="s">
        <v>2931</v>
      </c>
      <c r="B2978" s="90"/>
      <c r="C2978" s="283" t="s">
        <v>3540</v>
      </c>
      <c r="D2978" s="284">
        <v>312670.57000000024</v>
      </c>
      <c r="E2978" s="284">
        <v>205449.11999999997</v>
      </c>
      <c r="F2978" s="20">
        <v>0</v>
      </c>
      <c r="G2978" s="21">
        <f t="shared" si="46"/>
        <v>107221.45000000027</v>
      </c>
      <c r="H2978" s="20">
        <v>0</v>
      </c>
      <c r="I2978" s="20">
        <v>0</v>
      </c>
    </row>
    <row r="2979" spans="1:9" hidden="1" x14ac:dyDescent="0.25">
      <c r="A2979" s="276" t="s">
        <v>2932</v>
      </c>
      <c r="B2979" s="90"/>
      <c r="C2979" s="283" t="s">
        <v>3540</v>
      </c>
      <c r="D2979" s="284">
        <v>305197.79999999981</v>
      </c>
      <c r="E2979" s="284">
        <v>186624.84</v>
      </c>
      <c r="F2979" s="20">
        <v>0</v>
      </c>
      <c r="G2979" s="21">
        <f t="shared" si="46"/>
        <v>118572.95999999982</v>
      </c>
      <c r="H2979" s="20">
        <v>0</v>
      </c>
      <c r="I2979" s="20">
        <v>0</v>
      </c>
    </row>
    <row r="2980" spans="1:9" hidden="1" x14ac:dyDescent="0.25">
      <c r="A2980" s="276" t="s">
        <v>2933</v>
      </c>
      <c r="B2980" s="90"/>
      <c r="C2980" s="283" t="s">
        <v>3540</v>
      </c>
      <c r="D2980" s="284">
        <v>151327.80000000005</v>
      </c>
      <c r="E2980" s="284">
        <v>106102.39999999999</v>
      </c>
      <c r="F2980" s="20">
        <v>0</v>
      </c>
      <c r="G2980" s="21">
        <f t="shared" si="46"/>
        <v>45225.400000000052</v>
      </c>
      <c r="H2980" s="20">
        <v>0</v>
      </c>
      <c r="I2980" s="20">
        <v>0</v>
      </c>
    </row>
    <row r="2981" spans="1:9" hidden="1" x14ac:dyDescent="0.25">
      <c r="A2981" s="276" t="s">
        <v>2934</v>
      </c>
      <c r="B2981" s="90"/>
      <c r="C2981" s="283" t="s">
        <v>3540</v>
      </c>
      <c r="D2981" s="284">
        <v>441132.1100000001</v>
      </c>
      <c r="E2981" s="284">
        <v>302560.35999999993</v>
      </c>
      <c r="F2981" s="20">
        <v>0</v>
      </c>
      <c r="G2981" s="21">
        <f t="shared" si="46"/>
        <v>138571.75000000017</v>
      </c>
      <c r="H2981" s="20">
        <v>0</v>
      </c>
      <c r="I2981" s="20">
        <v>0</v>
      </c>
    </row>
    <row r="2982" spans="1:9" hidden="1" x14ac:dyDescent="0.25">
      <c r="A2982" s="276" t="s">
        <v>2935</v>
      </c>
      <c r="B2982" s="90"/>
      <c r="C2982" s="283" t="s">
        <v>3540</v>
      </c>
      <c r="D2982" s="284">
        <v>191176.67999999991</v>
      </c>
      <c r="E2982" s="284">
        <v>125833.23</v>
      </c>
      <c r="F2982" s="20">
        <v>0</v>
      </c>
      <c r="G2982" s="21">
        <f t="shared" si="46"/>
        <v>65343.44999999991</v>
      </c>
      <c r="H2982" s="20">
        <v>0</v>
      </c>
      <c r="I2982" s="20">
        <v>0</v>
      </c>
    </row>
    <row r="2983" spans="1:9" hidden="1" x14ac:dyDescent="0.25">
      <c r="A2983" s="276" t="s">
        <v>2936</v>
      </c>
      <c r="B2983" s="90"/>
      <c r="C2983" s="283" t="s">
        <v>3540</v>
      </c>
      <c r="D2983" s="284">
        <v>192304.05000000008</v>
      </c>
      <c r="E2983" s="284">
        <v>122043.48000000001</v>
      </c>
      <c r="F2983" s="20">
        <v>0</v>
      </c>
      <c r="G2983" s="21">
        <f t="shared" si="46"/>
        <v>70260.570000000065</v>
      </c>
      <c r="H2983" s="20">
        <v>0</v>
      </c>
      <c r="I2983" s="20">
        <v>0</v>
      </c>
    </row>
    <row r="2984" spans="1:9" hidden="1" x14ac:dyDescent="0.25">
      <c r="A2984" s="276" t="s">
        <v>2937</v>
      </c>
      <c r="B2984" s="90"/>
      <c r="C2984" s="283" t="s">
        <v>3540</v>
      </c>
      <c r="D2984" s="284">
        <v>177065.84999999992</v>
      </c>
      <c r="E2984" s="284">
        <v>40769.000000000007</v>
      </c>
      <c r="F2984" s="20">
        <v>0</v>
      </c>
      <c r="G2984" s="21">
        <f t="shared" si="46"/>
        <v>136296.84999999992</v>
      </c>
      <c r="H2984" s="20">
        <v>0</v>
      </c>
      <c r="I2984" s="20">
        <v>0</v>
      </c>
    </row>
    <row r="2985" spans="1:9" hidden="1" x14ac:dyDescent="0.25">
      <c r="A2985" s="276" t="s">
        <v>2938</v>
      </c>
      <c r="B2985" s="90"/>
      <c r="C2985" s="283" t="s">
        <v>3540</v>
      </c>
      <c r="D2985" s="284">
        <v>280102.24999999994</v>
      </c>
      <c r="E2985" s="284">
        <v>180096.53999999995</v>
      </c>
      <c r="F2985" s="20">
        <v>0</v>
      </c>
      <c r="G2985" s="21">
        <f t="shared" si="46"/>
        <v>100005.70999999999</v>
      </c>
      <c r="H2985" s="20">
        <v>0</v>
      </c>
      <c r="I2985" s="20">
        <v>0</v>
      </c>
    </row>
    <row r="2986" spans="1:9" hidden="1" x14ac:dyDescent="0.25">
      <c r="A2986" s="276" t="s">
        <v>2939</v>
      </c>
      <c r="B2986" s="90"/>
      <c r="C2986" s="283" t="s">
        <v>3540</v>
      </c>
      <c r="D2986" s="284">
        <v>289743.89999999991</v>
      </c>
      <c r="E2986" s="284">
        <v>157996.29999999999</v>
      </c>
      <c r="F2986" s="20">
        <v>0</v>
      </c>
      <c r="G2986" s="21">
        <f t="shared" si="46"/>
        <v>131747.59999999992</v>
      </c>
      <c r="H2986" s="20">
        <v>0</v>
      </c>
      <c r="I2986" s="20">
        <v>0</v>
      </c>
    </row>
    <row r="2987" spans="1:9" hidden="1" x14ac:dyDescent="0.25">
      <c r="A2987" s="276" t="s">
        <v>2940</v>
      </c>
      <c r="B2987" s="90"/>
      <c r="C2987" s="283" t="s">
        <v>3540</v>
      </c>
      <c r="D2987" s="284">
        <v>1153155.3000000003</v>
      </c>
      <c r="E2987" s="284">
        <v>855979.96999999986</v>
      </c>
      <c r="F2987" s="20">
        <v>0</v>
      </c>
      <c r="G2987" s="21">
        <f t="shared" si="46"/>
        <v>297175.33000000042</v>
      </c>
      <c r="H2987" s="20">
        <v>0</v>
      </c>
      <c r="I2987" s="20">
        <v>0</v>
      </c>
    </row>
    <row r="2988" spans="1:9" hidden="1" x14ac:dyDescent="0.25">
      <c r="A2988" s="276" t="s">
        <v>2941</v>
      </c>
      <c r="B2988" s="90"/>
      <c r="C2988" s="283" t="s">
        <v>3540</v>
      </c>
      <c r="D2988" s="284">
        <v>269700.75999999995</v>
      </c>
      <c r="E2988" s="284">
        <v>233577.50999999995</v>
      </c>
      <c r="F2988" s="20">
        <v>0</v>
      </c>
      <c r="G2988" s="21">
        <f t="shared" si="46"/>
        <v>36123.25</v>
      </c>
      <c r="H2988" s="20">
        <v>0</v>
      </c>
      <c r="I2988" s="20">
        <v>0</v>
      </c>
    </row>
    <row r="2989" spans="1:9" hidden="1" x14ac:dyDescent="0.25">
      <c r="A2989" s="276" t="s">
        <v>2942</v>
      </c>
      <c r="B2989" s="90"/>
      <c r="C2989" s="283" t="s">
        <v>3540</v>
      </c>
      <c r="D2989" s="284">
        <v>269398.94999999995</v>
      </c>
      <c r="E2989" s="284">
        <v>172301.43</v>
      </c>
      <c r="F2989" s="20">
        <v>0</v>
      </c>
      <c r="G2989" s="21">
        <f t="shared" si="46"/>
        <v>97097.51999999996</v>
      </c>
      <c r="H2989" s="20">
        <v>0</v>
      </c>
      <c r="I2989" s="20">
        <v>0</v>
      </c>
    </row>
    <row r="2990" spans="1:9" hidden="1" x14ac:dyDescent="0.25">
      <c r="A2990" s="276" t="s">
        <v>2943</v>
      </c>
      <c r="B2990" s="90"/>
      <c r="C2990" s="283" t="s">
        <v>3540</v>
      </c>
      <c r="D2990" s="284">
        <v>278117.0500000001</v>
      </c>
      <c r="E2990" s="284">
        <v>224393.27000000005</v>
      </c>
      <c r="F2990" s="20">
        <v>0</v>
      </c>
      <c r="G2990" s="21">
        <f t="shared" si="46"/>
        <v>53723.780000000057</v>
      </c>
      <c r="H2990" s="20">
        <v>0</v>
      </c>
      <c r="I2990" s="20">
        <v>0</v>
      </c>
    </row>
    <row r="2991" spans="1:9" hidden="1" x14ac:dyDescent="0.25">
      <c r="A2991" s="276" t="s">
        <v>2944</v>
      </c>
      <c r="B2991" s="90"/>
      <c r="C2991" s="283" t="s">
        <v>3540</v>
      </c>
      <c r="D2991" s="284">
        <v>281403.35000000003</v>
      </c>
      <c r="E2991" s="284">
        <v>167797.09999999998</v>
      </c>
      <c r="F2991" s="20">
        <v>0</v>
      </c>
      <c r="G2991" s="21">
        <f t="shared" si="46"/>
        <v>113606.25000000006</v>
      </c>
      <c r="H2991" s="20">
        <v>0</v>
      </c>
      <c r="I2991" s="20">
        <v>0</v>
      </c>
    </row>
    <row r="2992" spans="1:9" hidden="1" x14ac:dyDescent="0.25">
      <c r="A2992" s="276" t="s">
        <v>2945</v>
      </c>
      <c r="B2992" s="90"/>
      <c r="C2992" s="283" t="s">
        <v>3540</v>
      </c>
      <c r="D2992" s="284">
        <v>282588.11999999994</v>
      </c>
      <c r="E2992" s="284">
        <v>138236</v>
      </c>
      <c r="F2992" s="20">
        <v>0</v>
      </c>
      <c r="G2992" s="21">
        <f t="shared" si="46"/>
        <v>144352.11999999994</v>
      </c>
      <c r="H2992" s="20">
        <v>0</v>
      </c>
      <c r="I2992" s="20">
        <v>0</v>
      </c>
    </row>
    <row r="2993" spans="1:9" hidden="1" x14ac:dyDescent="0.25">
      <c r="A2993" s="276" t="s">
        <v>3601</v>
      </c>
      <c r="B2993" s="90"/>
      <c r="C2993" s="283" t="s">
        <v>3540</v>
      </c>
      <c r="D2993" s="284">
        <v>111734.7</v>
      </c>
      <c r="E2993" s="284">
        <v>1019.1999999999999</v>
      </c>
      <c r="F2993" s="20">
        <v>0</v>
      </c>
      <c r="G2993" s="21">
        <f t="shared" si="46"/>
        <v>110715.5</v>
      </c>
      <c r="H2993" s="20">
        <v>0</v>
      </c>
      <c r="I2993" s="20">
        <v>0</v>
      </c>
    </row>
    <row r="2994" spans="1:9" hidden="1" x14ac:dyDescent="0.25">
      <c r="A2994" s="276" t="s">
        <v>2907</v>
      </c>
      <c r="B2994" s="90"/>
      <c r="C2994" s="283" t="s">
        <v>3541</v>
      </c>
      <c r="D2994" s="284">
        <v>291684</v>
      </c>
      <c r="E2994" s="284">
        <v>8525.5500000000011</v>
      </c>
      <c r="F2994" s="20">
        <v>0</v>
      </c>
      <c r="G2994" s="21">
        <f t="shared" si="46"/>
        <v>283158.45</v>
      </c>
      <c r="H2994" s="20">
        <v>0</v>
      </c>
      <c r="I2994" s="20">
        <v>0</v>
      </c>
    </row>
    <row r="2995" spans="1:9" hidden="1" x14ac:dyDescent="0.25">
      <c r="A2995" s="276" t="s">
        <v>2793</v>
      </c>
      <c r="B2995" s="90"/>
      <c r="C2995" s="283" t="s">
        <v>3541</v>
      </c>
      <c r="D2995" s="284">
        <v>286648.19999999995</v>
      </c>
      <c r="E2995" s="284">
        <v>523.79999999999995</v>
      </c>
      <c r="F2995" s="20">
        <v>0</v>
      </c>
      <c r="G2995" s="21">
        <f t="shared" si="46"/>
        <v>286124.39999999997</v>
      </c>
      <c r="H2995" s="20">
        <v>0</v>
      </c>
      <c r="I2995" s="20">
        <v>0</v>
      </c>
    </row>
    <row r="2996" spans="1:9" hidden="1" x14ac:dyDescent="0.25">
      <c r="A2996" s="276" t="s">
        <v>2818</v>
      </c>
      <c r="B2996" s="90"/>
      <c r="C2996" s="283" t="s">
        <v>3541</v>
      </c>
      <c r="D2996" s="284">
        <v>345171.8</v>
      </c>
      <c r="E2996" s="284">
        <v>39369.93</v>
      </c>
      <c r="F2996" s="20">
        <v>0</v>
      </c>
      <c r="G2996" s="21">
        <f t="shared" si="46"/>
        <v>305801.87</v>
      </c>
      <c r="H2996" s="20">
        <v>0</v>
      </c>
      <c r="I2996" s="20">
        <v>0</v>
      </c>
    </row>
    <row r="2997" spans="1:9" hidden="1" x14ac:dyDescent="0.25">
      <c r="A2997" s="276" t="s">
        <v>2911</v>
      </c>
      <c r="B2997" s="90"/>
      <c r="C2997" s="283" t="s">
        <v>3541</v>
      </c>
      <c r="D2997" s="284">
        <v>148626.45000000004</v>
      </c>
      <c r="E2997" s="284">
        <v>8919.5</v>
      </c>
      <c r="F2997" s="20">
        <v>0</v>
      </c>
      <c r="G2997" s="21">
        <f t="shared" si="46"/>
        <v>139706.95000000004</v>
      </c>
      <c r="H2997" s="20">
        <v>0</v>
      </c>
      <c r="I2997" s="20">
        <v>0</v>
      </c>
    </row>
    <row r="2998" spans="1:9" hidden="1" x14ac:dyDescent="0.25">
      <c r="A2998" s="276" t="s">
        <v>2912</v>
      </c>
      <c r="B2998" s="90"/>
      <c r="C2998" s="283" t="s">
        <v>3541</v>
      </c>
      <c r="D2998" s="284">
        <v>150648.45000000007</v>
      </c>
      <c r="E2998" s="284">
        <v>185.9</v>
      </c>
      <c r="F2998" s="20">
        <v>0</v>
      </c>
      <c r="G2998" s="21">
        <f t="shared" si="46"/>
        <v>150462.55000000008</v>
      </c>
      <c r="H2998" s="20">
        <v>0</v>
      </c>
      <c r="I2998" s="20">
        <v>0</v>
      </c>
    </row>
    <row r="2999" spans="1:9" hidden="1" x14ac:dyDescent="0.25">
      <c r="A2999" s="276" t="s">
        <v>2913</v>
      </c>
      <c r="B2999" s="90"/>
      <c r="C2999" s="283" t="s">
        <v>3541</v>
      </c>
      <c r="D2999" s="284">
        <v>159226.89999999991</v>
      </c>
      <c r="E2999" s="284">
        <v>23147.5</v>
      </c>
      <c r="F2999" s="20">
        <v>0</v>
      </c>
      <c r="G2999" s="21">
        <f t="shared" si="46"/>
        <v>136079.39999999991</v>
      </c>
      <c r="H2999" s="20">
        <v>0</v>
      </c>
      <c r="I2999" s="20">
        <v>0</v>
      </c>
    </row>
    <row r="3000" spans="1:9" hidden="1" x14ac:dyDescent="0.25">
      <c r="A3000" s="276" t="s">
        <v>2946</v>
      </c>
      <c r="B3000" s="90"/>
      <c r="C3000" s="283" t="s">
        <v>3542</v>
      </c>
      <c r="D3000" s="284">
        <v>142794.45000000004</v>
      </c>
      <c r="E3000" s="284">
        <v>72239.7</v>
      </c>
      <c r="F3000" s="20">
        <v>0</v>
      </c>
      <c r="G3000" s="21">
        <f t="shared" si="46"/>
        <v>70554.750000000044</v>
      </c>
      <c r="H3000" s="20">
        <v>0</v>
      </c>
      <c r="I3000" s="20">
        <v>0</v>
      </c>
    </row>
    <row r="3001" spans="1:9" hidden="1" x14ac:dyDescent="0.25">
      <c r="A3001" s="276" t="s">
        <v>2947</v>
      </c>
      <c r="B3001" s="90"/>
      <c r="C3001" s="283" t="s">
        <v>3542</v>
      </c>
      <c r="D3001" s="284">
        <v>113863.80000000005</v>
      </c>
      <c r="E3001" s="284">
        <v>57798.900000000009</v>
      </c>
      <c r="F3001" s="20">
        <v>0</v>
      </c>
      <c r="G3001" s="21">
        <f t="shared" si="46"/>
        <v>56064.900000000038</v>
      </c>
      <c r="H3001" s="20">
        <v>0</v>
      </c>
      <c r="I3001" s="20">
        <v>0</v>
      </c>
    </row>
    <row r="3002" spans="1:9" hidden="1" x14ac:dyDescent="0.25">
      <c r="A3002" s="276" t="s">
        <v>2948</v>
      </c>
      <c r="B3002" s="90"/>
      <c r="C3002" s="283" t="s">
        <v>3542</v>
      </c>
      <c r="D3002" s="284">
        <v>83959.5</v>
      </c>
      <c r="E3002" s="284">
        <v>63863.5</v>
      </c>
      <c r="F3002" s="20">
        <v>0</v>
      </c>
      <c r="G3002" s="21">
        <f t="shared" si="46"/>
        <v>20096</v>
      </c>
      <c r="H3002" s="20">
        <v>0</v>
      </c>
      <c r="I3002" s="20">
        <v>0</v>
      </c>
    </row>
    <row r="3003" spans="1:9" hidden="1" x14ac:dyDescent="0.25">
      <c r="A3003" s="276" t="s">
        <v>622</v>
      </c>
      <c r="B3003" s="90"/>
      <c r="C3003" s="283" t="s">
        <v>3542</v>
      </c>
      <c r="D3003" s="284">
        <v>56530.5</v>
      </c>
      <c r="E3003" s="284">
        <v>24764</v>
      </c>
      <c r="F3003" s="20">
        <v>0</v>
      </c>
      <c r="G3003" s="21">
        <f t="shared" si="46"/>
        <v>31766.5</v>
      </c>
      <c r="H3003" s="20">
        <v>0</v>
      </c>
      <c r="I3003" s="20">
        <v>0</v>
      </c>
    </row>
    <row r="3004" spans="1:9" hidden="1" x14ac:dyDescent="0.25">
      <c r="A3004" s="276" t="s">
        <v>2949</v>
      </c>
      <c r="B3004" s="90"/>
      <c r="C3004" s="283" t="s">
        <v>3542</v>
      </c>
      <c r="D3004" s="284">
        <v>41478</v>
      </c>
      <c r="E3004" s="284">
        <v>26947</v>
      </c>
      <c r="F3004" s="20">
        <v>0</v>
      </c>
      <c r="G3004" s="21">
        <f t="shared" si="46"/>
        <v>14531</v>
      </c>
      <c r="H3004" s="20">
        <v>0</v>
      </c>
      <c r="I3004" s="20">
        <v>0</v>
      </c>
    </row>
    <row r="3005" spans="1:9" hidden="1" x14ac:dyDescent="0.25">
      <c r="A3005" s="276" t="s">
        <v>2950</v>
      </c>
      <c r="B3005" s="90"/>
      <c r="C3005" s="283" t="s">
        <v>3542</v>
      </c>
      <c r="D3005" s="284">
        <v>58872</v>
      </c>
      <c r="E3005" s="284">
        <v>14070</v>
      </c>
      <c r="F3005" s="20">
        <v>0</v>
      </c>
      <c r="G3005" s="21">
        <f t="shared" si="46"/>
        <v>44802</v>
      </c>
      <c r="H3005" s="20">
        <v>0</v>
      </c>
      <c r="I3005" s="20">
        <v>0</v>
      </c>
    </row>
    <row r="3006" spans="1:9" hidden="1" x14ac:dyDescent="0.25">
      <c r="A3006" s="276" t="s">
        <v>2893</v>
      </c>
      <c r="B3006" s="90"/>
      <c r="C3006" s="283" t="s">
        <v>3543</v>
      </c>
      <c r="D3006" s="284">
        <v>267800.69999999995</v>
      </c>
      <c r="E3006" s="284">
        <v>191143.68000000005</v>
      </c>
      <c r="F3006" s="20">
        <v>0</v>
      </c>
      <c r="G3006" s="21">
        <f t="shared" si="46"/>
        <v>76657.019999999902</v>
      </c>
      <c r="H3006" s="20">
        <v>0</v>
      </c>
      <c r="I3006" s="20">
        <v>0</v>
      </c>
    </row>
    <row r="3007" spans="1:9" hidden="1" x14ac:dyDescent="0.25">
      <c r="A3007" s="276" t="s">
        <v>2951</v>
      </c>
      <c r="B3007" s="90"/>
      <c r="C3007" s="283" t="s">
        <v>3543</v>
      </c>
      <c r="D3007" s="284">
        <v>314885.4000000002</v>
      </c>
      <c r="E3007" s="284">
        <v>208365.55</v>
      </c>
      <c r="F3007" s="20">
        <v>0</v>
      </c>
      <c r="G3007" s="21">
        <f t="shared" si="46"/>
        <v>106519.85000000021</v>
      </c>
      <c r="H3007" s="20">
        <v>0</v>
      </c>
      <c r="I3007" s="20">
        <v>0</v>
      </c>
    </row>
    <row r="3008" spans="1:9" hidden="1" x14ac:dyDescent="0.25">
      <c r="A3008" s="276" t="s">
        <v>2773</v>
      </c>
      <c r="B3008" s="90"/>
      <c r="C3008" s="283" t="s">
        <v>3543</v>
      </c>
      <c r="D3008" s="284">
        <v>101754.90000000002</v>
      </c>
      <c r="E3008" s="284">
        <v>21748.299999999992</v>
      </c>
      <c r="F3008" s="20">
        <v>0</v>
      </c>
      <c r="G3008" s="21">
        <f t="shared" si="46"/>
        <v>80006.600000000035</v>
      </c>
      <c r="H3008" s="20">
        <v>0</v>
      </c>
      <c r="I3008" s="20">
        <v>0</v>
      </c>
    </row>
    <row r="3009" spans="1:9" hidden="1" x14ac:dyDescent="0.25">
      <c r="A3009" s="276" t="s">
        <v>2952</v>
      </c>
      <c r="B3009" s="90"/>
      <c r="C3009" s="283" t="s">
        <v>3543</v>
      </c>
      <c r="D3009" s="284">
        <v>93392.400000000023</v>
      </c>
      <c r="E3009" s="284">
        <v>20388.100000000002</v>
      </c>
      <c r="F3009" s="20">
        <v>0</v>
      </c>
      <c r="G3009" s="21">
        <f t="shared" si="46"/>
        <v>73004.300000000017</v>
      </c>
      <c r="H3009" s="20">
        <v>0</v>
      </c>
      <c r="I3009" s="20">
        <v>0</v>
      </c>
    </row>
    <row r="3010" spans="1:9" hidden="1" x14ac:dyDescent="0.25">
      <c r="A3010" s="276" t="s">
        <v>2953</v>
      </c>
      <c r="B3010" s="90"/>
      <c r="C3010" s="283" t="s">
        <v>3543</v>
      </c>
      <c r="D3010" s="284">
        <v>197789.85000000012</v>
      </c>
      <c r="E3010" s="284">
        <v>55201.58</v>
      </c>
      <c r="F3010" s="20">
        <v>0</v>
      </c>
      <c r="G3010" s="21">
        <f t="shared" si="46"/>
        <v>142588.27000000014</v>
      </c>
      <c r="H3010" s="20">
        <v>0</v>
      </c>
      <c r="I3010" s="20">
        <v>0</v>
      </c>
    </row>
    <row r="3011" spans="1:9" hidden="1" x14ac:dyDescent="0.25">
      <c r="A3011" s="276" t="s">
        <v>2954</v>
      </c>
      <c r="B3011" s="90"/>
      <c r="C3011" s="283" t="s">
        <v>3543</v>
      </c>
      <c r="D3011" s="284">
        <v>201335.55000000008</v>
      </c>
      <c r="E3011" s="284">
        <v>142226.75</v>
      </c>
      <c r="F3011" s="20">
        <v>0</v>
      </c>
      <c r="G3011" s="21">
        <f t="shared" si="46"/>
        <v>59108.800000000076</v>
      </c>
      <c r="H3011" s="20">
        <v>0</v>
      </c>
      <c r="I3011" s="20">
        <v>0</v>
      </c>
    </row>
    <row r="3012" spans="1:9" hidden="1" x14ac:dyDescent="0.25">
      <c r="A3012" s="276" t="s">
        <v>2777</v>
      </c>
      <c r="B3012" s="90"/>
      <c r="C3012" s="283" t="s">
        <v>3543</v>
      </c>
      <c r="D3012" s="284">
        <v>300935.34999999998</v>
      </c>
      <c r="E3012" s="284">
        <v>149617.00000000003</v>
      </c>
      <c r="F3012" s="20">
        <v>0</v>
      </c>
      <c r="G3012" s="21">
        <f t="shared" ref="G3012:G3075" si="47">D3012-E3012</f>
        <v>151318.34999999995</v>
      </c>
      <c r="H3012" s="20">
        <v>0</v>
      </c>
      <c r="I3012" s="20">
        <v>0</v>
      </c>
    </row>
    <row r="3013" spans="1:9" hidden="1" x14ac:dyDescent="0.25">
      <c r="A3013" s="276" t="s">
        <v>2955</v>
      </c>
      <c r="B3013" s="90"/>
      <c r="C3013" s="283" t="s">
        <v>3543</v>
      </c>
      <c r="D3013" s="284">
        <v>262716.30000000005</v>
      </c>
      <c r="E3013" s="284">
        <v>144126.05000000005</v>
      </c>
      <c r="F3013" s="20">
        <v>0</v>
      </c>
      <c r="G3013" s="21">
        <f t="shared" si="47"/>
        <v>118590.25</v>
      </c>
      <c r="H3013" s="20">
        <v>0</v>
      </c>
      <c r="I3013" s="20">
        <v>0</v>
      </c>
    </row>
    <row r="3014" spans="1:9" hidden="1" x14ac:dyDescent="0.25">
      <c r="A3014" s="276" t="s">
        <v>2610</v>
      </c>
      <c r="B3014" s="90"/>
      <c r="C3014" s="283" t="s">
        <v>3543</v>
      </c>
      <c r="D3014" s="284">
        <v>168150.60000000006</v>
      </c>
      <c r="E3014" s="284">
        <v>9285.25</v>
      </c>
      <c r="F3014" s="20">
        <v>0</v>
      </c>
      <c r="G3014" s="21">
        <f t="shared" si="47"/>
        <v>158865.35000000006</v>
      </c>
      <c r="H3014" s="20">
        <v>0</v>
      </c>
      <c r="I3014" s="20">
        <v>0</v>
      </c>
    </row>
    <row r="3015" spans="1:9" hidden="1" x14ac:dyDescent="0.25">
      <c r="A3015" s="276" t="s">
        <v>2956</v>
      </c>
      <c r="B3015" s="90"/>
      <c r="C3015" s="283" t="s">
        <v>3543</v>
      </c>
      <c r="D3015" s="284">
        <v>308912.65000000014</v>
      </c>
      <c r="E3015" s="284">
        <v>176001.95</v>
      </c>
      <c r="F3015" s="20">
        <v>0</v>
      </c>
      <c r="G3015" s="21">
        <f t="shared" si="47"/>
        <v>132910.70000000013</v>
      </c>
      <c r="H3015" s="20">
        <v>0</v>
      </c>
      <c r="I3015" s="20">
        <v>0</v>
      </c>
    </row>
    <row r="3016" spans="1:9" hidden="1" x14ac:dyDescent="0.25">
      <c r="A3016" s="276" t="s">
        <v>414</v>
      </c>
      <c r="B3016" s="90"/>
      <c r="C3016" s="283" t="s">
        <v>3543</v>
      </c>
      <c r="D3016" s="284">
        <v>290580.14999999991</v>
      </c>
      <c r="E3016" s="284">
        <v>176936.60000000003</v>
      </c>
      <c r="F3016" s="20">
        <v>0</v>
      </c>
      <c r="G3016" s="21">
        <f t="shared" si="47"/>
        <v>113643.54999999987</v>
      </c>
      <c r="H3016" s="20">
        <v>0</v>
      </c>
      <c r="I3016" s="20">
        <v>0</v>
      </c>
    </row>
    <row r="3017" spans="1:9" hidden="1" x14ac:dyDescent="0.25">
      <c r="A3017" s="276" t="s">
        <v>2957</v>
      </c>
      <c r="B3017" s="90"/>
      <c r="C3017" s="283" t="s">
        <v>3543</v>
      </c>
      <c r="D3017" s="284">
        <v>304562.25</v>
      </c>
      <c r="E3017" s="284">
        <v>199523.6</v>
      </c>
      <c r="F3017" s="20">
        <v>0</v>
      </c>
      <c r="G3017" s="21">
        <f t="shared" si="47"/>
        <v>105038.65</v>
      </c>
      <c r="H3017" s="20">
        <v>0</v>
      </c>
      <c r="I3017" s="20">
        <v>0</v>
      </c>
    </row>
    <row r="3018" spans="1:9" hidden="1" x14ac:dyDescent="0.25">
      <c r="A3018" s="276" t="s">
        <v>2958</v>
      </c>
      <c r="B3018" s="90"/>
      <c r="C3018" s="283" t="s">
        <v>3543</v>
      </c>
      <c r="D3018" s="284">
        <v>10938.149999999994</v>
      </c>
      <c r="E3018" s="284">
        <v>10725.599999999997</v>
      </c>
      <c r="F3018" s="20">
        <v>0</v>
      </c>
      <c r="G3018" s="21">
        <f t="shared" si="47"/>
        <v>212.54999999999745</v>
      </c>
      <c r="H3018" s="20">
        <v>0</v>
      </c>
      <c r="I3018" s="20">
        <v>0</v>
      </c>
    </row>
    <row r="3019" spans="1:9" hidden="1" x14ac:dyDescent="0.25">
      <c r="A3019" s="276" t="s">
        <v>2959</v>
      </c>
      <c r="B3019" s="90"/>
      <c r="C3019" s="283" t="s">
        <v>3543</v>
      </c>
      <c r="D3019" s="284">
        <v>288472.79999999993</v>
      </c>
      <c r="E3019" s="284">
        <v>192143.30000000002</v>
      </c>
      <c r="F3019" s="20">
        <v>0</v>
      </c>
      <c r="G3019" s="21">
        <f t="shared" si="47"/>
        <v>96329.499999999913</v>
      </c>
      <c r="H3019" s="20">
        <v>0</v>
      </c>
      <c r="I3019" s="20">
        <v>0</v>
      </c>
    </row>
    <row r="3020" spans="1:9" hidden="1" x14ac:dyDescent="0.25">
      <c r="A3020" s="276" t="s">
        <v>2960</v>
      </c>
      <c r="B3020" s="90"/>
      <c r="C3020" s="283" t="s">
        <v>3543</v>
      </c>
      <c r="D3020" s="284">
        <v>250426.75000000006</v>
      </c>
      <c r="E3020" s="284">
        <v>154527.9</v>
      </c>
      <c r="F3020" s="20">
        <v>0</v>
      </c>
      <c r="G3020" s="21">
        <f t="shared" si="47"/>
        <v>95898.850000000064</v>
      </c>
      <c r="H3020" s="20">
        <v>0</v>
      </c>
      <c r="I3020" s="20">
        <v>0</v>
      </c>
    </row>
    <row r="3021" spans="1:9" hidden="1" x14ac:dyDescent="0.25">
      <c r="A3021" s="276" t="s">
        <v>2961</v>
      </c>
      <c r="B3021" s="90"/>
      <c r="C3021" s="283" t="s">
        <v>3543</v>
      </c>
      <c r="D3021" s="284">
        <v>104531.25</v>
      </c>
      <c r="E3021" s="284">
        <v>36438.400000000001</v>
      </c>
      <c r="F3021" s="20">
        <v>0</v>
      </c>
      <c r="G3021" s="21">
        <f t="shared" si="47"/>
        <v>68092.850000000006</v>
      </c>
      <c r="H3021" s="20">
        <v>0</v>
      </c>
      <c r="I3021" s="20">
        <v>0</v>
      </c>
    </row>
    <row r="3022" spans="1:9" hidden="1" x14ac:dyDescent="0.25">
      <c r="A3022" s="276" t="s">
        <v>2916</v>
      </c>
      <c r="B3022" s="90"/>
      <c r="C3022" s="283" t="s">
        <v>3544</v>
      </c>
      <c r="D3022" s="284">
        <v>266166.38</v>
      </c>
      <c r="E3022" s="284">
        <v>162034.9</v>
      </c>
      <c r="F3022" s="20">
        <v>0</v>
      </c>
      <c r="G3022" s="21">
        <f t="shared" si="47"/>
        <v>104131.48000000001</v>
      </c>
      <c r="H3022" s="20">
        <v>0</v>
      </c>
      <c r="I3022" s="20">
        <v>0</v>
      </c>
    </row>
    <row r="3023" spans="1:9" hidden="1" x14ac:dyDescent="0.25">
      <c r="A3023" s="276" t="s">
        <v>2963</v>
      </c>
      <c r="B3023" s="90"/>
      <c r="C3023" s="283" t="s">
        <v>3544</v>
      </c>
      <c r="D3023" s="284">
        <v>246192</v>
      </c>
      <c r="E3023" s="284">
        <v>108430.15000000001</v>
      </c>
      <c r="F3023" s="20">
        <v>0</v>
      </c>
      <c r="G3023" s="21">
        <f t="shared" si="47"/>
        <v>137761.84999999998</v>
      </c>
      <c r="H3023" s="20">
        <v>0</v>
      </c>
      <c r="I3023" s="20">
        <v>0</v>
      </c>
    </row>
    <row r="3024" spans="1:9" hidden="1" x14ac:dyDescent="0.25">
      <c r="A3024" s="276" t="s">
        <v>2964</v>
      </c>
      <c r="B3024" s="90"/>
      <c r="C3024" s="283" t="s">
        <v>3544</v>
      </c>
      <c r="D3024" s="284">
        <v>304394.99999999994</v>
      </c>
      <c r="E3024" s="284">
        <v>265580.75</v>
      </c>
      <c r="F3024" s="20">
        <v>0</v>
      </c>
      <c r="G3024" s="21">
        <f t="shared" si="47"/>
        <v>38814.249999999942</v>
      </c>
      <c r="H3024" s="20">
        <v>0</v>
      </c>
      <c r="I3024" s="20">
        <v>0</v>
      </c>
    </row>
    <row r="3025" spans="1:9" hidden="1" x14ac:dyDescent="0.25">
      <c r="A3025" s="276" t="s">
        <v>2965</v>
      </c>
      <c r="B3025" s="90"/>
      <c r="C3025" s="283" t="s">
        <v>3544</v>
      </c>
      <c r="D3025" s="284">
        <v>328750.44999999995</v>
      </c>
      <c r="E3025" s="284">
        <v>275232.40000000002</v>
      </c>
      <c r="F3025" s="20">
        <v>0</v>
      </c>
      <c r="G3025" s="21">
        <f t="shared" si="47"/>
        <v>53518.04999999993</v>
      </c>
      <c r="H3025" s="20">
        <v>0</v>
      </c>
      <c r="I3025" s="20">
        <v>0</v>
      </c>
    </row>
    <row r="3026" spans="1:9" hidden="1" x14ac:dyDescent="0.25">
      <c r="A3026" s="276" t="s">
        <v>2966</v>
      </c>
      <c r="B3026" s="90"/>
      <c r="C3026" s="283" t="s">
        <v>3544</v>
      </c>
      <c r="D3026" s="284">
        <v>298641.60000000009</v>
      </c>
      <c r="E3026" s="284">
        <v>246662.85</v>
      </c>
      <c r="F3026" s="20">
        <v>0</v>
      </c>
      <c r="G3026" s="21">
        <f t="shared" si="47"/>
        <v>51978.750000000087</v>
      </c>
      <c r="H3026" s="20">
        <v>0</v>
      </c>
      <c r="I3026" s="20">
        <v>0</v>
      </c>
    </row>
    <row r="3027" spans="1:9" hidden="1" x14ac:dyDescent="0.25">
      <c r="A3027" s="276" t="s">
        <v>2967</v>
      </c>
      <c r="B3027" s="90"/>
      <c r="C3027" s="283" t="s">
        <v>3544</v>
      </c>
      <c r="D3027" s="284">
        <v>141660.75</v>
      </c>
      <c r="E3027" s="284">
        <v>35985.350000000006</v>
      </c>
      <c r="F3027" s="20">
        <v>0</v>
      </c>
      <c r="G3027" s="21">
        <f t="shared" si="47"/>
        <v>105675.4</v>
      </c>
      <c r="H3027" s="20">
        <v>0</v>
      </c>
      <c r="I3027" s="20">
        <v>0</v>
      </c>
    </row>
    <row r="3028" spans="1:9" hidden="1" x14ac:dyDescent="0.25">
      <c r="A3028" s="276" t="s">
        <v>2968</v>
      </c>
      <c r="B3028" s="90"/>
      <c r="C3028" s="283" t="s">
        <v>3544</v>
      </c>
      <c r="D3028" s="284">
        <v>262013.85000000012</v>
      </c>
      <c r="E3028" s="284">
        <v>234485.50000000006</v>
      </c>
      <c r="F3028" s="20">
        <v>0</v>
      </c>
      <c r="G3028" s="21">
        <f t="shared" si="47"/>
        <v>27528.350000000064</v>
      </c>
      <c r="H3028" s="20">
        <v>0</v>
      </c>
      <c r="I3028" s="20">
        <v>0</v>
      </c>
    </row>
    <row r="3029" spans="1:9" hidden="1" x14ac:dyDescent="0.25">
      <c r="A3029" s="276" t="s">
        <v>2969</v>
      </c>
      <c r="B3029" s="90"/>
      <c r="C3029" s="283" t="s">
        <v>3544</v>
      </c>
      <c r="D3029" s="284">
        <v>290178.75</v>
      </c>
      <c r="E3029" s="284">
        <v>155597.28</v>
      </c>
      <c r="F3029" s="20">
        <v>0</v>
      </c>
      <c r="G3029" s="21">
        <f t="shared" si="47"/>
        <v>134581.47</v>
      </c>
      <c r="H3029" s="20">
        <v>0</v>
      </c>
      <c r="I3029" s="20">
        <v>0</v>
      </c>
    </row>
    <row r="3030" spans="1:9" hidden="1" x14ac:dyDescent="0.25">
      <c r="A3030" s="276" t="s">
        <v>2970</v>
      </c>
      <c r="B3030" s="90"/>
      <c r="C3030" s="283" t="s">
        <v>3544</v>
      </c>
      <c r="D3030" s="284">
        <v>238408.20000000007</v>
      </c>
      <c r="E3030" s="284">
        <v>123455.45</v>
      </c>
      <c r="F3030" s="20">
        <v>0</v>
      </c>
      <c r="G3030" s="21">
        <f t="shared" si="47"/>
        <v>114952.75000000007</v>
      </c>
      <c r="H3030" s="20">
        <v>0</v>
      </c>
      <c r="I3030" s="20">
        <v>0</v>
      </c>
    </row>
    <row r="3031" spans="1:9" hidden="1" x14ac:dyDescent="0.25">
      <c r="A3031" s="276" t="s">
        <v>2971</v>
      </c>
      <c r="B3031" s="90"/>
      <c r="C3031" s="283" t="s">
        <v>3544</v>
      </c>
      <c r="D3031" s="284">
        <v>245288.85000000012</v>
      </c>
      <c r="E3031" s="284">
        <v>125574.04999999999</v>
      </c>
      <c r="F3031" s="20">
        <v>0</v>
      </c>
      <c r="G3031" s="21">
        <f t="shared" si="47"/>
        <v>119714.80000000013</v>
      </c>
      <c r="H3031" s="20">
        <v>0</v>
      </c>
      <c r="I3031" s="20">
        <v>0</v>
      </c>
    </row>
    <row r="3032" spans="1:9" hidden="1" x14ac:dyDescent="0.25">
      <c r="A3032" s="276" t="s">
        <v>2972</v>
      </c>
      <c r="B3032" s="90"/>
      <c r="C3032" s="283" t="s">
        <v>3545</v>
      </c>
      <c r="D3032" s="284">
        <v>227928.30000000005</v>
      </c>
      <c r="E3032" s="284">
        <v>74433.25</v>
      </c>
      <c r="F3032" s="20">
        <v>0</v>
      </c>
      <c r="G3032" s="21">
        <f t="shared" si="47"/>
        <v>153495.05000000005</v>
      </c>
      <c r="H3032" s="20">
        <v>0</v>
      </c>
      <c r="I3032" s="20">
        <v>0</v>
      </c>
    </row>
    <row r="3033" spans="1:9" hidden="1" x14ac:dyDescent="0.25">
      <c r="A3033" s="276" t="s">
        <v>2973</v>
      </c>
      <c r="B3033" s="90"/>
      <c r="C3033" s="283" t="s">
        <v>3546</v>
      </c>
      <c r="D3033" s="284">
        <v>294450.79999999987</v>
      </c>
      <c r="E3033" s="284">
        <v>5971.7</v>
      </c>
      <c r="F3033" s="20">
        <v>0</v>
      </c>
      <c r="G3033" s="21">
        <f t="shared" si="47"/>
        <v>288479.09999999986</v>
      </c>
      <c r="H3033" s="20">
        <v>0</v>
      </c>
      <c r="I3033" s="20">
        <v>0</v>
      </c>
    </row>
    <row r="3034" spans="1:9" hidden="1" x14ac:dyDescent="0.25">
      <c r="A3034" s="276" t="s">
        <v>2974</v>
      </c>
      <c r="B3034" s="90"/>
      <c r="C3034" s="283" t="s">
        <v>3546</v>
      </c>
      <c r="D3034" s="284">
        <v>121523.84999999996</v>
      </c>
      <c r="E3034" s="284">
        <v>11000</v>
      </c>
      <c r="F3034" s="20">
        <v>0</v>
      </c>
      <c r="G3034" s="21">
        <f t="shared" si="47"/>
        <v>110523.84999999996</v>
      </c>
      <c r="H3034" s="20">
        <v>0</v>
      </c>
      <c r="I3034" s="20">
        <v>0</v>
      </c>
    </row>
    <row r="3035" spans="1:9" hidden="1" x14ac:dyDescent="0.25">
      <c r="A3035" s="276" t="s">
        <v>3674</v>
      </c>
      <c r="B3035" s="90"/>
      <c r="C3035" s="283" t="s">
        <v>3546</v>
      </c>
      <c r="D3035" s="284">
        <v>202004.55000000005</v>
      </c>
      <c r="E3035" s="284">
        <v>108879.93</v>
      </c>
      <c r="F3035" s="20">
        <v>0</v>
      </c>
      <c r="G3035" s="21">
        <f t="shared" si="47"/>
        <v>93124.620000000054</v>
      </c>
      <c r="H3035" s="20">
        <v>0</v>
      </c>
      <c r="I3035" s="20">
        <v>0</v>
      </c>
    </row>
    <row r="3036" spans="1:9" hidden="1" x14ac:dyDescent="0.25">
      <c r="A3036" s="276" t="s">
        <v>3675</v>
      </c>
      <c r="B3036" s="90"/>
      <c r="C3036" s="283" t="s">
        <v>3547</v>
      </c>
      <c r="D3036" s="284">
        <v>282539.19999999995</v>
      </c>
      <c r="E3036" s="284">
        <v>40595.699999999997</v>
      </c>
      <c r="F3036" s="20">
        <v>0</v>
      </c>
      <c r="G3036" s="21">
        <f t="shared" si="47"/>
        <v>241943.49999999994</v>
      </c>
      <c r="H3036" s="20">
        <v>0</v>
      </c>
      <c r="I3036" s="20">
        <v>0</v>
      </c>
    </row>
    <row r="3037" spans="1:9" hidden="1" x14ac:dyDescent="0.25">
      <c r="A3037" s="276" t="s">
        <v>2975</v>
      </c>
      <c r="B3037" s="90"/>
      <c r="C3037" s="283" t="s">
        <v>3547</v>
      </c>
      <c r="D3037" s="284">
        <v>101320.05000000006</v>
      </c>
      <c r="E3037" s="284">
        <v>46281.049999999988</v>
      </c>
      <c r="F3037" s="20">
        <v>0</v>
      </c>
      <c r="G3037" s="21">
        <f t="shared" si="47"/>
        <v>55039.000000000073</v>
      </c>
      <c r="H3037" s="20">
        <v>0</v>
      </c>
      <c r="I3037" s="20">
        <v>0</v>
      </c>
    </row>
    <row r="3038" spans="1:9" hidden="1" x14ac:dyDescent="0.25">
      <c r="A3038" s="276" t="s">
        <v>2976</v>
      </c>
      <c r="B3038" s="90"/>
      <c r="C3038" s="283" t="s">
        <v>3547</v>
      </c>
      <c r="D3038" s="284">
        <v>129250.80000000006</v>
      </c>
      <c r="E3038" s="284">
        <v>23995.100000000002</v>
      </c>
      <c r="F3038" s="20">
        <v>0</v>
      </c>
      <c r="G3038" s="21">
        <f t="shared" si="47"/>
        <v>105255.70000000006</v>
      </c>
      <c r="H3038" s="20">
        <v>0</v>
      </c>
      <c r="I3038" s="20">
        <v>0</v>
      </c>
    </row>
    <row r="3039" spans="1:9" hidden="1" x14ac:dyDescent="0.25">
      <c r="A3039" s="276" t="s">
        <v>2977</v>
      </c>
      <c r="B3039" s="90"/>
      <c r="C3039" s="283" t="s">
        <v>3547</v>
      </c>
      <c r="D3039" s="284">
        <v>65026.799999999988</v>
      </c>
      <c r="E3039" s="284">
        <v>28587.599999999999</v>
      </c>
      <c r="F3039" s="20">
        <v>0</v>
      </c>
      <c r="G3039" s="21">
        <f t="shared" si="47"/>
        <v>36439.19999999999</v>
      </c>
      <c r="H3039" s="20">
        <v>0</v>
      </c>
      <c r="I3039" s="20">
        <v>0</v>
      </c>
    </row>
    <row r="3040" spans="1:9" hidden="1" x14ac:dyDescent="0.25">
      <c r="A3040" s="276" t="s">
        <v>2978</v>
      </c>
      <c r="B3040" s="90"/>
      <c r="C3040" s="283" t="s">
        <v>3547</v>
      </c>
      <c r="D3040" s="284">
        <v>110385</v>
      </c>
      <c r="E3040" s="284">
        <v>33394</v>
      </c>
      <c r="F3040" s="20">
        <v>0</v>
      </c>
      <c r="G3040" s="21">
        <f t="shared" si="47"/>
        <v>76991</v>
      </c>
      <c r="H3040" s="20">
        <v>0</v>
      </c>
      <c r="I3040" s="20">
        <v>0</v>
      </c>
    </row>
    <row r="3041" spans="1:9" hidden="1" x14ac:dyDescent="0.25">
      <c r="A3041" s="276" t="s">
        <v>2979</v>
      </c>
      <c r="B3041" s="90"/>
      <c r="C3041" s="283" t="s">
        <v>3547</v>
      </c>
      <c r="D3041" s="284">
        <v>137145</v>
      </c>
      <c r="E3041" s="284">
        <v>55861.3</v>
      </c>
      <c r="F3041" s="20">
        <v>0</v>
      </c>
      <c r="G3041" s="21">
        <f t="shared" si="47"/>
        <v>81283.7</v>
      </c>
      <c r="H3041" s="20">
        <v>0</v>
      </c>
      <c r="I3041" s="20">
        <v>0</v>
      </c>
    </row>
    <row r="3042" spans="1:9" hidden="1" x14ac:dyDescent="0.25">
      <c r="A3042" s="276" t="s">
        <v>2980</v>
      </c>
      <c r="B3042" s="90"/>
      <c r="C3042" s="283" t="s">
        <v>3547</v>
      </c>
      <c r="D3042" s="284">
        <v>231540.89999999991</v>
      </c>
      <c r="E3042" s="284">
        <v>61209.349999999991</v>
      </c>
      <c r="F3042" s="20">
        <v>0</v>
      </c>
      <c r="G3042" s="21">
        <f t="shared" si="47"/>
        <v>170331.54999999993</v>
      </c>
      <c r="H3042" s="20">
        <v>0</v>
      </c>
      <c r="I3042" s="20">
        <v>0</v>
      </c>
    </row>
    <row r="3043" spans="1:9" hidden="1" x14ac:dyDescent="0.25">
      <c r="A3043" s="276" t="s">
        <v>2917</v>
      </c>
      <c r="B3043" s="90"/>
      <c r="C3043" s="283" t="s">
        <v>3547</v>
      </c>
      <c r="D3043" s="284">
        <v>135773.55000000005</v>
      </c>
      <c r="E3043" s="284">
        <v>24253.649999999994</v>
      </c>
      <c r="F3043" s="20">
        <v>0</v>
      </c>
      <c r="G3043" s="21">
        <f t="shared" si="47"/>
        <v>111519.90000000005</v>
      </c>
      <c r="H3043" s="20">
        <v>0</v>
      </c>
      <c r="I3043" s="20">
        <v>0</v>
      </c>
    </row>
    <row r="3044" spans="1:9" hidden="1" x14ac:dyDescent="0.25">
      <c r="A3044" s="276" t="s">
        <v>2981</v>
      </c>
      <c r="B3044" s="90"/>
      <c r="C3044" s="283" t="s">
        <v>3547</v>
      </c>
      <c r="D3044" s="284">
        <v>268603.5</v>
      </c>
      <c r="E3044" s="284">
        <v>130646.34999999999</v>
      </c>
      <c r="F3044" s="20">
        <v>0</v>
      </c>
      <c r="G3044" s="21">
        <f t="shared" si="47"/>
        <v>137957.15000000002</v>
      </c>
      <c r="H3044" s="20">
        <v>0</v>
      </c>
      <c r="I3044" s="20">
        <v>0</v>
      </c>
    </row>
    <row r="3045" spans="1:9" hidden="1" x14ac:dyDescent="0.25">
      <c r="A3045" s="276" t="s">
        <v>2982</v>
      </c>
      <c r="B3045" s="90"/>
      <c r="C3045" s="283" t="s">
        <v>3547</v>
      </c>
      <c r="D3045" s="284">
        <v>178857.14999999988</v>
      </c>
      <c r="E3045" s="284">
        <v>67519.849999999991</v>
      </c>
      <c r="F3045" s="20">
        <v>0</v>
      </c>
      <c r="G3045" s="21">
        <f t="shared" si="47"/>
        <v>111337.29999999989</v>
      </c>
      <c r="H3045" s="20">
        <v>0</v>
      </c>
      <c r="I3045" s="20">
        <v>0</v>
      </c>
    </row>
    <row r="3046" spans="1:9" hidden="1" x14ac:dyDescent="0.25">
      <c r="A3046" s="276" t="s">
        <v>2983</v>
      </c>
      <c r="B3046" s="90"/>
      <c r="C3046" s="283" t="s">
        <v>3547</v>
      </c>
      <c r="D3046" s="284">
        <v>281749.35000000009</v>
      </c>
      <c r="E3046" s="284">
        <v>181688.75000000006</v>
      </c>
      <c r="F3046" s="20">
        <v>0</v>
      </c>
      <c r="G3046" s="21">
        <f t="shared" si="47"/>
        <v>100060.60000000003</v>
      </c>
      <c r="H3046" s="20">
        <v>0</v>
      </c>
      <c r="I3046" s="20">
        <v>0</v>
      </c>
    </row>
    <row r="3047" spans="1:9" hidden="1" x14ac:dyDescent="0.25">
      <c r="A3047" s="276" t="s">
        <v>2984</v>
      </c>
      <c r="B3047" s="90"/>
      <c r="C3047" s="283" t="s">
        <v>3547</v>
      </c>
      <c r="D3047" s="284">
        <v>294967.34999999998</v>
      </c>
      <c r="E3047" s="284">
        <v>145913.9</v>
      </c>
      <c r="F3047" s="20">
        <v>0</v>
      </c>
      <c r="G3047" s="21">
        <f t="shared" si="47"/>
        <v>149053.44999999998</v>
      </c>
      <c r="H3047" s="20">
        <v>0</v>
      </c>
      <c r="I3047" s="20">
        <v>0</v>
      </c>
    </row>
    <row r="3048" spans="1:9" hidden="1" x14ac:dyDescent="0.25">
      <c r="A3048" s="276" t="s">
        <v>2985</v>
      </c>
      <c r="B3048" s="90"/>
      <c r="C3048" s="283" t="s">
        <v>3547</v>
      </c>
      <c r="D3048" s="284">
        <v>149822.55000000005</v>
      </c>
      <c r="E3048" s="284">
        <v>53823.410000000011</v>
      </c>
      <c r="F3048" s="20">
        <v>0</v>
      </c>
      <c r="G3048" s="21">
        <f t="shared" si="47"/>
        <v>95999.140000000043</v>
      </c>
      <c r="H3048" s="20">
        <v>0</v>
      </c>
      <c r="I3048" s="20">
        <v>0</v>
      </c>
    </row>
    <row r="3049" spans="1:9" hidden="1" x14ac:dyDescent="0.25">
      <c r="A3049" s="276" t="s">
        <v>2918</v>
      </c>
      <c r="B3049" s="90"/>
      <c r="C3049" s="283" t="s">
        <v>3547</v>
      </c>
      <c r="D3049" s="284">
        <v>262429.84999999998</v>
      </c>
      <c r="E3049" s="284">
        <v>56023.400000000009</v>
      </c>
      <c r="F3049" s="20">
        <v>0</v>
      </c>
      <c r="G3049" s="21">
        <f t="shared" si="47"/>
        <v>206406.44999999995</v>
      </c>
      <c r="H3049" s="20">
        <v>0</v>
      </c>
      <c r="I3049" s="20">
        <v>0</v>
      </c>
    </row>
    <row r="3050" spans="1:9" hidden="1" x14ac:dyDescent="0.25">
      <c r="A3050" s="276" t="s">
        <v>2986</v>
      </c>
      <c r="B3050" s="90"/>
      <c r="C3050" s="283" t="s">
        <v>3547</v>
      </c>
      <c r="D3050" s="284">
        <v>81283.5</v>
      </c>
      <c r="E3050" s="284">
        <v>0</v>
      </c>
      <c r="F3050" s="20">
        <v>0</v>
      </c>
      <c r="G3050" s="21">
        <f t="shared" si="47"/>
        <v>81283.5</v>
      </c>
      <c r="H3050" s="20">
        <v>0</v>
      </c>
      <c r="I3050" s="20">
        <v>0</v>
      </c>
    </row>
    <row r="3051" spans="1:9" hidden="1" x14ac:dyDescent="0.25">
      <c r="A3051" s="276" t="s">
        <v>404</v>
      </c>
      <c r="B3051" s="90"/>
      <c r="C3051" s="283" t="s">
        <v>3548</v>
      </c>
      <c r="D3051" s="284">
        <v>186443</v>
      </c>
      <c r="E3051" s="284">
        <v>98327.4</v>
      </c>
      <c r="F3051" s="20">
        <v>0</v>
      </c>
      <c r="G3051" s="21">
        <f t="shared" si="47"/>
        <v>88115.6</v>
      </c>
      <c r="H3051" s="20">
        <v>0</v>
      </c>
      <c r="I3051" s="20">
        <v>0</v>
      </c>
    </row>
    <row r="3052" spans="1:9" hidden="1" x14ac:dyDescent="0.25">
      <c r="A3052" s="276" t="s">
        <v>406</v>
      </c>
      <c r="B3052" s="90"/>
      <c r="C3052" s="283" t="s">
        <v>3548</v>
      </c>
      <c r="D3052" s="284">
        <v>139386.14999999997</v>
      </c>
      <c r="E3052" s="284">
        <v>86300.200000000012</v>
      </c>
      <c r="F3052" s="20">
        <v>0</v>
      </c>
      <c r="G3052" s="21">
        <f t="shared" si="47"/>
        <v>53085.949999999953</v>
      </c>
      <c r="H3052" s="20">
        <v>0</v>
      </c>
      <c r="I3052" s="20">
        <v>0</v>
      </c>
    </row>
    <row r="3053" spans="1:9" hidden="1" x14ac:dyDescent="0.25">
      <c r="A3053" s="276" t="s">
        <v>2987</v>
      </c>
      <c r="B3053" s="90"/>
      <c r="C3053" s="283" t="s">
        <v>3548</v>
      </c>
      <c r="D3053" s="284">
        <v>138683.69999999995</v>
      </c>
      <c r="E3053" s="284">
        <v>57588.299999999996</v>
      </c>
      <c r="F3053" s="20">
        <v>0</v>
      </c>
      <c r="G3053" s="21">
        <f t="shared" si="47"/>
        <v>81095.399999999965</v>
      </c>
      <c r="H3053" s="20">
        <v>0</v>
      </c>
      <c r="I3053" s="20">
        <v>0</v>
      </c>
    </row>
    <row r="3054" spans="1:9" hidden="1" x14ac:dyDescent="0.25">
      <c r="A3054" s="276" t="s">
        <v>2269</v>
      </c>
      <c r="B3054" s="90"/>
      <c r="C3054" s="283" t="s">
        <v>3548</v>
      </c>
      <c r="D3054" s="284">
        <v>138279.67999999999</v>
      </c>
      <c r="E3054" s="284">
        <v>34696.85</v>
      </c>
      <c r="F3054" s="20">
        <v>0</v>
      </c>
      <c r="G3054" s="21">
        <f t="shared" si="47"/>
        <v>103582.82999999999</v>
      </c>
      <c r="H3054" s="20">
        <v>0</v>
      </c>
      <c r="I3054" s="20">
        <v>0</v>
      </c>
    </row>
    <row r="3055" spans="1:9" hidden="1" x14ac:dyDescent="0.25">
      <c r="A3055" s="276" t="s">
        <v>2988</v>
      </c>
      <c r="B3055" s="90"/>
      <c r="C3055" s="283" t="s">
        <v>3548</v>
      </c>
      <c r="D3055" s="284">
        <v>310917.75</v>
      </c>
      <c r="E3055" s="284">
        <v>99744.97</v>
      </c>
      <c r="F3055" s="20">
        <v>0</v>
      </c>
      <c r="G3055" s="21">
        <f t="shared" si="47"/>
        <v>211172.78</v>
      </c>
      <c r="H3055" s="20">
        <v>0</v>
      </c>
      <c r="I3055" s="20">
        <v>0</v>
      </c>
    </row>
    <row r="3056" spans="1:9" hidden="1" x14ac:dyDescent="0.25">
      <c r="A3056" s="276" t="s">
        <v>2273</v>
      </c>
      <c r="B3056" s="90"/>
      <c r="C3056" s="283" t="s">
        <v>3548</v>
      </c>
      <c r="D3056" s="284">
        <v>143433.60000000003</v>
      </c>
      <c r="E3056" s="284">
        <v>77139</v>
      </c>
      <c r="F3056" s="20">
        <v>0</v>
      </c>
      <c r="G3056" s="21">
        <f t="shared" si="47"/>
        <v>66294.600000000035</v>
      </c>
      <c r="H3056" s="20">
        <v>0</v>
      </c>
      <c r="I3056" s="20">
        <v>0</v>
      </c>
    </row>
    <row r="3057" spans="1:9" hidden="1" x14ac:dyDescent="0.25">
      <c r="A3057" s="276" t="s">
        <v>2956</v>
      </c>
      <c r="B3057" s="90"/>
      <c r="C3057" s="283" t="s">
        <v>3548</v>
      </c>
      <c r="D3057" s="284">
        <v>147514.5</v>
      </c>
      <c r="E3057" s="284">
        <v>74693.300000000017</v>
      </c>
      <c r="F3057" s="20">
        <v>0</v>
      </c>
      <c r="G3057" s="21">
        <f t="shared" si="47"/>
        <v>72821.199999999983</v>
      </c>
      <c r="H3057" s="20">
        <v>0</v>
      </c>
      <c r="I3057" s="20">
        <v>0</v>
      </c>
    </row>
    <row r="3058" spans="1:9" hidden="1" x14ac:dyDescent="0.25">
      <c r="A3058" s="276" t="s">
        <v>412</v>
      </c>
      <c r="B3058" s="90"/>
      <c r="C3058" s="283" t="s">
        <v>3548</v>
      </c>
      <c r="D3058" s="284">
        <v>129902.3</v>
      </c>
      <c r="E3058" s="284">
        <v>51173.479999999996</v>
      </c>
      <c r="F3058" s="20">
        <v>0</v>
      </c>
      <c r="G3058" s="21">
        <f t="shared" si="47"/>
        <v>78728.820000000007</v>
      </c>
      <c r="H3058" s="20">
        <v>0</v>
      </c>
      <c r="I3058" s="20">
        <v>0</v>
      </c>
    </row>
    <row r="3059" spans="1:9" hidden="1" x14ac:dyDescent="0.25">
      <c r="A3059" s="276" t="s">
        <v>414</v>
      </c>
      <c r="B3059" s="90"/>
      <c r="C3059" s="283" t="s">
        <v>3548</v>
      </c>
      <c r="D3059" s="284">
        <v>144202.94999999995</v>
      </c>
      <c r="E3059" s="284">
        <v>56762.950000000004</v>
      </c>
      <c r="F3059" s="20">
        <v>0</v>
      </c>
      <c r="G3059" s="21">
        <f t="shared" si="47"/>
        <v>87439.999999999942</v>
      </c>
      <c r="H3059" s="20">
        <v>0</v>
      </c>
      <c r="I3059" s="20">
        <v>0</v>
      </c>
    </row>
    <row r="3060" spans="1:9" hidden="1" x14ac:dyDescent="0.25">
      <c r="A3060" s="276" t="s">
        <v>416</v>
      </c>
      <c r="B3060" s="90"/>
      <c r="C3060" s="283" t="s">
        <v>3548</v>
      </c>
      <c r="D3060" s="284">
        <v>142062.14999999997</v>
      </c>
      <c r="E3060" s="284">
        <v>68988.09</v>
      </c>
      <c r="F3060" s="20">
        <v>0</v>
      </c>
      <c r="G3060" s="21">
        <f t="shared" si="47"/>
        <v>73074.059999999969</v>
      </c>
      <c r="H3060" s="20">
        <v>0</v>
      </c>
      <c r="I3060" s="20">
        <v>0</v>
      </c>
    </row>
    <row r="3061" spans="1:9" hidden="1" x14ac:dyDescent="0.25">
      <c r="A3061" s="276" t="s">
        <v>2894</v>
      </c>
      <c r="B3061" s="90"/>
      <c r="C3061" s="283" t="s">
        <v>3548</v>
      </c>
      <c r="D3061" s="284">
        <v>142563.89999999997</v>
      </c>
      <c r="E3061" s="284">
        <v>62791.450000000004</v>
      </c>
      <c r="F3061" s="20">
        <v>0</v>
      </c>
      <c r="G3061" s="21">
        <f t="shared" si="47"/>
        <v>79772.449999999953</v>
      </c>
      <c r="H3061" s="20">
        <v>0</v>
      </c>
      <c r="I3061" s="20">
        <v>0</v>
      </c>
    </row>
    <row r="3062" spans="1:9" hidden="1" x14ac:dyDescent="0.25">
      <c r="A3062" s="276" t="s">
        <v>2989</v>
      </c>
      <c r="B3062" s="90"/>
      <c r="C3062" s="283" t="s">
        <v>3548</v>
      </c>
      <c r="D3062" s="284">
        <v>146544.44999999995</v>
      </c>
      <c r="E3062" s="284">
        <v>53044.500000000007</v>
      </c>
      <c r="F3062" s="20">
        <v>0</v>
      </c>
      <c r="G3062" s="21">
        <f t="shared" si="47"/>
        <v>93499.949999999953</v>
      </c>
      <c r="H3062" s="20">
        <v>0</v>
      </c>
      <c r="I3062" s="20">
        <v>0</v>
      </c>
    </row>
    <row r="3063" spans="1:9" hidden="1" x14ac:dyDescent="0.25">
      <c r="A3063" s="276" t="s">
        <v>2990</v>
      </c>
      <c r="B3063" s="90"/>
      <c r="C3063" s="283" t="s">
        <v>3548</v>
      </c>
      <c r="D3063" s="284">
        <v>130822.94999999995</v>
      </c>
      <c r="E3063" s="284">
        <v>63450.75</v>
      </c>
      <c r="F3063" s="20">
        <v>0</v>
      </c>
      <c r="G3063" s="21">
        <f t="shared" si="47"/>
        <v>67372.199999999953</v>
      </c>
      <c r="H3063" s="20">
        <v>0</v>
      </c>
      <c r="I3063" s="20">
        <v>0</v>
      </c>
    </row>
    <row r="3064" spans="1:9" hidden="1" x14ac:dyDescent="0.25">
      <c r="A3064" s="276" t="s">
        <v>2297</v>
      </c>
      <c r="B3064" s="90"/>
      <c r="C3064" s="283" t="s">
        <v>3548</v>
      </c>
      <c r="D3064" s="284">
        <v>147682.04999999996</v>
      </c>
      <c r="E3064" s="284">
        <v>39081.1</v>
      </c>
      <c r="F3064" s="20">
        <v>0</v>
      </c>
      <c r="G3064" s="21">
        <f t="shared" si="47"/>
        <v>108600.94999999995</v>
      </c>
      <c r="H3064" s="20">
        <v>0</v>
      </c>
      <c r="I3064" s="20">
        <v>0</v>
      </c>
    </row>
    <row r="3065" spans="1:9" hidden="1" x14ac:dyDescent="0.25">
      <c r="A3065" s="276" t="s">
        <v>2298</v>
      </c>
      <c r="B3065" s="90"/>
      <c r="C3065" s="283" t="s">
        <v>3548</v>
      </c>
      <c r="D3065" s="284">
        <v>134368.65</v>
      </c>
      <c r="E3065" s="284">
        <v>28489.199999999997</v>
      </c>
      <c r="F3065" s="20">
        <v>0</v>
      </c>
      <c r="G3065" s="21">
        <f t="shared" si="47"/>
        <v>105879.45</v>
      </c>
      <c r="H3065" s="20">
        <v>0</v>
      </c>
      <c r="I3065" s="20">
        <v>0</v>
      </c>
    </row>
    <row r="3066" spans="1:9" hidden="1" x14ac:dyDescent="0.25">
      <c r="A3066" s="276" t="s">
        <v>417</v>
      </c>
      <c r="B3066" s="90"/>
      <c r="C3066" s="283" t="s">
        <v>3549</v>
      </c>
      <c r="D3066" s="284">
        <v>6127.2000000000025</v>
      </c>
      <c r="E3066" s="284">
        <v>0</v>
      </c>
      <c r="F3066" s="20">
        <v>0</v>
      </c>
      <c r="G3066" s="21">
        <f t="shared" si="47"/>
        <v>6127.2000000000025</v>
      </c>
      <c r="H3066" s="20">
        <v>0</v>
      </c>
      <c r="I3066" s="20">
        <v>0</v>
      </c>
    </row>
    <row r="3067" spans="1:9" hidden="1" x14ac:dyDescent="0.25">
      <c r="A3067" s="276" t="s">
        <v>2298</v>
      </c>
      <c r="B3067" s="90"/>
      <c r="C3067" s="283" t="s">
        <v>3549</v>
      </c>
      <c r="D3067" s="284">
        <v>198659.55000000005</v>
      </c>
      <c r="E3067" s="284">
        <v>0</v>
      </c>
      <c r="F3067" s="20">
        <v>0</v>
      </c>
      <c r="G3067" s="21">
        <f t="shared" si="47"/>
        <v>198659.55000000005</v>
      </c>
      <c r="H3067" s="20">
        <v>0</v>
      </c>
      <c r="I3067" s="20">
        <v>0</v>
      </c>
    </row>
    <row r="3068" spans="1:9" hidden="1" x14ac:dyDescent="0.25">
      <c r="A3068" s="276" t="s">
        <v>2991</v>
      </c>
      <c r="B3068" s="90"/>
      <c r="C3068" s="283" t="s">
        <v>3550</v>
      </c>
      <c r="D3068" s="284">
        <v>150321.00000000003</v>
      </c>
      <c r="E3068" s="284">
        <v>23817.590000000004</v>
      </c>
      <c r="F3068" s="20">
        <v>0</v>
      </c>
      <c r="G3068" s="21">
        <f t="shared" si="47"/>
        <v>126503.41000000003</v>
      </c>
      <c r="H3068" s="20">
        <v>0</v>
      </c>
      <c r="I3068" s="20">
        <v>0</v>
      </c>
    </row>
    <row r="3069" spans="1:9" hidden="1" x14ac:dyDescent="0.25">
      <c r="A3069" s="276" t="s">
        <v>2992</v>
      </c>
      <c r="B3069" s="90"/>
      <c r="C3069" s="283" t="s">
        <v>3550</v>
      </c>
      <c r="D3069" s="284">
        <v>89511.599999999977</v>
      </c>
      <c r="E3069" s="284">
        <v>0</v>
      </c>
      <c r="F3069" s="20">
        <v>0</v>
      </c>
      <c r="G3069" s="21">
        <f t="shared" si="47"/>
        <v>89511.599999999977</v>
      </c>
      <c r="H3069" s="20">
        <v>0</v>
      </c>
      <c r="I3069" s="20">
        <v>0</v>
      </c>
    </row>
    <row r="3070" spans="1:9" hidden="1" x14ac:dyDescent="0.25">
      <c r="A3070" s="276" t="s">
        <v>2993</v>
      </c>
      <c r="B3070" s="90"/>
      <c r="C3070" s="283" t="s">
        <v>3550</v>
      </c>
      <c r="D3070" s="284">
        <v>114833.84999999998</v>
      </c>
      <c r="E3070" s="284">
        <v>19585.199999999997</v>
      </c>
      <c r="F3070" s="20">
        <v>0</v>
      </c>
      <c r="G3070" s="21">
        <f t="shared" si="47"/>
        <v>95248.64999999998</v>
      </c>
      <c r="H3070" s="20">
        <v>0</v>
      </c>
      <c r="I3070" s="20">
        <v>0</v>
      </c>
    </row>
    <row r="3071" spans="1:9" hidden="1" x14ac:dyDescent="0.25">
      <c r="A3071" s="276" t="s">
        <v>2994</v>
      </c>
      <c r="B3071" s="90"/>
      <c r="C3071" s="283" t="s">
        <v>3550</v>
      </c>
      <c r="D3071" s="284">
        <v>370760.60000000015</v>
      </c>
      <c r="E3071" s="284">
        <v>174620.43</v>
      </c>
      <c r="F3071" s="20">
        <v>0</v>
      </c>
      <c r="G3071" s="21">
        <f t="shared" si="47"/>
        <v>196140.17000000016</v>
      </c>
      <c r="H3071" s="20">
        <v>0</v>
      </c>
      <c r="I3071" s="20">
        <v>0</v>
      </c>
    </row>
    <row r="3072" spans="1:9" hidden="1" x14ac:dyDescent="0.25">
      <c r="A3072" s="276" t="s">
        <v>2995</v>
      </c>
      <c r="B3072" s="90"/>
      <c r="C3072" s="283" t="s">
        <v>3550</v>
      </c>
      <c r="D3072" s="284">
        <v>696439.61999999988</v>
      </c>
      <c r="E3072" s="284">
        <v>475832.15999999992</v>
      </c>
      <c r="F3072" s="20">
        <v>0</v>
      </c>
      <c r="G3072" s="21">
        <f t="shared" si="47"/>
        <v>220607.45999999996</v>
      </c>
      <c r="H3072" s="20">
        <v>0</v>
      </c>
      <c r="I3072" s="20">
        <v>0</v>
      </c>
    </row>
    <row r="3073" spans="1:9" hidden="1" x14ac:dyDescent="0.25">
      <c r="A3073" s="276" t="s">
        <v>2996</v>
      </c>
      <c r="B3073" s="90"/>
      <c r="C3073" s="283" t="s">
        <v>3550</v>
      </c>
      <c r="D3073" s="284">
        <v>527674.8899999999</v>
      </c>
      <c r="E3073" s="284">
        <v>351380.58000000007</v>
      </c>
      <c r="F3073" s="20">
        <v>0</v>
      </c>
      <c r="G3073" s="21">
        <f t="shared" si="47"/>
        <v>176294.30999999982</v>
      </c>
      <c r="H3073" s="20">
        <v>0</v>
      </c>
      <c r="I3073" s="20">
        <v>0</v>
      </c>
    </row>
    <row r="3074" spans="1:9" hidden="1" x14ac:dyDescent="0.25">
      <c r="A3074" s="276" t="s">
        <v>2997</v>
      </c>
      <c r="B3074" s="90"/>
      <c r="C3074" s="283" t="s">
        <v>3550</v>
      </c>
      <c r="D3074" s="284">
        <v>270142.19999999995</v>
      </c>
      <c r="E3074" s="284">
        <v>180966.84999999998</v>
      </c>
      <c r="F3074" s="20">
        <v>0</v>
      </c>
      <c r="G3074" s="21">
        <f t="shared" si="47"/>
        <v>89175.349999999977</v>
      </c>
      <c r="H3074" s="20">
        <v>0</v>
      </c>
      <c r="I3074" s="20">
        <v>0</v>
      </c>
    </row>
    <row r="3075" spans="1:9" hidden="1" x14ac:dyDescent="0.25">
      <c r="A3075" s="276" t="s">
        <v>2998</v>
      </c>
      <c r="B3075" s="90"/>
      <c r="C3075" s="283" t="s">
        <v>3550</v>
      </c>
      <c r="D3075" s="284">
        <v>34157.55000000001</v>
      </c>
      <c r="E3075" s="284">
        <v>32213.899999999998</v>
      </c>
      <c r="F3075" s="20">
        <v>0</v>
      </c>
      <c r="G3075" s="21">
        <f t="shared" si="47"/>
        <v>1943.6500000000124</v>
      </c>
      <c r="H3075" s="20">
        <v>0</v>
      </c>
      <c r="I3075" s="20">
        <v>0</v>
      </c>
    </row>
    <row r="3076" spans="1:9" hidden="1" x14ac:dyDescent="0.25">
      <c r="A3076" s="276" t="s">
        <v>2999</v>
      </c>
      <c r="B3076" s="90"/>
      <c r="C3076" s="283" t="s">
        <v>3550</v>
      </c>
      <c r="D3076" s="284">
        <v>177095.7000000001</v>
      </c>
      <c r="E3076" s="284">
        <v>34357.299999999996</v>
      </c>
      <c r="F3076" s="20">
        <v>0</v>
      </c>
      <c r="G3076" s="21">
        <f t="shared" ref="G3076:G3139" si="48">D3076-E3076</f>
        <v>142738.40000000011</v>
      </c>
      <c r="H3076" s="20">
        <v>0</v>
      </c>
      <c r="I3076" s="20">
        <v>0</v>
      </c>
    </row>
    <row r="3077" spans="1:9" hidden="1" x14ac:dyDescent="0.25">
      <c r="A3077" s="276" t="s">
        <v>3000</v>
      </c>
      <c r="B3077" s="90"/>
      <c r="C3077" s="283" t="s">
        <v>3550</v>
      </c>
      <c r="D3077" s="284">
        <v>234785.55000000002</v>
      </c>
      <c r="E3077" s="284">
        <v>105934.75</v>
      </c>
      <c r="F3077" s="20">
        <v>0</v>
      </c>
      <c r="G3077" s="21">
        <f t="shared" si="48"/>
        <v>128850.80000000002</v>
      </c>
      <c r="H3077" s="20">
        <v>0</v>
      </c>
      <c r="I3077" s="20">
        <v>0</v>
      </c>
    </row>
    <row r="3078" spans="1:9" hidden="1" x14ac:dyDescent="0.25">
      <c r="A3078" s="276" t="s">
        <v>3001</v>
      </c>
      <c r="B3078" s="90"/>
      <c r="C3078" s="283" t="s">
        <v>3550</v>
      </c>
      <c r="D3078" s="284">
        <v>211972.64999999988</v>
      </c>
      <c r="E3078" s="284">
        <v>59342.55000000001</v>
      </c>
      <c r="F3078" s="20">
        <v>0</v>
      </c>
      <c r="G3078" s="21">
        <f t="shared" si="48"/>
        <v>152630.09999999986</v>
      </c>
      <c r="H3078" s="20">
        <v>0</v>
      </c>
      <c r="I3078" s="20">
        <v>0</v>
      </c>
    </row>
    <row r="3079" spans="1:9" hidden="1" x14ac:dyDescent="0.25">
      <c r="A3079" s="276" t="s">
        <v>3002</v>
      </c>
      <c r="B3079" s="90"/>
      <c r="C3079" s="283" t="s">
        <v>3550</v>
      </c>
      <c r="D3079" s="284">
        <v>238899.89999999991</v>
      </c>
      <c r="E3079" s="284">
        <v>37580.300000000003</v>
      </c>
      <c r="F3079" s="20">
        <v>0</v>
      </c>
      <c r="G3079" s="21">
        <f t="shared" si="48"/>
        <v>201319.59999999992</v>
      </c>
      <c r="H3079" s="20">
        <v>0</v>
      </c>
      <c r="I3079" s="20">
        <v>0</v>
      </c>
    </row>
    <row r="3080" spans="1:9" hidden="1" x14ac:dyDescent="0.25">
      <c r="A3080" s="276" t="s">
        <v>3003</v>
      </c>
      <c r="B3080" s="90"/>
      <c r="C3080" s="283" t="s">
        <v>3550</v>
      </c>
      <c r="D3080" s="284">
        <v>262448.69999999995</v>
      </c>
      <c r="E3080" s="284">
        <v>81614.010000000009</v>
      </c>
      <c r="F3080" s="20">
        <v>0</v>
      </c>
      <c r="G3080" s="21">
        <f t="shared" si="48"/>
        <v>180834.68999999994</v>
      </c>
      <c r="H3080" s="20">
        <v>0</v>
      </c>
      <c r="I3080" s="20">
        <v>0</v>
      </c>
    </row>
    <row r="3081" spans="1:9" hidden="1" x14ac:dyDescent="0.25">
      <c r="A3081" s="276" t="s">
        <v>3004</v>
      </c>
      <c r="B3081" s="90"/>
      <c r="C3081" s="283" t="s">
        <v>3550</v>
      </c>
      <c r="D3081" s="284">
        <v>258969.58000000002</v>
      </c>
      <c r="E3081" s="284">
        <v>143559.43</v>
      </c>
      <c r="F3081" s="20">
        <v>0</v>
      </c>
      <c r="G3081" s="21">
        <f t="shared" si="48"/>
        <v>115410.15000000002</v>
      </c>
      <c r="H3081" s="20">
        <v>0</v>
      </c>
      <c r="I3081" s="20">
        <v>0</v>
      </c>
    </row>
    <row r="3082" spans="1:9" hidden="1" x14ac:dyDescent="0.25">
      <c r="A3082" s="276" t="s">
        <v>3005</v>
      </c>
      <c r="B3082" s="90"/>
      <c r="C3082" s="283" t="s">
        <v>3550</v>
      </c>
      <c r="D3082" s="284">
        <v>192869.84999999992</v>
      </c>
      <c r="E3082" s="284">
        <v>60449.249999999993</v>
      </c>
      <c r="F3082" s="20">
        <v>0</v>
      </c>
      <c r="G3082" s="21">
        <f t="shared" si="48"/>
        <v>132420.59999999992</v>
      </c>
      <c r="H3082" s="20">
        <v>0</v>
      </c>
      <c r="I3082" s="20">
        <v>0</v>
      </c>
    </row>
    <row r="3083" spans="1:9" hidden="1" x14ac:dyDescent="0.25">
      <c r="A3083" s="276" t="s">
        <v>3006</v>
      </c>
      <c r="B3083" s="90"/>
      <c r="C3083" s="283" t="s">
        <v>3550</v>
      </c>
      <c r="D3083" s="284">
        <v>247901.28</v>
      </c>
      <c r="E3083" s="284">
        <v>151607.97</v>
      </c>
      <c r="F3083" s="20">
        <v>0</v>
      </c>
      <c r="G3083" s="21">
        <f t="shared" si="48"/>
        <v>96293.31</v>
      </c>
      <c r="H3083" s="20">
        <v>0</v>
      </c>
      <c r="I3083" s="20">
        <v>0</v>
      </c>
    </row>
    <row r="3084" spans="1:9" hidden="1" x14ac:dyDescent="0.25">
      <c r="A3084" s="276" t="s">
        <v>3007</v>
      </c>
      <c r="B3084" s="90"/>
      <c r="C3084" s="283" t="s">
        <v>3550</v>
      </c>
      <c r="D3084" s="284">
        <v>264046.73000000004</v>
      </c>
      <c r="E3084" s="284">
        <v>127032.87000000001</v>
      </c>
      <c r="F3084" s="20">
        <v>0</v>
      </c>
      <c r="G3084" s="21">
        <f t="shared" si="48"/>
        <v>137013.86000000004</v>
      </c>
      <c r="H3084" s="20">
        <v>0</v>
      </c>
      <c r="I3084" s="20">
        <v>0</v>
      </c>
    </row>
    <row r="3085" spans="1:9" hidden="1" x14ac:dyDescent="0.25">
      <c r="A3085" s="276" t="s">
        <v>3008</v>
      </c>
      <c r="B3085" s="90"/>
      <c r="C3085" s="283" t="s">
        <v>3550</v>
      </c>
      <c r="D3085" s="284">
        <v>242226.9500000001</v>
      </c>
      <c r="E3085" s="284">
        <v>80445.969999999987</v>
      </c>
      <c r="F3085" s="20">
        <v>0</v>
      </c>
      <c r="G3085" s="21">
        <f t="shared" si="48"/>
        <v>161780.9800000001</v>
      </c>
      <c r="H3085" s="20">
        <v>0</v>
      </c>
      <c r="I3085" s="20">
        <v>0</v>
      </c>
    </row>
    <row r="3086" spans="1:9" hidden="1" x14ac:dyDescent="0.25">
      <c r="A3086" s="276" t="s">
        <v>3009</v>
      </c>
      <c r="B3086" s="90"/>
      <c r="C3086" s="283" t="s">
        <v>3550</v>
      </c>
      <c r="D3086" s="284">
        <v>172066.80000000005</v>
      </c>
      <c r="E3086" s="284">
        <v>34842.5</v>
      </c>
      <c r="F3086" s="20">
        <v>0</v>
      </c>
      <c r="G3086" s="21">
        <f t="shared" si="48"/>
        <v>137224.30000000005</v>
      </c>
      <c r="H3086" s="20">
        <v>0</v>
      </c>
      <c r="I3086" s="20">
        <v>0</v>
      </c>
    </row>
    <row r="3087" spans="1:9" hidden="1" x14ac:dyDescent="0.25">
      <c r="A3087" s="276" t="s">
        <v>3010</v>
      </c>
      <c r="B3087" s="90"/>
      <c r="C3087" s="283" t="s">
        <v>3550</v>
      </c>
      <c r="D3087" s="284">
        <v>78647.899999999951</v>
      </c>
      <c r="E3087" s="284">
        <v>820.8</v>
      </c>
      <c r="F3087" s="20">
        <v>0</v>
      </c>
      <c r="G3087" s="21">
        <f t="shared" si="48"/>
        <v>77827.099999999948</v>
      </c>
      <c r="H3087" s="20">
        <v>0</v>
      </c>
      <c r="I3087" s="20">
        <v>0</v>
      </c>
    </row>
    <row r="3088" spans="1:9" hidden="1" x14ac:dyDescent="0.25">
      <c r="A3088" s="276" t="s">
        <v>3011</v>
      </c>
      <c r="B3088" s="90"/>
      <c r="C3088" s="283" t="s">
        <v>3550</v>
      </c>
      <c r="D3088" s="284">
        <v>118714.05000000003</v>
      </c>
      <c r="E3088" s="284">
        <v>0</v>
      </c>
      <c r="F3088" s="20">
        <v>0</v>
      </c>
      <c r="G3088" s="21">
        <f t="shared" si="48"/>
        <v>118714.05000000003</v>
      </c>
      <c r="H3088" s="20">
        <v>0</v>
      </c>
      <c r="I3088" s="20">
        <v>0</v>
      </c>
    </row>
    <row r="3089" spans="1:9" hidden="1" x14ac:dyDescent="0.25">
      <c r="A3089" s="276" t="s">
        <v>3012</v>
      </c>
      <c r="B3089" s="90"/>
      <c r="C3089" s="283" t="s">
        <v>3550</v>
      </c>
      <c r="D3089" s="284">
        <v>215071.04999999993</v>
      </c>
      <c r="E3089" s="284">
        <v>18830</v>
      </c>
      <c r="F3089" s="20">
        <v>0</v>
      </c>
      <c r="G3089" s="21">
        <f t="shared" si="48"/>
        <v>196241.04999999993</v>
      </c>
      <c r="H3089" s="20">
        <v>0</v>
      </c>
      <c r="I3089" s="20">
        <v>0</v>
      </c>
    </row>
    <row r="3090" spans="1:9" hidden="1" x14ac:dyDescent="0.25">
      <c r="A3090" s="276" t="s">
        <v>3013</v>
      </c>
      <c r="B3090" s="90"/>
      <c r="C3090" s="283" t="s">
        <v>3550</v>
      </c>
      <c r="D3090" s="284">
        <v>228430.05000000005</v>
      </c>
      <c r="E3090" s="284">
        <v>67451.100000000006</v>
      </c>
      <c r="F3090" s="20">
        <v>0</v>
      </c>
      <c r="G3090" s="21">
        <f t="shared" si="48"/>
        <v>160978.95000000004</v>
      </c>
      <c r="H3090" s="20">
        <v>0</v>
      </c>
      <c r="I3090" s="20">
        <v>0</v>
      </c>
    </row>
    <row r="3091" spans="1:9" hidden="1" x14ac:dyDescent="0.25">
      <c r="A3091" s="276" t="s">
        <v>3014</v>
      </c>
      <c r="B3091" s="90"/>
      <c r="C3091" s="283" t="s">
        <v>3550</v>
      </c>
      <c r="D3091" s="284">
        <v>169290.44999999995</v>
      </c>
      <c r="E3091" s="284">
        <v>289.2</v>
      </c>
      <c r="F3091" s="20">
        <v>0</v>
      </c>
      <c r="G3091" s="21">
        <f t="shared" si="48"/>
        <v>169001.24999999994</v>
      </c>
      <c r="H3091" s="20">
        <v>0</v>
      </c>
      <c r="I3091" s="20">
        <v>0</v>
      </c>
    </row>
    <row r="3092" spans="1:9" hidden="1" x14ac:dyDescent="0.25">
      <c r="A3092" s="276" t="s">
        <v>3015</v>
      </c>
      <c r="B3092" s="90"/>
      <c r="C3092" s="283" t="s">
        <v>3550</v>
      </c>
      <c r="D3092" s="284">
        <v>260980.28999999995</v>
      </c>
      <c r="E3092" s="284">
        <v>80388.800000000003</v>
      </c>
      <c r="F3092" s="20">
        <v>0</v>
      </c>
      <c r="G3092" s="21">
        <f t="shared" si="48"/>
        <v>180591.48999999993</v>
      </c>
      <c r="H3092" s="20">
        <v>0</v>
      </c>
      <c r="I3092" s="20">
        <v>0</v>
      </c>
    </row>
    <row r="3093" spans="1:9" hidden="1" x14ac:dyDescent="0.25">
      <c r="A3093" s="276" t="s">
        <v>3016</v>
      </c>
      <c r="B3093" s="90"/>
      <c r="C3093" s="283" t="s">
        <v>3550</v>
      </c>
      <c r="D3093" s="284">
        <v>198420</v>
      </c>
      <c r="E3093" s="284">
        <v>53423.099999999984</v>
      </c>
      <c r="F3093" s="20">
        <v>0</v>
      </c>
      <c r="G3093" s="21">
        <f t="shared" si="48"/>
        <v>144996.90000000002</v>
      </c>
      <c r="H3093" s="20">
        <v>0</v>
      </c>
      <c r="I3093" s="20">
        <v>0</v>
      </c>
    </row>
    <row r="3094" spans="1:9" hidden="1" x14ac:dyDescent="0.25">
      <c r="A3094" s="276" t="s">
        <v>3017</v>
      </c>
      <c r="B3094" s="90"/>
      <c r="C3094" s="283" t="s">
        <v>3550</v>
      </c>
      <c r="D3094" s="284">
        <v>510079.77000000014</v>
      </c>
      <c r="E3094" s="284">
        <v>116834.05000000002</v>
      </c>
      <c r="F3094" s="20">
        <v>0</v>
      </c>
      <c r="G3094" s="21">
        <f t="shared" si="48"/>
        <v>393245.72000000009</v>
      </c>
      <c r="H3094" s="20">
        <v>0</v>
      </c>
      <c r="I3094" s="20">
        <v>0</v>
      </c>
    </row>
    <row r="3095" spans="1:9" hidden="1" x14ac:dyDescent="0.25">
      <c r="A3095" s="276" t="s">
        <v>3018</v>
      </c>
      <c r="B3095" s="90"/>
      <c r="C3095" s="283" t="s">
        <v>3550</v>
      </c>
      <c r="D3095" s="284">
        <v>55437.060000000005</v>
      </c>
      <c r="E3095" s="284">
        <v>15767.400000000001</v>
      </c>
      <c r="F3095" s="20">
        <v>0</v>
      </c>
      <c r="G3095" s="21">
        <f t="shared" si="48"/>
        <v>39669.660000000003</v>
      </c>
      <c r="H3095" s="20">
        <v>0</v>
      </c>
      <c r="I3095" s="20">
        <v>0</v>
      </c>
    </row>
    <row r="3096" spans="1:9" hidden="1" x14ac:dyDescent="0.25">
      <c r="A3096" s="276" t="s">
        <v>3019</v>
      </c>
      <c r="B3096" s="90"/>
      <c r="C3096" s="283" t="s">
        <v>3550</v>
      </c>
      <c r="D3096" s="284">
        <v>86802.75</v>
      </c>
      <c r="E3096" s="284">
        <v>0</v>
      </c>
      <c r="F3096" s="20">
        <v>0</v>
      </c>
      <c r="G3096" s="21">
        <f t="shared" si="48"/>
        <v>86802.75</v>
      </c>
      <c r="H3096" s="20">
        <v>0</v>
      </c>
      <c r="I3096" s="20">
        <v>0</v>
      </c>
    </row>
    <row r="3097" spans="1:9" hidden="1" x14ac:dyDescent="0.25">
      <c r="A3097" s="276" t="s">
        <v>3020</v>
      </c>
      <c r="B3097" s="90"/>
      <c r="C3097" s="283" t="s">
        <v>3550</v>
      </c>
      <c r="D3097" s="284">
        <v>94663.5</v>
      </c>
      <c r="E3097" s="284">
        <v>15516.699999999999</v>
      </c>
      <c r="F3097" s="20">
        <v>0</v>
      </c>
      <c r="G3097" s="21">
        <f t="shared" si="48"/>
        <v>79146.8</v>
      </c>
      <c r="H3097" s="20">
        <v>0</v>
      </c>
      <c r="I3097" s="20">
        <v>0</v>
      </c>
    </row>
    <row r="3098" spans="1:9" hidden="1" x14ac:dyDescent="0.25">
      <c r="A3098" s="276" t="s">
        <v>3676</v>
      </c>
      <c r="B3098" s="90"/>
      <c r="C3098" s="283" t="s">
        <v>3550</v>
      </c>
      <c r="D3098" s="284">
        <v>230499</v>
      </c>
      <c r="E3098" s="284">
        <v>47341.5</v>
      </c>
      <c r="F3098" s="20">
        <v>0</v>
      </c>
      <c r="G3098" s="21">
        <f t="shared" si="48"/>
        <v>183157.5</v>
      </c>
      <c r="H3098" s="20">
        <v>0</v>
      </c>
      <c r="I3098" s="20">
        <v>0</v>
      </c>
    </row>
    <row r="3099" spans="1:9" hidden="1" x14ac:dyDescent="0.25">
      <c r="A3099" s="276" t="s">
        <v>3021</v>
      </c>
      <c r="B3099" s="90"/>
      <c r="C3099" s="283" t="s">
        <v>3550</v>
      </c>
      <c r="D3099" s="284">
        <v>228869.45999999996</v>
      </c>
      <c r="E3099" s="284">
        <v>58372.5</v>
      </c>
      <c r="F3099" s="20">
        <v>0</v>
      </c>
      <c r="G3099" s="21">
        <f t="shared" si="48"/>
        <v>170496.95999999996</v>
      </c>
      <c r="H3099" s="20">
        <v>0</v>
      </c>
      <c r="I3099" s="20">
        <v>0</v>
      </c>
    </row>
    <row r="3100" spans="1:9" hidden="1" x14ac:dyDescent="0.25">
      <c r="A3100" s="276" t="s">
        <v>3022</v>
      </c>
      <c r="B3100" s="90"/>
      <c r="C3100" s="283" t="s">
        <v>3550</v>
      </c>
      <c r="D3100" s="284">
        <v>244556.35000000009</v>
      </c>
      <c r="E3100" s="284">
        <v>47586.800000000017</v>
      </c>
      <c r="F3100" s="20">
        <v>0</v>
      </c>
      <c r="G3100" s="21">
        <f t="shared" si="48"/>
        <v>196969.55000000008</v>
      </c>
      <c r="H3100" s="20">
        <v>0</v>
      </c>
      <c r="I3100" s="20">
        <v>0</v>
      </c>
    </row>
    <row r="3101" spans="1:9" hidden="1" x14ac:dyDescent="0.25">
      <c r="A3101" s="276" t="s">
        <v>3023</v>
      </c>
      <c r="B3101" s="90"/>
      <c r="C3101" s="283" t="s">
        <v>3550</v>
      </c>
      <c r="D3101" s="284">
        <v>197907.0499999999</v>
      </c>
      <c r="E3101" s="284">
        <v>68573.950000000012</v>
      </c>
      <c r="F3101" s="20">
        <v>0</v>
      </c>
      <c r="G3101" s="21">
        <f t="shared" si="48"/>
        <v>129333.09999999989</v>
      </c>
      <c r="H3101" s="20">
        <v>0</v>
      </c>
      <c r="I3101" s="20">
        <v>0</v>
      </c>
    </row>
    <row r="3102" spans="1:9" hidden="1" x14ac:dyDescent="0.25">
      <c r="A3102" s="276" t="s">
        <v>3024</v>
      </c>
      <c r="B3102" s="90"/>
      <c r="C3102" s="283" t="s">
        <v>3550</v>
      </c>
      <c r="D3102" s="284">
        <v>252586.64999999997</v>
      </c>
      <c r="E3102" s="284">
        <v>110410.30000000002</v>
      </c>
      <c r="F3102" s="20">
        <v>0</v>
      </c>
      <c r="G3102" s="21">
        <f t="shared" si="48"/>
        <v>142176.34999999995</v>
      </c>
      <c r="H3102" s="20">
        <v>0</v>
      </c>
      <c r="I3102" s="20">
        <v>0</v>
      </c>
    </row>
    <row r="3103" spans="1:9" hidden="1" x14ac:dyDescent="0.25">
      <c r="A3103" s="276" t="s">
        <v>3025</v>
      </c>
      <c r="B3103" s="90"/>
      <c r="C3103" s="283" t="s">
        <v>3550</v>
      </c>
      <c r="D3103" s="284">
        <v>153234.44999999995</v>
      </c>
      <c r="E3103" s="284">
        <v>58832.299999999996</v>
      </c>
      <c r="F3103" s="20">
        <v>0</v>
      </c>
      <c r="G3103" s="21">
        <f t="shared" si="48"/>
        <v>94402.149999999965</v>
      </c>
      <c r="H3103" s="20">
        <v>0</v>
      </c>
      <c r="I3103" s="20">
        <v>0</v>
      </c>
    </row>
    <row r="3104" spans="1:9" hidden="1" x14ac:dyDescent="0.25">
      <c r="A3104" s="276" t="s">
        <v>3026</v>
      </c>
      <c r="B3104" s="90"/>
      <c r="C3104" s="283" t="s">
        <v>3550</v>
      </c>
      <c r="D3104" s="284">
        <v>167350.35000000009</v>
      </c>
      <c r="E3104" s="284">
        <v>59894.599999999991</v>
      </c>
      <c r="F3104" s="20">
        <v>0</v>
      </c>
      <c r="G3104" s="21">
        <f t="shared" si="48"/>
        <v>107455.7500000001</v>
      </c>
      <c r="H3104" s="20">
        <v>0</v>
      </c>
      <c r="I3104" s="20">
        <v>0</v>
      </c>
    </row>
    <row r="3105" spans="1:9" hidden="1" x14ac:dyDescent="0.25">
      <c r="A3105" s="276" t="s">
        <v>3677</v>
      </c>
      <c r="B3105" s="90"/>
      <c r="C3105" s="283" t="s">
        <v>3550</v>
      </c>
      <c r="D3105" s="284">
        <v>104409</v>
      </c>
      <c r="E3105" s="284">
        <v>5800</v>
      </c>
      <c r="F3105" s="20">
        <v>0</v>
      </c>
      <c r="G3105" s="21">
        <f t="shared" si="48"/>
        <v>98609</v>
      </c>
      <c r="H3105" s="20">
        <v>0</v>
      </c>
      <c r="I3105" s="20">
        <v>0</v>
      </c>
    </row>
    <row r="3106" spans="1:9" hidden="1" x14ac:dyDescent="0.25">
      <c r="A3106" s="276" t="s">
        <v>3027</v>
      </c>
      <c r="B3106" s="90"/>
      <c r="C3106" s="283" t="s">
        <v>3550</v>
      </c>
      <c r="D3106" s="284">
        <v>210864.14999999991</v>
      </c>
      <c r="E3106" s="284">
        <v>78456.50999999998</v>
      </c>
      <c r="F3106" s="20">
        <v>0</v>
      </c>
      <c r="G3106" s="21">
        <f t="shared" si="48"/>
        <v>132407.63999999993</v>
      </c>
      <c r="H3106" s="20">
        <v>0</v>
      </c>
      <c r="I3106" s="20">
        <v>0</v>
      </c>
    </row>
    <row r="3107" spans="1:9" hidden="1" x14ac:dyDescent="0.25">
      <c r="A3107" s="276" t="s">
        <v>3028</v>
      </c>
      <c r="B3107" s="90"/>
      <c r="C3107" s="283" t="s">
        <v>3550</v>
      </c>
      <c r="D3107" s="284">
        <v>197269.80000000002</v>
      </c>
      <c r="E3107" s="284">
        <v>26149</v>
      </c>
      <c r="F3107" s="20">
        <v>0</v>
      </c>
      <c r="G3107" s="21">
        <f t="shared" si="48"/>
        <v>171120.80000000002</v>
      </c>
      <c r="H3107" s="20">
        <v>0</v>
      </c>
      <c r="I3107" s="20">
        <v>0</v>
      </c>
    </row>
    <row r="3108" spans="1:9" hidden="1" x14ac:dyDescent="0.25">
      <c r="A3108" s="276" t="s">
        <v>3029</v>
      </c>
      <c r="B3108" s="90"/>
      <c r="C3108" s="283" t="s">
        <v>3550</v>
      </c>
      <c r="D3108" s="284">
        <v>299076.45000000007</v>
      </c>
      <c r="E3108" s="284">
        <v>110978.70000000001</v>
      </c>
      <c r="F3108" s="20">
        <v>0</v>
      </c>
      <c r="G3108" s="21">
        <f t="shared" si="48"/>
        <v>188097.75000000006</v>
      </c>
      <c r="H3108" s="20">
        <v>0</v>
      </c>
      <c r="I3108" s="20">
        <v>0</v>
      </c>
    </row>
    <row r="3109" spans="1:9" hidden="1" x14ac:dyDescent="0.25">
      <c r="A3109" s="276" t="s">
        <v>3030</v>
      </c>
      <c r="B3109" s="90"/>
      <c r="C3109" s="283" t="s">
        <v>3550</v>
      </c>
      <c r="D3109" s="284">
        <v>1170095.8800000001</v>
      </c>
      <c r="E3109" s="284">
        <v>250282.42999999996</v>
      </c>
      <c r="F3109" s="20">
        <v>0</v>
      </c>
      <c r="G3109" s="21">
        <f t="shared" si="48"/>
        <v>919813.45000000019</v>
      </c>
      <c r="H3109" s="20">
        <v>0</v>
      </c>
      <c r="I3109" s="20">
        <v>0</v>
      </c>
    </row>
    <row r="3110" spans="1:9" hidden="1" x14ac:dyDescent="0.25">
      <c r="A3110" s="276" t="s">
        <v>3031</v>
      </c>
      <c r="B3110" s="90"/>
      <c r="C3110" s="283" t="s">
        <v>3550</v>
      </c>
      <c r="D3110" s="284">
        <v>231499.8000000001</v>
      </c>
      <c r="E3110" s="284">
        <v>5129.8</v>
      </c>
      <c r="F3110" s="20">
        <v>0</v>
      </c>
      <c r="G3110" s="21">
        <f t="shared" si="48"/>
        <v>226370.00000000012</v>
      </c>
      <c r="H3110" s="20">
        <v>0</v>
      </c>
      <c r="I3110" s="20">
        <v>0</v>
      </c>
    </row>
    <row r="3111" spans="1:9" hidden="1" x14ac:dyDescent="0.25">
      <c r="A3111" s="276" t="s">
        <v>3032</v>
      </c>
      <c r="B3111" s="90"/>
      <c r="C3111" s="283" t="s">
        <v>3550</v>
      </c>
      <c r="D3111" s="284">
        <v>110686.05000000005</v>
      </c>
      <c r="E3111" s="284">
        <v>14463.8</v>
      </c>
      <c r="F3111" s="20">
        <v>0</v>
      </c>
      <c r="G3111" s="21">
        <f t="shared" si="48"/>
        <v>96222.250000000044</v>
      </c>
      <c r="H3111" s="20">
        <v>0</v>
      </c>
      <c r="I3111" s="20">
        <v>0</v>
      </c>
    </row>
    <row r="3112" spans="1:9" hidden="1" x14ac:dyDescent="0.25">
      <c r="A3112" s="276" t="s">
        <v>3033</v>
      </c>
      <c r="B3112" s="90"/>
      <c r="C3112" s="283" t="s">
        <v>3550</v>
      </c>
      <c r="D3112" s="284">
        <v>229400.10000000009</v>
      </c>
      <c r="E3112" s="284">
        <v>3920</v>
      </c>
      <c r="F3112" s="20">
        <v>0</v>
      </c>
      <c r="G3112" s="21">
        <f t="shared" si="48"/>
        <v>225480.10000000009</v>
      </c>
      <c r="H3112" s="20">
        <v>0</v>
      </c>
      <c r="I3112" s="20">
        <v>0</v>
      </c>
    </row>
    <row r="3113" spans="1:9" hidden="1" x14ac:dyDescent="0.25">
      <c r="A3113" s="276" t="s">
        <v>3034</v>
      </c>
      <c r="B3113" s="90"/>
      <c r="C3113" s="283" t="s">
        <v>3550</v>
      </c>
      <c r="D3113" s="284">
        <v>79577.550000000047</v>
      </c>
      <c r="E3113" s="284">
        <v>0</v>
      </c>
      <c r="F3113" s="20">
        <v>0</v>
      </c>
      <c r="G3113" s="21">
        <f t="shared" si="48"/>
        <v>79577.550000000047</v>
      </c>
      <c r="H3113" s="20">
        <v>0</v>
      </c>
      <c r="I3113" s="20">
        <v>0</v>
      </c>
    </row>
    <row r="3114" spans="1:9" hidden="1" x14ac:dyDescent="0.25">
      <c r="A3114" s="276" t="s">
        <v>3035</v>
      </c>
      <c r="B3114" s="90"/>
      <c r="C3114" s="283" t="s">
        <v>3550</v>
      </c>
      <c r="D3114" s="284">
        <v>106404.44999999994</v>
      </c>
      <c r="E3114" s="284">
        <v>20747.5</v>
      </c>
      <c r="F3114" s="20">
        <v>0</v>
      </c>
      <c r="G3114" s="21">
        <f t="shared" si="48"/>
        <v>85656.949999999939</v>
      </c>
      <c r="H3114" s="20">
        <v>0</v>
      </c>
      <c r="I3114" s="20">
        <v>0</v>
      </c>
    </row>
    <row r="3115" spans="1:9" hidden="1" x14ac:dyDescent="0.25">
      <c r="A3115" s="276" t="s">
        <v>3036</v>
      </c>
      <c r="B3115" s="90"/>
      <c r="C3115" s="283" t="s">
        <v>3550</v>
      </c>
      <c r="D3115" s="284">
        <v>132662.69999999995</v>
      </c>
      <c r="E3115" s="284">
        <v>59637.950000000004</v>
      </c>
      <c r="F3115" s="20">
        <v>0</v>
      </c>
      <c r="G3115" s="21">
        <f t="shared" si="48"/>
        <v>73024.749999999942</v>
      </c>
      <c r="H3115" s="20">
        <v>0</v>
      </c>
      <c r="I3115" s="20">
        <v>0</v>
      </c>
    </row>
    <row r="3116" spans="1:9" hidden="1" x14ac:dyDescent="0.25">
      <c r="A3116" s="276" t="s">
        <v>3037</v>
      </c>
      <c r="B3116" s="90"/>
      <c r="C3116" s="283" t="s">
        <v>3550</v>
      </c>
      <c r="D3116" s="284">
        <v>106103.40000000002</v>
      </c>
      <c r="E3116" s="284">
        <v>39075.550000000003</v>
      </c>
      <c r="F3116" s="20">
        <v>0</v>
      </c>
      <c r="G3116" s="21">
        <f t="shared" si="48"/>
        <v>67027.85000000002</v>
      </c>
      <c r="H3116" s="20">
        <v>0</v>
      </c>
      <c r="I3116" s="20">
        <v>0</v>
      </c>
    </row>
    <row r="3117" spans="1:9" hidden="1" x14ac:dyDescent="0.25">
      <c r="A3117" s="276" t="s">
        <v>3038</v>
      </c>
      <c r="B3117" s="90"/>
      <c r="C3117" s="283" t="s">
        <v>3550</v>
      </c>
      <c r="D3117" s="284">
        <v>162500.10000000012</v>
      </c>
      <c r="E3117" s="284">
        <v>41669.199999999997</v>
      </c>
      <c r="F3117" s="20">
        <v>0</v>
      </c>
      <c r="G3117" s="21">
        <f t="shared" si="48"/>
        <v>120830.90000000013</v>
      </c>
      <c r="H3117" s="20">
        <v>0</v>
      </c>
      <c r="I3117" s="20">
        <v>0</v>
      </c>
    </row>
    <row r="3118" spans="1:9" hidden="1" x14ac:dyDescent="0.25">
      <c r="A3118" s="276" t="s">
        <v>3039</v>
      </c>
      <c r="B3118" s="90"/>
      <c r="C3118" s="283" t="s">
        <v>3550</v>
      </c>
      <c r="D3118" s="284">
        <v>270915.35000000003</v>
      </c>
      <c r="E3118" s="284">
        <v>16713.650000000001</v>
      </c>
      <c r="F3118" s="20">
        <v>0</v>
      </c>
      <c r="G3118" s="21">
        <f t="shared" si="48"/>
        <v>254201.70000000004</v>
      </c>
      <c r="H3118" s="20">
        <v>0</v>
      </c>
      <c r="I3118" s="20">
        <v>0</v>
      </c>
    </row>
    <row r="3119" spans="1:9" hidden="1" x14ac:dyDescent="0.25">
      <c r="A3119" s="276" t="s">
        <v>3040</v>
      </c>
      <c r="B3119" s="90"/>
      <c r="C3119" s="283" t="s">
        <v>3550</v>
      </c>
      <c r="D3119" s="284">
        <v>334530.89999999985</v>
      </c>
      <c r="E3119" s="284">
        <v>64367.499999999993</v>
      </c>
      <c r="F3119" s="20">
        <v>0</v>
      </c>
      <c r="G3119" s="21">
        <f t="shared" si="48"/>
        <v>270163.39999999985</v>
      </c>
      <c r="H3119" s="20">
        <v>0</v>
      </c>
      <c r="I3119" s="20">
        <v>0</v>
      </c>
    </row>
    <row r="3120" spans="1:9" hidden="1" x14ac:dyDescent="0.25">
      <c r="A3120" s="276" t="s">
        <v>3041</v>
      </c>
      <c r="B3120" s="90"/>
      <c r="C3120" s="283" t="s">
        <v>3550</v>
      </c>
      <c r="D3120" s="284">
        <v>848002.28</v>
      </c>
      <c r="E3120" s="284">
        <v>479171.83999999997</v>
      </c>
      <c r="F3120" s="20">
        <v>0</v>
      </c>
      <c r="G3120" s="21">
        <f t="shared" si="48"/>
        <v>368830.44000000006</v>
      </c>
      <c r="H3120" s="20">
        <v>0</v>
      </c>
      <c r="I3120" s="20">
        <v>0</v>
      </c>
    </row>
    <row r="3121" spans="1:9" hidden="1" x14ac:dyDescent="0.25">
      <c r="A3121" s="276" t="s">
        <v>3042</v>
      </c>
      <c r="B3121" s="90"/>
      <c r="C3121" s="283" t="s">
        <v>3550</v>
      </c>
      <c r="D3121" s="284">
        <v>828363.8</v>
      </c>
      <c r="E3121" s="284">
        <v>37536.69999999999</v>
      </c>
      <c r="F3121" s="20">
        <v>0</v>
      </c>
      <c r="G3121" s="21">
        <f t="shared" si="48"/>
        <v>790827.10000000009</v>
      </c>
      <c r="H3121" s="20">
        <v>0</v>
      </c>
      <c r="I3121" s="20">
        <v>0</v>
      </c>
    </row>
    <row r="3122" spans="1:9" hidden="1" x14ac:dyDescent="0.25">
      <c r="A3122" s="276" t="s">
        <v>3043</v>
      </c>
      <c r="B3122" s="90"/>
      <c r="C3122" s="283" t="s">
        <v>3550</v>
      </c>
      <c r="D3122" s="284">
        <v>205446.9500000001</v>
      </c>
      <c r="E3122" s="284">
        <v>34175.4</v>
      </c>
      <c r="F3122" s="20">
        <v>0</v>
      </c>
      <c r="G3122" s="21">
        <f t="shared" si="48"/>
        <v>171271.5500000001</v>
      </c>
      <c r="H3122" s="20">
        <v>0</v>
      </c>
      <c r="I3122" s="20">
        <v>0</v>
      </c>
    </row>
    <row r="3123" spans="1:9" hidden="1" x14ac:dyDescent="0.25">
      <c r="A3123" s="276" t="s">
        <v>3044</v>
      </c>
      <c r="B3123" s="90"/>
      <c r="C3123" s="283" t="s">
        <v>3550</v>
      </c>
      <c r="D3123" s="284">
        <v>920911.30000000016</v>
      </c>
      <c r="E3123" s="284">
        <v>351810.3</v>
      </c>
      <c r="F3123" s="20">
        <v>0</v>
      </c>
      <c r="G3123" s="21">
        <f t="shared" si="48"/>
        <v>569101.00000000023</v>
      </c>
      <c r="H3123" s="20">
        <v>0</v>
      </c>
      <c r="I3123" s="20">
        <v>0</v>
      </c>
    </row>
    <row r="3124" spans="1:9" hidden="1" x14ac:dyDescent="0.25">
      <c r="A3124" s="276" t="s">
        <v>3045</v>
      </c>
      <c r="B3124" s="90"/>
      <c r="C3124" s="283" t="s">
        <v>3550</v>
      </c>
      <c r="D3124" s="284">
        <v>733872.60000000021</v>
      </c>
      <c r="E3124" s="284">
        <v>101377.54999999999</v>
      </c>
      <c r="F3124" s="20">
        <v>0</v>
      </c>
      <c r="G3124" s="21">
        <f t="shared" si="48"/>
        <v>632495.05000000028</v>
      </c>
      <c r="H3124" s="20">
        <v>0</v>
      </c>
      <c r="I3124" s="20">
        <v>0</v>
      </c>
    </row>
    <row r="3125" spans="1:9" hidden="1" x14ac:dyDescent="0.25">
      <c r="A3125" s="276" t="s">
        <v>3046</v>
      </c>
      <c r="B3125" s="90"/>
      <c r="C3125" s="283" t="s">
        <v>3550</v>
      </c>
      <c r="D3125" s="284">
        <v>966604.65000000026</v>
      </c>
      <c r="E3125" s="284">
        <v>79642.969999999987</v>
      </c>
      <c r="F3125" s="20">
        <v>0</v>
      </c>
      <c r="G3125" s="21">
        <f t="shared" si="48"/>
        <v>886961.68000000028</v>
      </c>
      <c r="H3125" s="20">
        <v>0</v>
      </c>
      <c r="I3125" s="20">
        <v>0</v>
      </c>
    </row>
    <row r="3126" spans="1:9" hidden="1" x14ac:dyDescent="0.25">
      <c r="A3126" s="276" t="s">
        <v>3047</v>
      </c>
      <c r="B3126" s="90"/>
      <c r="C3126" s="283" t="s">
        <v>3550</v>
      </c>
      <c r="D3126" s="284">
        <v>407992.10000000009</v>
      </c>
      <c r="E3126" s="284">
        <v>124085.19999999998</v>
      </c>
      <c r="F3126" s="20">
        <v>0</v>
      </c>
      <c r="G3126" s="21">
        <f t="shared" si="48"/>
        <v>283906.90000000014</v>
      </c>
      <c r="H3126" s="20">
        <v>0</v>
      </c>
      <c r="I3126" s="20">
        <v>0</v>
      </c>
    </row>
    <row r="3127" spans="1:9" hidden="1" x14ac:dyDescent="0.25">
      <c r="A3127" s="276" t="s">
        <v>3048</v>
      </c>
      <c r="B3127" s="90"/>
      <c r="C3127" s="283" t="s">
        <v>3550</v>
      </c>
      <c r="D3127" s="284">
        <v>759542.59999999963</v>
      </c>
      <c r="E3127" s="284">
        <v>163208.53</v>
      </c>
      <c r="F3127" s="20">
        <v>0</v>
      </c>
      <c r="G3127" s="21">
        <f t="shared" si="48"/>
        <v>596334.0699999996</v>
      </c>
      <c r="H3127" s="20">
        <v>0</v>
      </c>
      <c r="I3127" s="20">
        <v>0</v>
      </c>
    </row>
    <row r="3128" spans="1:9" hidden="1" x14ac:dyDescent="0.25">
      <c r="A3128" s="276" t="s">
        <v>3049</v>
      </c>
      <c r="B3128" s="90"/>
      <c r="C3128" s="283" t="s">
        <v>3550</v>
      </c>
      <c r="D3128" s="284">
        <v>100532.00000000001</v>
      </c>
      <c r="E3128" s="284">
        <v>25454.829999999998</v>
      </c>
      <c r="F3128" s="20">
        <v>0</v>
      </c>
      <c r="G3128" s="21">
        <f t="shared" si="48"/>
        <v>75077.170000000013</v>
      </c>
      <c r="H3128" s="20">
        <v>0</v>
      </c>
      <c r="I3128" s="20">
        <v>0</v>
      </c>
    </row>
    <row r="3129" spans="1:9" hidden="1" x14ac:dyDescent="0.25">
      <c r="A3129" s="276" t="s">
        <v>3050</v>
      </c>
      <c r="B3129" s="90"/>
      <c r="C3129" s="283" t="s">
        <v>3550</v>
      </c>
      <c r="D3129" s="284">
        <v>79644.449999999953</v>
      </c>
      <c r="E3129" s="284">
        <v>4796</v>
      </c>
      <c r="F3129" s="20">
        <v>0</v>
      </c>
      <c r="G3129" s="21">
        <f t="shared" si="48"/>
        <v>74848.449999999953</v>
      </c>
      <c r="H3129" s="20">
        <v>0</v>
      </c>
      <c r="I3129" s="20">
        <v>0</v>
      </c>
    </row>
    <row r="3130" spans="1:9" hidden="1" x14ac:dyDescent="0.25">
      <c r="A3130" s="276" t="s">
        <v>1224</v>
      </c>
      <c r="B3130" s="90"/>
      <c r="C3130" s="283" t="s">
        <v>3550</v>
      </c>
      <c r="D3130" s="284">
        <v>133622.85000000003</v>
      </c>
      <c r="E3130" s="284">
        <v>23824.3</v>
      </c>
      <c r="F3130" s="20">
        <v>0</v>
      </c>
      <c r="G3130" s="21">
        <f t="shared" si="48"/>
        <v>109798.55000000003</v>
      </c>
      <c r="H3130" s="20">
        <v>0</v>
      </c>
      <c r="I3130" s="20">
        <v>0</v>
      </c>
    </row>
    <row r="3131" spans="1:9" hidden="1" x14ac:dyDescent="0.25">
      <c r="A3131" s="276" t="s">
        <v>3051</v>
      </c>
      <c r="B3131" s="90"/>
      <c r="C3131" s="283" t="s">
        <v>3551</v>
      </c>
      <c r="D3131" s="284">
        <v>387148.39999999991</v>
      </c>
      <c r="E3131" s="284">
        <v>164254.49999999997</v>
      </c>
      <c r="F3131" s="20">
        <v>0</v>
      </c>
      <c r="G3131" s="21">
        <f t="shared" si="48"/>
        <v>222893.89999999994</v>
      </c>
      <c r="H3131" s="20">
        <v>0</v>
      </c>
      <c r="I3131" s="20">
        <v>0</v>
      </c>
    </row>
    <row r="3132" spans="1:9" hidden="1" x14ac:dyDescent="0.25">
      <c r="A3132" s="276" t="s">
        <v>3052</v>
      </c>
      <c r="B3132" s="90"/>
      <c r="C3132" s="283" t="s">
        <v>3551</v>
      </c>
      <c r="D3132" s="284">
        <v>233910.24999999997</v>
      </c>
      <c r="E3132" s="284">
        <v>66531.150000000009</v>
      </c>
      <c r="F3132" s="20">
        <v>0</v>
      </c>
      <c r="G3132" s="21">
        <f t="shared" si="48"/>
        <v>167379.09999999998</v>
      </c>
      <c r="H3132" s="20">
        <v>0</v>
      </c>
      <c r="I3132" s="20">
        <v>0</v>
      </c>
    </row>
    <row r="3133" spans="1:9" hidden="1" x14ac:dyDescent="0.25">
      <c r="A3133" s="276" t="s">
        <v>3053</v>
      </c>
      <c r="B3133" s="90"/>
      <c r="C3133" s="283" t="s">
        <v>3551</v>
      </c>
      <c r="D3133" s="284">
        <v>80112.75</v>
      </c>
      <c r="E3133" s="284">
        <v>77812.599999999977</v>
      </c>
      <c r="F3133" s="20">
        <v>0</v>
      </c>
      <c r="G3133" s="21">
        <f t="shared" si="48"/>
        <v>2300.1500000000233</v>
      </c>
      <c r="H3133" s="20">
        <v>0</v>
      </c>
      <c r="I3133" s="20">
        <v>0</v>
      </c>
    </row>
    <row r="3134" spans="1:9" hidden="1" x14ac:dyDescent="0.25">
      <c r="A3134" s="276" t="s">
        <v>2608</v>
      </c>
      <c r="B3134" s="90"/>
      <c r="C3134" s="283" t="s">
        <v>3551</v>
      </c>
      <c r="D3134" s="284">
        <v>132662.69999999992</v>
      </c>
      <c r="E3134" s="284">
        <v>23448.799999999999</v>
      </c>
      <c r="F3134" s="20">
        <v>0</v>
      </c>
      <c r="G3134" s="21">
        <f t="shared" si="48"/>
        <v>109213.89999999992</v>
      </c>
      <c r="H3134" s="20">
        <v>0</v>
      </c>
      <c r="I3134" s="20">
        <v>0</v>
      </c>
    </row>
    <row r="3135" spans="1:9" hidden="1" x14ac:dyDescent="0.25">
      <c r="A3135" s="276" t="s">
        <v>2879</v>
      </c>
      <c r="B3135" s="90"/>
      <c r="C3135" s="283" t="s">
        <v>3551</v>
      </c>
      <c r="D3135" s="284">
        <v>269288.34000000003</v>
      </c>
      <c r="E3135" s="284">
        <v>131754.79</v>
      </c>
      <c r="F3135" s="20">
        <v>0</v>
      </c>
      <c r="G3135" s="21">
        <f t="shared" si="48"/>
        <v>137533.55000000002</v>
      </c>
      <c r="H3135" s="20">
        <v>0</v>
      </c>
      <c r="I3135" s="20">
        <v>0</v>
      </c>
    </row>
    <row r="3136" spans="1:9" hidden="1" x14ac:dyDescent="0.25">
      <c r="A3136" s="276" t="s">
        <v>3054</v>
      </c>
      <c r="B3136" s="90"/>
      <c r="C3136" s="283" t="s">
        <v>3551</v>
      </c>
      <c r="D3136" s="284">
        <v>209456.24999999997</v>
      </c>
      <c r="E3136" s="284">
        <v>138805.79999999999</v>
      </c>
      <c r="F3136" s="20">
        <v>0</v>
      </c>
      <c r="G3136" s="21">
        <f t="shared" si="48"/>
        <v>70650.449999999983</v>
      </c>
      <c r="H3136" s="20">
        <v>0</v>
      </c>
      <c r="I3136" s="20">
        <v>0</v>
      </c>
    </row>
    <row r="3137" spans="1:9" hidden="1" x14ac:dyDescent="0.25">
      <c r="A3137" s="276" t="s">
        <v>2779</v>
      </c>
      <c r="B3137" s="90"/>
      <c r="C3137" s="283" t="s">
        <v>3551</v>
      </c>
      <c r="D3137" s="284">
        <v>306493.9499999999</v>
      </c>
      <c r="E3137" s="284">
        <v>278494.17000000004</v>
      </c>
      <c r="F3137" s="20">
        <v>0</v>
      </c>
      <c r="G3137" s="21">
        <f t="shared" si="48"/>
        <v>27999.779999999853</v>
      </c>
      <c r="H3137" s="20">
        <v>0</v>
      </c>
      <c r="I3137" s="20">
        <v>0</v>
      </c>
    </row>
    <row r="3138" spans="1:9" hidden="1" x14ac:dyDescent="0.25">
      <c r="A3138" s="276" t="s">
        <v>3055</v>
      </c>
      <c r="B3138" s="90"/>
      <c r="C3138" s="283" t="s">
        <v>3551</v>
      </c>
      <c r="D3138" s="284">
        <v>163537.05000000005</v>
      </c>
      <c r="E3138" s="284">
        <v>76962.049999999988</v>
      </c>
      <c r="F3138" s="20">
        <v>0</v>
      </c>
      <c r="G3138" s="21">
        <f t="shared" si="48"/>
        <v>86575.000000000058</v>
      </c>
      <c r="H3138" s="20">
        <v>0</v>
      </c>
      <c r="I3138" s="20">
        <v>0</v>
      </c>
    </row>
    <row r="3139" spans="1:9" hidden="1" x14ac:dyDescent="0.25">
      <c r="A3139" s="276" t="s">
        <v>2780</v>
      </c>
      <c r="B3139" s="90"/>
      <c r="C3139" s="283" t="s">
        <v>3551</v>
      </c>
      <c r="D3139" s="284">
        <v>234584.85000000009</v>
      </c>
      <c r="E3139" s="284">
        <v>108997.09999999999</v>
      </c>
      <c r="F3139" s="20">
        <v>0</v>
      </c>
      <c r="G3139" s="21">
        <f t="shared" si="48"/>
        <v>125587.7500000001</v>
      </c>
      <c r="H3139" s="20">
        <v>0</v>
      </c>
      <c r="I3139" s="20">
        <v>0</v>
      </c>
    </row>
    <row r="3140" spans="1:9" hidden="1" x14ac:dyDescent="0.25">
      <c r="A3140" s="276" t="s">
        <v>3056</v>
      </c>
      <c r="B3140" s="90"/>
      <c r="C3140" s="283" t="s">
        <v>3551</v>
      </c>
      <c r="D3140" s="284">
        <v>211537.80000000008</v>
      </c>
      <c r="E3140" s="284">
        <v>72464.7</v>
      </c>
      <c r="F3140" s="20">
        <v>0</v>
      </c>
      <c r="G3140" s="21">
        <f t="shared" ref="G3140:G3203" si="49">D3140-E3140</f>
        <v>139073.10000000009</v>
      </c>
      <c r="H3140" s="20">
        <v>0</v>
      </c>
      <c r="I3140" s="20">
        <v>0</v>
      </c>
    </row>
    <row r="3141" spans="1:9" hidden="1" x14ac:dyDescent="0.25">
      <c r="A3141" s="276" t="s">
        <v>284</v>
      </c>
      <c r="B3141" s="90"/>
      <c r="C3141" s="283" t="s">
        <v>3551</v>
      </c>
      <c r="D3141" s="284">
        <v>223144.94999999995</v>
      </c>
      <c r="E3141" s="284">
        <v>184460.66999999998</v>
      </c>
      <c r="F3141" s="20">
        <v>0</v>
      </c>
      <c r="G3141" s="21">
        <f t="shared" si="49"/>
        <v>38684.27999999997</v>
      </c>
      <c r="H3141" s="20">
        <v>0</v>
      </c>
      <c r="I3141" s="20">
        <v>0</v>
      </c>
    </row>
    <row r="3142" spans="1:9" hidden="1" x14ac:dyDescent="0.25">
      <c r="A3142" s="276" t="s">
        <v>3057</v>
      </c>
      <c r="B3142" s="90"/>
      <c r="C3142" s="283" t="s">
        <v>3551</v>
      </c>
      <c r="D3142" s="284">
        <v>134000.69999999995</v>
      </c>
      <c r="E3142" s="284">
        <v>109311.85</v>
      </c>
      <c r="F3142" s="20">
        <v>0</v>
      </c>
      <c r="G3142" s="21">
        <f t="shared" si="49"/>
        <v>24688.849999999948</v>
      </c>
      <c r="H3142" s="20">
        <v>0</v>
      </c>
      <c r="I3142" s="20">
        <v>0</v>
      </c>
    </row>
    <row r="3143" spans="1:9" hidden="1" x14ac:dyDescent="0.25">
      <c r="A3143" s="276" t="s">
        <v>286</v>
      </c>
      <c r="B3143" s="90"/>
      <c r="C3143" s="283" t="s">
        <v>3551</v>
      </c>
      <c r="D3143" s="284">
        <v>163000.05000000005</v>
      </c>
      <c r="E3143" s="284">
        <v>26816.300000000003</v>
      </c>
      <c r="F3143" s="20">
        <v>0</v>
      </c>
      <c r="G3143" s="21">
        <f t="shared" si="49"/>
        <v>136183.75000000006</v>
      </c>
      <c r="H3143" s="20">
        <v>0</v>
      </c>
      <c r="I3143" s="20">
        <v>0</v>
      </c>
    </row>
    <row r="3144" spans="1:9" hidden="1" x14ac:dyDescent="0.25">
      <c r="A3144" s="276" t="s">
        <v>3058</v>
      </c>
      <c r="B3144" s="90"/>
      <c r="C3144" s="283" t="s">
        <v>3551</v>
      </c>
      <c r="D3144" s="284">
        <v>260897.79999999996</v>
      </c>
      <c r="E3144" s="284">
        <v>184785.69999999998</v>
      </c>
      <c r="F3144" s="20">
        <v>0</v>
      </c>
      <c r="G3144" s="21">
        <f t="shared" si="49"/>
        <v>76112.099999999977</v>
      </c>
      <c r="H3144" s="20">
        <v>0</v>
      </c>
      <c r="I3144" s="20">
        <v>0</v>
      </c>
    </row>
    <row r="3145" spans="1:9" hidden="1" x14ac:dyDescent="0.25">
      <c r="A3145" s="276" t="s">
        <v>287</v>
      </c>
      <c r="B3145" s="90"/>
      <c r="C3145" s="283" t="s">
        <v>3551</v>
      </c>
      <c r="D3145" s="284">
        <v>251978.85000000009</v>
      </c>
      <c r="E3145" s="284">
        <v>98307.900000000009</v>
      </c>
      <c r="F3145" s="20">
        <v>0</v>
      </c>
      <c r="G3145" s="21">
        <f t="shared" si="49"/>
        <v>153670.95000000007</v>
      </c>
      <c r="H3145" s="20">
        <v>0</v>
      </c>
      <c r="I3145" s="20">
        <v>0</v>
      </c>
    </row>
    <row r="3146" spans="1:9" hidden="1" x14ac:dyDescent="0.25">
      <c r="A3146" s="276" t="s">
        <v>3059</v>
      </c>
      <c r="B3146" s="90"/>
      <c r="C3146" s="283" t="s">
        <v>3551</v>
      </c>
      <c r="D3146" s="284">
        <v>121155.90000000004</v>
      </c>
      <c r="E3146" s="284">
        <v>57638.45</v>
      </c>
      <c r="F3146" s="20">
        <v>0</v>
      </c>
      <c r="G3146" s="21">
        <f t="shared" si="49"/>
        <v>63517.450000000041</v>
      </c>
      <c r="H3146" s="20">
        <v>0</v>
      </c>
      <c r="I3146" s="20">
        <v>0</v>
      </c>
    </row>
    <row r="3147" spans="1:9" hidden="1" x14ac:dyDescent="0.25">
      <c r="A3147" s="276" t="s">
        <v>3060</v>
      </c>
      <c r="B3147" s="90"/>
      <c r="C3147" s="283" t="s">
        <v>3551</v>
      </c>
      <c r="D3147" s="284">
        <v>63780.310000000005</v>
      </c>
      <c r="E3147" s="284">
        <v>15813.609999999997</v>
      </c>
      <c r="F3147" s="20">
        <v>0</v>
      </c>
      <c r="G3147" s="21">
        <f t="shared" si="49"/>
        <v>47966.700000000012</v>
      </c>
      <c r="H3147" s="20">
        <v>0</v>
      </c>
      <c r="I3147" s="20">
        <v>0</v>
      </c>
    </row>
    <row r="3148" spans="1:9" hidden="1" x14ac:dyDescent="0.25">
      <c r="A3148" s="276" t="s">
        <v>3061</v>
      </c>
      <c r="B3148" s="90"/>
      <c r="C3148" s="283" t="s">
        <v>3551</v>
      </c>
      <c r="D3148" s="284">
        <v>130421.55000000005</v>
      </c>
      <c r="E3148" s="284">
        <v>124725.09999999996</v>
      </c>
      <c r="F3148" s="20">
        <v>0</v>
      </c>
      <c r="G3148" s="21">
        <f t="shared" si="49"/>
        <v>5696.4500000000844</v>
      </c>
      <c r="H3148" s="20">
        <v>0</v>
      </c>
      <c r="I3148" s="20">
        <v>0</v>
      </c>
    </row>
    <row r="3149" spans="1:9" hidden="1" x14ac:dyDescent="0.25">
      <c r="A3149" s="276" t="s">
        <v>3062</v>
      </c>
      <c r="B3149" s="90"/>
      <c r="C3149" s="283" t="s">
        <v>3551</v>
      </c>
      <c r="D3149" s="284">
        <v>284407.49999999994</v>
      </c>
      <c r="E3149" s="284">
        <v>187920.29000000004</v>
      </c>
      <c r="F3149" s="20">
        <v>0</v>
      </c>
      <c r="G3149" s="21">
        <f t="shared" si="49"/>
        <v>96487.209999999905</v>
      </c>
      <c r="H3149" s="20">
        <v>0</v>
      </c>
      <c r="I3149" s="20">
        <v>0</v>
      </c>
    </row>
    <row r="3150" spans="1:9" hidden="1" x14ac:dyDescent="0.25">
      <c r="A3150" s="276" t="s">
        <v>3063</v>
      </c>
      <c r="B3150" s="90"/>
      <c r="C3150" s="283" t="s">
        <v>3551</v>
      </c>
      <c r="D3150" s="284">
        <v>130455.00000000001</v>
      </c>
      <c r="E3150" s="284">
        <v>84111.040000000008</v>
      </c>
      <c r="F3150" s="20">
        <v>0</v>
      </c>
      <c r="G3150" s="21">
        <f t="shared" si="49"/>
        <v>46343.960000000006</v>
      </c>
      <c r="H3150" s="20">
        <v>0</v>
      </c>
      <c r="I3150" s="20">
        <v>0</v>
      </c>
    </row>
    <row r="3151" spans="1:9" hidden="1" x14ac:dyDescent="0.25">
      <c r="A3151" s="276" t="s">
        <v>3064</v>
      </c>
      <c r="B3151" s="90"/>
      <c r="C3151" s="283" t="s">
        <v>3551</v>
      </c>
      <c r="D3151" s="284">
        <v>120486.90000000004</v>
      </c>
      <c r="E3151" s="284">
        <v>10345.200000000001</v>
      </c>
      <c r="F3151" s="20">
        <v>0</v>
      </c>
      <c r="G3151" s="21">
        <f t="shared" si="49"/>
        <v>110141.70000000004</v>
      </c>
      <c r="H3151" s="20">
        <v>0</v>
      </c>
      <c r="I3151" s="20">
        <v>0</v>
      </c>
    </row>
    <row r="3152" spans="1:9" hidden="1" x14ac:dyDescent="0.25">
      <c r="A3152" s="276" t="s">
        <v>3065</v>
      </c>
      <c r="B3152" s="90"/>
      <c r="C3152" s="283" t="s">
        <v>3551</v>
      </c>
      <c r="D3152" s="284">
        <v>91151.25</v>
      </c>
      <c r="E3152" s="284">
        <v>70478.39999999998</v>
      </c>
      <c r="F3152" s="20">
        <v>0</v>
      </c>
      <c r="G3152" s="21">
        <f t="shared" si="49"/>
        <v>20672.85000000002</v>
      </c>
      <c r="H3152" s="20">
        <v>0</v>
      </c>
      <c r="I3152" s="20">
        <v>0</v>
      </c>
    </row>
    <row r="3153" spans="1:9" hidden="1" x14ac:dyDescent="0.25">
      <c r="A3153" s="276" t="s">
        <v>3066</v>
      </c>
      <c r="B3153" s="90"/>
      <c r="C3153" s="283" t="s">
        <v>3551</v>
      </c>
      <c r="D3153" s="284">
        <v>130002.50000000003</v>
      </c>
      <c r="E3153" s="284">
        <v>71935.8</v>
      </c>
      <c r="F3153" s="20">
        <v>0</v>
      </c>
      <c r="G3153" s="21">
        <f t="shared" si="49"/>
        <v>58066.700000000026</v>
      </c>
      <c r="H3153" s="20">
        <v>0</v>
      </c>
      <c r="I3153" s="20">
        <v>0</v>
      </c>
    </row>
    <row r="3154" spans="1:9" hidden="1" x14ac:dyDescent="0.25">
      <c r="A3154" s="276" t="s">
        <v>3067</v>
      </c>
      <c r="B3154" s="90"/>
      <c r="C3154" s="283" t="s">
        <v>3551</v>
      </c>
      <c r="D3154" s="284">
        <v>166028.24999999991</v>
      </c>
      <c r="E3154" s="284">
        <v>57289.499999999993</v>
      </c>
      <c r="F3154" s="20">
        <v>0</v>
      </c>
      <c r="G3154" s="21">
        <f t="shared" si="49"/>
        <v>108738.74999999991</v>
      </c>
      <c r="H3154" s="20">
        <v>0</v>
      </c>
      <c r="I3154" s="20">
        <v>0</v>
      </c>
    </row>
    <row r="3155" spans="1:9" hidden="1" x14ac:dyDescent="0.25">
      <c r="A3155" s="276" t="s">
        <v>3068</v>
      </c>
      <c r="B3155" s="90"/>
      <c r="C3155" s="283" t="s">
        <v>3551</v>
      </c>
      <c r="D3155" s="284">
        <v>250172.55000000005</v>
      </c>
      <c r="E3155" s="284">
        <v>123221.85</v>
      </c>
      <c r="F3155" s="20">
        <v>0</v>
      </c>
      <c r="G3155" s="21">
        <f t="shared" si="49"/>
        <v>126950.70000000004</v>
      </c>
      <c r="H3155" s="20">
        <v>0</v>
      </c>
      <c r="I3155" s="20">
        <v>0</v>
      </c>
    </row>
    <row r="3156" spans="1:9" hidden="1" x14ac:dyDescent="0.25">
      <c r="A3156" s="276" t="s">
        <v>2613</v>
      </c>
      <c r="B3156" s="90"/>
      <c r="C3156" s="283" t="s">
        <v>3551</v>
      </c>
      <c r="D3156" s="284">
        <v>325263.94999999995</v>
      </c>
      <c r="E3156" s="284">
        <v>159672.77000000005</v>
      </c>
      <c r="F3156" s="20">
        <v>0</v>
      </c>
      <c r="G3156" s="21">
        <f t="shared" si="49"/>
        <v>165591.17999999991</v>
      </c>
      <c r="H3156" s="20">
        <v>0</v>
      </c>
      <c r="I3156" s="20">
        <v>0</v>
      </c>
    </row>
    <row r="3157" spans="1:9" hidden="1" x14ac:dyDescent="0.25">
      <c r="A3157" s="276" t="s">
        <v>2615</v>
      </c>
      <c r="B3157" s="90"/>
      <c r="C3157" s="283" t="s">
        <v>3551</v>
      </c>
      <c r="D3157" s="284">
        <v>331682.16000000009</v>
      </c>
      <c r="E3157" s="284">
        <v>235388.69999999998</v>
      </c>
      <c r="F3157" s="20">
        <v>0</v>
      </c>
      <c r="G3157" s="21">
        <f t="shared" si="49"/>
        <v>96293.460000000108</v>
      </c>
      <c r="H3157" s="20">
        <v>0</v>
      </c>
      <c r="I3157" s="20">
        <v>0</v>
      </c>
    </row>
    <row r="3158" spans="1:9" hidden="1" x14ac:dyDescent="0.25">
      <c r="A3158" s="276" t="s">
        <v>3069</v>
      </c>
      <c r="B3158" s="90"/>
      <c r="C3158" s="283" t="s">
        <v>3551</v>
      </c>
      <c r="D3158" s="284">
        <v>114499.34999999998</v>
      </c>
      <c r="E3158" s="284">
        <v>26011.250000000004</v>
      </c>
      <c r="F3158" s="20">
        <v>0</v>
      </c>
      <c r="G3158" s="21">
        <f t="shared" si="49"/>
        <v>88488.099999999977</v>
      </c>
      <c r="H3158" s="20">
        <v>0</v>
      </c>
      <c r="I3158" s="20">
        <v>0</v>
      </c>
    </row>
    <row r="3159" spans="1:9" hidden="1" x14ac:dyDescent="0.25">
      <c r="A3159" s="276" t="s">
        <v>3070</v>
      </c>
      <c r="B3159" s="90"/>
      <c r="C3159" s="283" t="s">
        <v>3551</v>
      </c>
      <c r="D3159" s="284">
        <v>60611.400000000023</v>
      </c>
      <c r="E3159" s="284">
        <v>16233.300000000001</v>
      </c>
      <c r="F3159" s="20">
        <v>0</v>
      </c>
      <c r="G3159" s="21">
        <f t="shared" si="49"/>
        <v>44378.10000000002</v>
      </c>
      <c r="H3159" s="20">
        <v>0</v>
      </c>
      <c r="I3159" s="20">
        <v>0</v>
      </c>
    </row>
    <row r="3160" spans="1:9" hidden="1" x14ac:dyDescent="0.25">
      <c r="A3160" s="276" t="s">
        <v>3071</v>
      </c>
      <c r="B3160" s="90"/>
      <c r="C3160" s="283" t="s">
        <v>3551</v>
      </c>
      <c r="D3160" s="284">
        <v>105501.30000000005</v>
      </c>
      <c r="E3160" s="284">
        <v>39765.94999999999</v>
      </c>
      <c r="F3160" s="20">
        <v>0</v>
      </c>
      <c r="G3160" s="21">
        <f t="shared" si="49"/>
        <v>65735.350000000064</v>
      </c>
      <c r="H3160" s="20">
        <v>0</v>
      </c>
      <c r="I3160" s="20">
        <v>0</v>
      </c>
    </row>
    <row r="3161" spans="1:9" hidden="1" x14ac:dyDescent="0.25">
      <c r="A3161" s="276" t="s">
        <v>3072</v>
      </c>
      <c r="B3161" s="90"/>
      <c r="C3161" s="283" t="s">
        <v>3551</v>
      </c>
      <c r="D3161" s="284">
        <v>91418.849999999977</v>
      </c>
      <c r="E3161" s="284">
        <v>76475.249999999985</v>
      </c>
      <c r="F3161" s="20">
        <v>0</v>
      </c>
      <c r="G3161" s="21">
        <f t="shared" si="49"/>
        <v>14943.599999999991</v>
      </c>
      <c r="H3161" s="20">
        <v>0</v>
      </c>
      <c r="I3161" s="20">
        <v>0</v>
      </c>
    </row>
    <row r="3162" spans="1:9" hidden="1" x14ac:dyDescent="0.25">
      <c r="A3162" s="276" t="s">
        <v>3073</v>
      </c>
      <c r="B3162" s="90"/>
      <c r="C3162" s="283" t="s">
        <v>3551</v>
      </c>
      <c r="D3162" s="284">
        <v>91954.050000000047</v>
      </c>
      <c r="E3162" s="284">
        <v>69430.649999999994</v>
      </c>
      <c r="F3162" s="20">
        <v>0</v>
      </c>
      <c r="G3162" s="21">
        <f t="shared" si="49"/>
        <v>22523.400000000052</v>
      </c>
      <c r="H3162" s="20">
        <v>0</v>
      </c>
      <c r="I3162" s="20">
        <v>0</v>
      </c>
    </row>
    <row r="3163" spans="1:9" hidden="1" x14ac:dyDescent="0.25">
      <c r="A3163" s="276" t="s">
        <v>3074</v>
      </c>
      <c r="B3163" s="90"/>
      <c r="C3163" s="283" t="s">
        <v>3551</v>
      </c>
      <c r="D3163" s="284">
        <v>263084.25</v>
      </c>
      <c r="E3163" s="284">
        <v>168916.02</v>
      </c>
      <c r="F3163" s="20">
        <v>0</v>
      </c>
      <c r="G3163" s="21">
        <f t="shared" si="49"/>
        <v>94168.23000000001</v>
      </c>
      <c r="H3163" s="20">
        <v>0</v>
      </c>
      <c r="I3163" s="20">
        <v>0</v>
      </c>
    </row>
    <row r="3164" spans="1:9" hidden="1" x14ac:dyDescent="0.25">
      <c r="A3164" s="276" t="s">
        <v>3075</v>
      </c>
      <c r="B3164" s="90"/>
      <c r="C3164" s="283" t="s">
        <v>3551</v>
      </c>
      <c r="D3164" s="284">
        <v>293036.89999999991</v>
      </c>
      <c r="E3164" s="284">
        <v>189300.30000000005</v>
      </c>
      <c r="F3164" s="20">
        <v>0</v>
      </c>
      <c r="G3164" s="21">
        <f t="shared" si="49"/>
        <v>103736.59999999986</v>
      </c>
      <c r="H3164" s="20">
        <v>0</v>
      </c>
      <c r="I3164" s="20">
        <v>0</v>
      </c>
    </row>
    <row r="3165" spans="1:9" hidden="1" x14ac:dyDescent="0.25">
      <c r="A3165" s="276" t="s">
        <v>3076</v>
      </c>
      <c r="B3165" s="90"/>
      <c r="C3165" s="283" t="s">
        <v>3551</v>
      </c>
      <c r="D3165" s="284">
        <v>282112</v>
      </c>
      <c r="E3165" s="284">
        <v>210432.69999999995</v>
      </c>
      <c r="F3165" s="20">
        <v>0</v>
      </c>
      <c r="G3165" s="21">
        <f t="shared" si="49"/>
        <v>71679.300000000047</v>
      </c>
      <c r="H3165" s="20">
        <v>0</v>
      </c>
      <c r="I3165" s="20">
        <v>0</v>
      </c>
    </row>
    <row r="3166" spans="1:9" hidden="1" x14ac:dyDescent="0.25">
      <c r="A3166" s="276" t="s">
        <v>2288</v>
      </c>
      <c r="B3166" s="90"/>
      <c r="C3166" s="283" t="s">
        <v>3551</v>
      </c>
      <c r="D3166" s="284">
        <v>230771.55000000005</v>
      </c>
      <c r="E3166" s="284">
        <v>154241.60000000001</v>
      </c>
      <c r="F3166" s="20">
        <v>0</v>
      </c>
      <c r="G3166" s="21">
        <f t="shared" si="49"/>
        <v>76529.950000000041</v>
      </c>
      <c r="H3166" s="20">
        <v>0</v>
      </c>
      <c r="I3166" s="20">
        <v>0</v>
      </c>
    </row>
    <row r="3167" spans="1:9" hidden="1" x14ac:dyDescent="0.25">
      <c r="A3167" s="276" t="s">
        <v>3077</v>
      </c>
      <c r="B3167" s="90"/>
      <c r="C3167" s="283" t="s">
        <v>3551</v>
      </c>
      <c r="D3167" s="284">
        <v>629595.90000000037</v>
      </c>
      <c r="E3167" s="284">
        <v>415706.39999999985</v>
      </c>
      <c r="F3167" s="20">
        <v>0</v>
      </c>
      <c r="G3167" s="21">
        <f t="shared" si="49"/>
        <v>213889.50000000052</v>
      </c>
      <c r="H3167" s="20">
        <v>0</v>
      </c>
      <c r="I3167" s="20">
        <v>0</v>
      </c>
    </row>
    <row r="3168" spans="1:9" hidden="1" x14ac:dyDescent="0.25">
      <c r="A3168" s="276" t="s">
        <v>3078</v>
      </c>
      <c r="B3168" s="90"/>
      <c r="C3168" s="283" t="s">
        <v>3551</v>
      </c>
      <c r="D3168" s="284">
        <v>1350290.5499999991</v>
      </c>
      <c r="E3168" s="284">
        <v>736179.45000000007</v>
      </c>
      <c r="F3168" s="20">
        <v>0</v>
      </c>
      <c r="G3168" s="21">
        <f t="shared" si="49"/>
        <v>614111.09999999905</v>
      </c>
      <c r="H3168" s="20">
        <v>0</v>
      </c>
      <c r="I3168" s="20">
        <v>0</v>
      </c>
    </row>
    <row r="3169" spans="1:9" hidden="1" x14ac:dyDescent="0.25">
      <c r="A3169" s="276" t="s">
        <v>3079</v>
      </c>
      <c r="B3169" s="90"/>
      <c r="C3169" s="283" t="s">
        <v>3551</v>
      </c>
      <c r="D3169" s="284">
        <v>264432.60000000009</v>
      </c>
      <c r="E3169" s="284">
        <v>89509.9</v>
      </c>
      <c r="F3169" s="20">
        <v>0</v>
      </c>
      <c r="G3169" s="21">
        <f t="shared" si="49"/>
        <v>174922.7000000001</v>
      </c>
      <c r="H3169" s="20">
        <v>0</v>
      </c>
      <c r="I3169" s="20">
        <v>0</v>
      </c>
    </row>
    <row r="3170" spans="1:9" hidden="1" x14ac:dyDescent="0.25">
      <c r="A3170" s="276" t="s">
        <v>2000</v>
      </c>
      <c r="B3170" s="90"/>
      <c r="C3170" s="283" t="s">
        <v>3551</v>
      </c>
      <c r="D3170" s="284">
        <v>164206.05000000008</v>
      </c>
      <c r="E3170" s="284">
        <v>52718.360000000015</v>
      </c>
      <c r="F3170" s="20">
        <v>0</v>
      </c>
      <c r="G3170" s="21">
        <f t="shared" si="49"/>
        <v>111487.69000000006</v>
      </c>
      <c r="H3170" s="20">
        <v>0</v>
      </c>
      <c r="I3170" s="20">
        <v>0</v>
      </c>
    </row>
    <row r="3171" spans="1:9" hidden="1" x14ac:dyDescent="0.25">
      <c r="A3171" s="276" t="s">
        <v>2001</v>
      </c>
      <c r="B3171" s="90"/>
      <c r="C3171" s="283" t="s">
        <v>3551</v>
      </c>
      <c r="D3171" s="284">
        <v>128715.59999999998</v>
      </c>
      <c r="E3171" s="284">
        <v>68824.45</v>
      </c>
      <c r="F3171" s="20">
        <v>0</v>
      </c>
      <c r="G3171" s="21">
        <f t="shared" si="49"/>
        <v>59891.14999999998</v>
      </c>
      <c r="H3171" s="20">
        <v>0</v>
      </c>
      <c r="I3171" s="20">
        <v>0</v>
      </c>
    </row>
    <row r="3172" spans="1:9" hidden="1" x14ac:dyDescent="0.25">
      <c r="A3172" s="276" t="s">
        <v>3080</v>
      </c>
      <c r="B3172" s="90"/>
      <c r="C3172" s="283" t="s">
        <v>3551</v>
      </c>
      <c r="D3172" s="284">
        <v>306545.75000000006</v>
      </c>
      <c r="E3172" s="284">
        <v>177631.62</v>
      </c>
      <c r="F3172" s="20">
        <v>0</v>
      </c>
      <c r="G3172" s="21">
        <f t="shared" si="49"/>
        <v>128914.13000000006</v>
      </c>
      <c r="H3172" s="20">
        <v>0</v>
      </c>
      <c r="I3172" s="20">
        <v>0</v>
      </c>
    </row>
    <row r="3173" spans="1:9" hidden="1" x14ac:dyDescent="0.25">
      <c r="A3173" s="276" t="s">
        <v>3081</v>
      </c>
      <c r="B3173" s="90"/>
      <c r="C3173" s="283" t="s">
        <v>3551</v>
      </c>
      <c r="D3173" s="284">
        <v>145175.84999999995</v>
      </c>
      <c r="E3173" s="284">
        <v>84348.669999999984</v>
      </c>
      <c r="F3173" s="20">
        <v>0</v>
      </c>
      <c r="G3173" s="21">
        <f t="shared" si="49"/>
        <v>60827.179999999964</v>
      </c>
      <c r="H3173" s="20">
        <v>0</v>
      </c>
      <c r="I3173" s="20">
        <v>0</v>
      </c>
    </row>
    <row r="3174" spans="1:9" hidden="1" x14ac:dyDescent="0.25">
      <c r="A3174" s="276" t="s">
        <v>3082</v>
      </c>
      <c r="B3174" s="90"/>
      <c r="C3174" s="283" t="s">
        <v>3551</v>
      </c>
      <c r="D3174" s="284">
        <v>67100.7</v>
      </c>
      <c r="E3174" s="284">
        <v>15024.75</v>
      </c>
      <c r="F3174" s="20">
        <v>0</v>
      </c>
      <c r="G3174" s="21">
        <f t="shared" si="49"/>
        <v>52075.95</v>
      </c>
      <c r="H3174" s="20">
        <v>0</v>
      </c>
      <c r="I3174" s="20">
        <v>0</v>
      </c>
    </row>
    <row r="3175" spans="1:9" hidden="1" x14ac:dyDescent="0.25">
      <c r="A3175" s="276" t="s">
        <v>3083</v>
      </c>
      <c r="B3175" s="90"/>
      <c r="C3175" s="283" t="s">
        <v>3551</v>
      </c>
      <c r="D3175" s="284">
        <v>77135.699999999953</v>
      </c>
      <c r="E3175" s="284">
        <v>0</v>
      </c>
      <c r="F3175" s="20">
        <v>0</v>
      </c>
      <c r="G3175" s="21">
        <f t="shared" si="49"/>
        <v>77135.699999999953</v>
      </c>
      <c r="H3175" s="20">
        <v>0</v>
      </c>
      <c r="I3175" s="20">
        <v>0</v>
      </c>
    </row>
    <row r="3176" spans="1:9" hidden="1" x14ac:dyDescent="0.25">
      <c r="A3176" s="276" t="s">
        <v>3084</v>
      </c>
      <c r="B3176" s="90"/>
      <c r="C3176" s="283" t="s">
        <v>3551</v>
      </c>
      <c r="D3176" s="284">
        <v>109113.90000000002</v>
      </c>
      <c r="E3176" s="284">
        <v>28836.050000000003</v>
      </c>
      <c r="F3176" s="20">
        <v>0</v>
      </c>
      <c r="G3176" s="21">
        <f t="shared" si="49"/>
        <v>80277.85000000002</v>
      </c>
      <c r="H3176" s="20">
        <v>0</v>
      </c>
      <c r="I3176" s="20">
        <v>0</v>
      </c>
    </row>
    <row r="3177" spans="1:9" hidden="1" x14ac:dyDescent="0.25">
      <c r="A3177" s="276" t="s">
        <v>3085</v>
      </c>
      <c r="B3177" s="90"/>
      <c r="C3177" s="283" t="s">
        <v>3551</v>
      </c>
      <c r="D3177" s="284">
        <v>105601.65000000002</v>
      </c>
      <c r="E3177" s="284">
        <v>33649.35</v>
      </c>
      <c r="F3177" s="20">
        <v>0</v>
      </c>
      <c r="G3177" s="21">
        <f t="shared" si="49"/>
        <v>71952.300000000017</v>
      </c>
      <c r="H3177" s="20">
        <v>0</v>
      </c>
      <c r="I3177" s="20">
        <v>0</v>
      </c>
    </row>
    <row r="3178" spans="1:9" hidden="1" x14ac:dyDescent="0.25">
      <c r="A3178" s="276" t="s">
        <v>3086</v>
      </c>
      <c r="B3178" s="90"/>
      <c r="C3178" s="283" t="s">
        <v>3551</v>
      </c>
      <c r="D3178" s="284">
        <v>743727.29999999958</v>
      </c>
      <c r="E3178" s="284">
        <v>399929.15</v>
      </c>
      <c r="F3178" s="20">
        <v>0</v>
      </c>
      <c r="G3178" s="21">
        <f t="shared" si="49"/>
        <v>343798.14999999956</v>
      </c>
      <c r="H3178" s="20">
        <v>0</v>
      </c>
      <c r="I3178" s="20">
        <v>0</v>
      </c>
    </row>
    <row r="3179" spans="1:9" hidden="1" x14ac:dyDescent="0.25">
      <c r="A3179" s="276" t="s">
        <v>3087</v>
      </c>
      <c r="B3179" s="90"/>
      <c r="C3179" s="283" t="s">
        <v>3551</v>
      </c>
      <c r="D3179" s="284">
        <v>158144.91000000006</v>
      </c>
      <c r="E3179" s="284">
        <v>56522.939999999988</v>
      </c>
      <c r="F3179" s="20">
        <v>0</v>
      </c>
      <c r="G3179" s="21">
        <f t="shared" si="49"/>
        <v>101621.97000000007</v>
      </c>
      <c r="H3179" s="20">
        <v>0</v>
      </c>
      <c r="I3179" s="20">
        <v>0</v>
      </c>
    </row>
    <row r="3180" spans="1:9" hidden="1" x14ac:dyDescent="0.25">
      <c r="A3180" s="276" t="s">
        <v>2695</v>
      </c>
      <c r="B3180" s="90"/>
      <c r="C3180" s="283" t="s">
        <v>3552</v>
      </c>
      <c r="D3180" s="284">
        <v>124701.59999999999</v>
      </c>
      <c r="E3180" s="284">
        <v>24321.600000000009</v>
      </c>
      <c r="F3180" s="20">
        <v>0</v>
      </c>
      <c r="G3180" s="21">
        <f t="shared" si="49"/>
        <v>100379.99999999999</v>
      </c>
      <c r="H3180" s="20">
        <v>0</v>
      </c>
      <c r="I3180" s="20">
        <v>0</v>
      </c>
    </row>
    <row r="3181" spans="1:9" hidden="1" x14ac:dyDescent="0.25">
      <c r="A3181" s="276" t="s">
        <v>2696</v>
      </c>
      <c r="B3181" s="90"/>
      <c r="C3181" s="283" t="s">
        <v>3552</v>
      </c>
      <c r="D3181" s="284">
        <v>81952.5</v>
      </c>
      <c r="E3181" s="284">
        <v>0</v>
      </c>
      <c r="F3181" s="20">
        <v>0</v>
      </c>
      <c r="G3181" s="21">
        <f t="shared" si="49"/>
        <v>81952.5</v>
      </c>
      <c r="H3181" s="20">
        <v>0</v>
      </c>
      <c r="I3181" s="20">
        <v>0</v>
      </c>
    </row>
    <row r="3182" spans="1:9" hidden="1" x14ac:dyDescent="0.25">
      <c r="A3182" s="276" t="s">
        <v>2948</v>
      </c>
      <c r="B3182" s="90"/>
      <c r="C3182" s="283" t="s">
        <v>3553</v>
      </c>
      <c r="D3182" s="284">
        <v>175545.60000000012</v>
      </c>
      <c r="E3182" s="284">
        <v>31311.329999999998</v>
      </c>
      <c r="F3182" s="20">
        <v>0</v>
      </c>
      <c r="G3182" s="21">
        <f t="shared" si="49"/>
        <v>144234.27000000014</v>
      </c>
      <c r="H3182" s="20">
        <v>0</v>
      </c>
      <c r="I3182" s="20">
        <v>0</v>
      </c>
    </row>
    <row r="3183" spans="1:9" hidden="1" x14ac:dyDescent="0.25">
      <c r="A3183" s="276" t="s">
        <v>2949</v>
      </c>
      <c r="B3183" s="90"/>
      <c r="C3183" s="283" t="s">
        <v>3553</v>
      </c>
      <c r="D3183" s="284">
        <v>155030.39999999991</v>
      </c>
      <c r="E3183" s="284">
        <v>33090.699999999997</v>
      </c>
      <c r="F3183" s="20">
        <v>0</v>
      </c>
      <c r="G3183" s="21">
        <f t="shared" si="49"/>
        <v>121939.69999999991</v>
      </c>
      <c r="H3183" s="20">
        <v>0</v>
      </c>
      <c r="I3183" s="20">
        <v>0</v>
      </c>
    </row>
    <row r="3184" spans="1:9" hidden="1" x14ac:dyDescent="0.25">
      <c r="A3184" s="276" t="s">
        <v>3088</v>
      </c>
      <c r="B3184" s="90"/>
      <c r="C3184" s="283" t="s">
        <v>3553</v>
      </c>
      <c r="D3184" s="284">
        <v>342193.5</v>
      </c>
      <c r="E3184" s="284">
        <v>1093.8</v>
      </c>
      <c r="F3184" s="20">
        <v>0</v>
      </c>
      <c r="G3184" s="21">
        <f t="shared" si="49"/>
        <v>341099.7</v>
      </c>
      <c r="H3184" s="20">
        <v>0</v>
      </c>
      <c r="I3184" s="20">
        <v>0</v>
      </c>
    </row>
    <row r="3185" spans="1:9" hidden="1" x14ac:dyDescent="0.25">
      <c r="A3185" s="276" t="s">
        <v>3089</v>
      </c>
      <c r="B3185" s="90"/>
      <c r="C3185" s="283" t="s">
        <v>3554</v>
      </c>
      <c r="D3185" s="284">
        <v>419651.61999999976</v>
      </c>
      <c r="E3185" s="284">
        <v>287258.02999999997</v>
      </c>
      <c r="F3185" s="20">
        <v>0</v>
      </c>
      <c r="G3185" s="21">
        <f t="shared" si="49"/>
        <v>132393.58999999979</v>
      </c>
      <c r="H3185" s="20">
        <v>0</v>
      </c>
      <c r="I3185" s="20">
        <v>0</v>
      </c>
    </row>
    <row r="3186" spans="1:9" hidden="1" x14ac:dyDescent="0.25">
      <c r="A3186" s="276" t="s">
        <v>3090</v>
      </c>
      <c r="B3186" s="90"/>
      <c r="C3186" s="283" t="s">
        <v>3555</v>
      </c>
      <c r="D3186" s="284">
        <v>188632.35000000009</v>
      </c>
      <c r="E3186" s="284">
        <v>12509.55</v>
      </c>
      <c r="F3186" s="20">
        <v>0</v>
      </c>
      <c r="G3186" s="21">
        <f t="shared" si="49"/>
        <v>176122.8000000001</v>
      </c>
      <c r="H3186" s="20">
        <v>0</v>
      </c>
      <c r="I3186" s="20">
        <v>0</v>
      </c>
    </row>
    <row r="3187" spans="1:9" hidden="1" x14ac:dyDescent="0.25">
      <c r="A3187" s="276" t="s">
        <v>2202</v>
      </c>
      <c r="B3187" s="90"/>
      <c r="C3187" s="283" t="s">
        <v>3556</v>
      </c>
      <c r="D3187" s="284">
        <v>534244.68999999994</v>
      </c>
      <c r="E3187" s="284">
        <v>62888.280000000006</v>
      </c>
      <c r="F3187" s="20">
        <v>0</v>
      </c>
      <c r="G3187" s="21">
        <f t="shared" si="49"/>
        <v>471356.40999999992</v>
      </c>
      <c r="H3187" s="20">
        <v>0</v>
      </c>
      <c r="I3187" s="20">
        <v>0</v>
      </c>
    </row>
    <row r="3188" spans="1:9" hidden="1" x14ac:dyDescent="0.25">
      <c r="A3188" s="276" t="s">
        <v>3091</v>
      </c>
      <c r="B3188" s="90"/>
      <c r="C3188" s="283" t="s">
        <v>3556</v>
      </c>
      <c r="D3188" s="284">
        <v>1005256.7300000004</v>
      </c>
      <c r="E3188" s="284">
        <v>419558.67</v>
      </c>
      <c r="F3188" s="20">
        <v>0</v>
      </c>
      <c r="G3188" s="21">
        <f t="shared" si="49"/>
        <v>585698.06000000052</v>
      </c>
      <c r="H3188" s="20">
        <v>0</v>
      </c>
      <c r="I3188" s="20">
        <v>0</v>
      </c>
    </row>
    <row r="3189" spans="1:9" hidden="1" x14ac:dyDescent="0.25">
      <c r="A3189" s="276" t="s">
        <v>3092</v>
      </c>
      <c r="B3189" s="90"/>
      <c r="C3189" s="283" t="s">
        <v>3556</v>
      </c>
      <c r="D3189" s="284">
        <v>1542126.4700000004</v>
      </c>
      <c r="E3189" s="284">
        <v>749571.94000000018</v>
      </c>
      <c r="F3189" s="20">
        <v>0</v>
      </c>
      <c r="G3189" s="21">
        <f t="shared" si="49"/>
        <v>792554.53000000026</v>
      </c>
      <c r="H3189" s="20">
        <v>0</v>
      </c>
      <c r="I3189" s="20">
        <v>0</v>
      </c>
    </row>
    <row r="3190" spans="1:9" hidden="1" x14ac:dyDescent="0.25">
      <c r="A3190" s="276" t="s">
        <v>2207</v>
      </c>
      <c r="B3190" s="90"/>
      <c r="C3190" s="283" t="s">
        <v>3556</v>
      </c>
      <c r="D3190" s="284">
        <v>1099872.5700000003</v>
      </c>
      <c r="E3190" s="284">
        <v>682401.62999999989</v>
      </c>
      <c r="F3190" s="20">
        <v>0</v>
      </c>
      <c r="G3190" s="21">
        <f t="shared" si="49"/>
        <v>417470.94000000041</v>
      </c>
      <c r="H3190" s="20">
        <v>0</v>
      </c>
      <c r="I3190" s="20">
        <v>0</v>
      </c>
    </row>
    <row r="3191" spans="1:9" hidden="1" x14ac:dyDescent="0.25">
      <c r="A3191" s="276" t="s">
        <v>2208</v>
      </c>
      <c r="B3191" s="90"/>
      <c r="C3191" s="283" t="s">
        <v>3556</v>
      </c>
      <c r="D3191" s="284">
        <v>1507663.6300000004</v>
      </c>
      <c r="E3191" s="284">
        <v>818533.32999999973</v>
      </c>
      <c r="F3191" s="20">
        <v>0</v>
      </c>
      <c r="G3191" s="21">
        <f t="shared" si="49"/>
        <v>689130.30000000063</v>
      </c>
      <c r="H3191" s="20">
        <v>0</v>
      </c>
      <c r="I3191" s="20">
        <v>0</v>
      </c>
    </row>
    <row r="3192" spans="1:9" hidden="1" x14ac:dyDescent="0.25">
      <c r="A3192" s="276" t="s">
        <v>2211</v>
      </c>
      <c r="B3192" s="90"/>
      <c r="C3192" s="283" t="s">
        <v>3556</v>
      </c>
      <c r="D3192" s="284">
        <v>1275480.5499999998</v>
      </c>
      <c r="E3192" s="284">
        <v>711820.24000000011</v>
      </c>
      <c r="F3192" s="20">
        <v>0</v>
      </c>
      <c r="G3192" s="21">
        <f t="shared" si="49"/>
        <v>563660.30999999971</v>
      </c>
      <c r="H3192" s="20">
        <v>0</v>
      </c>
      <c r="I3192" s="20">
        <v>0</v>
      </c>
    </row>
    <row r="3193" spans="1:9" hidden="1" x14ac:dyDescent="0.25">
      <c r="A3193" s="276" t="s">
        <v>3093</v>
      </c>
      <c r="B3193" s="90"/>
      <c r="C3193" s="283" t="s">
        <v>3556</v>
      </c>
      <c r="D3193" s="284">
        <v>517706.72999999992</v>
      </c>
      <c r="E3193" s="284">
        <v>38057.74</v>
      </c>
      <c r="F3193" s="20">
        <v>0</v>
      </c>
      <c r="G3193" s="21">
        <f t="shared" si="49"/>
        <v>479648.98999999993</v>
      </c>
      <c r="H3193" s="20">
        <v>0</v>
      </c>
      <c r="I3193" s="20">
        <v>0</v>
      </c>
    </row>
    <row r="3194" spans="1:9" hidden="1" x14ac:dyDescent="0.25">
      <c r="A3194" s="276" t="s">
        <v>2222</v>
      </c>
      <c r="B3194" s="90"/>
      <c r="C3194" s="283" t="s">
        <v>3556</v>
      </c>
      <c r="D3194" s="284">
        <v>2318693.94</v>
      </c>
      <c r="E3194" s="284">
        <v>1465409.1199999996</v>
      </c>
      <c r="F3194" s="20">
        <v>0</v>
      </c>
      <c r="G3194" s="21">
        <f t="shared" si="49"/>
        <v>853284.8200000003</v>
      </c>
      <c r="H3194" s="20">
        <v>0</v>
      </c>
      <c r="I3194" s="20">
        <v>0</v>
      </c>
    </row>
    <row r="3195" spans="1:9" hidden="1" x14ac:dyDescent="0.25">
      <c r="A3195" s="276" t="s">
        <v>2223</v>
      </c>
      <c r="B3195" s="90"/>
      <c r="C3195" s="283" t="s">
        <v>3556</v>
      </c>
      <c r="D3195" s="284">
        <v>2930744.3700000006</v>
      </c>
      <c r="E3195" s="284">
        <v>1492960.69</v>
      </c>
      <c r="F3195" s="20">
        <v>0</v>
      </c>
      <c r="G3195" s="21">
        <f t="shared" si="49"/>
        <v>1437783.6800000006</v>
      </c>
      <c r="H3195" s="20">
        <v>0</v>
      </c>
      <c r="I3195" s="20">
        <v>0</v>
      </c>
    </row>
    <row r="3196" spans="1:9" hidden="1" x14ac:dyDescent="0.25">
      <c r="A3196" s="276" t="s">
        <v>1771</v>
      </c>
      <c r="B3196" s="90"/>
      <c r="C3196" s="283" t="s">
        <v>3556</v>
      </c>
      <c r="D3196" s="284">
        <v>3063440.9400000004</v>
      </c>
      <c r="E3196" s="284">
        <v>1010567.7899999998</v>
      </c>
      <c r="F3196" s="20">
        <v>0</v>
      </c>
      <c r="G3196" s="21">
        <f t="shared" si="49"/>
        <v>2052873.1500000006</v>
      </c>
      <c r="H3196" s="20">
        <v>0</v>
      </c>
      <c r="I3196" s="20">
        <v>0</v>
      </c>
    </row>
    <row r="3197" spans="1:9" hidden="1" x14ac:dyDescent="0.25">
      <c r="A3197" s="276" t="s">
        <v>2224</v>
      </c>
      <c r="B3197" s="90"/>
      <c r="C3197" s="283" t="s">
        <v>3556</v>
      </c>
      <c r="D3197" s="284">
        <v>3415130.6399999983</v>
      </c>
      <c r="E3197" s="284">
        <v>1049911.3800000001</v>
      </c>
      <c r="F3197" s="20">
        <v>0</v>
      </c>
      <c r="G3197" s="21">
        <f t="shared" si="49"/>
        <v>2365219.2599999979</v>
      </c>
      <c r="H3197" s="20">
        <v>0</v>
      </c>
      <c r="I3197" s="20">
        <v>0</v>
      </c>
    </row>
    <row r="3198" spans="1:9" hidden="1" x14ac:dyDescent="0.25">
      <c r="A3198" s="276" t="s">
        <v>2418</v>
      </c>
      <c r="B3198" s="90"/>
      <c r="C3198" s="283" t="s">
        <v>3556</v>
      </c>
      <c r="D3198" s="284">
        <v>1175966.1499999999</v>
      </c>
      <c r="E3198" s="284">
        <v>704696.15</v>
      </c>
      <c r="F3198" s="20">
        <v>0</v>
      </c>
      <c r="G3198" s="21">
        <f t="shared" si="49"/>
        <v>471269.99999999988</v>
      </c>
      <c r="H3198" s="20">
        <v>0</v>
      </c>
      <c r="I3198" s="20">
        <v>0</v>
      </c>
    </row>
    <row r="3199" spans="1:9" hidden="1" x14ac:dyDescent="0.25">
      <c r="A3199" s="276" t="s">
        <v>2225</v>
      </c>
      <c r="B3199" s="90"/>
      <c r="C3199" s="283" t="s">
        <v>3556</v>
      </c>
      <c r="D3199" s="284">
        <v>838683.84999999986</v>
      </c>
      <c r="E3199" s="284">
        <v>481577.40999999992</v>
      </c>
      <c r="F3199" s="20">
        <v>0</v>
      </c>
      <c r="G3199" s="21">
        <f t="shared" si="49"/>
        <v>357106.43999999994</v>
      </c>
      <c r="H3199" s="20">
        <v>0</v>
      </c>
      <c r="I3199" s="20">
        <v>0</v>
      </c>
    </row>
    <row r="3200" spans="1:9" hidden="1" x14ac:dyDescent="0.25">
      <c r="A3200" s="276" t="s">
        <v>2226</v>
      </c>
      <c r="B3200" s="90"/>
      <c r="C3200" s="283" t="s">
        <v>3556</v>
      </c>
      <c r="D3200" s="284">
        <v>917239.49999999965</v>
      </c>
      <c r="E3200" s="284">
        <v>159401.75000000003</v>
      </c>
      <c r="F3200" s="20">
        <v>0</v>
      </c>
      <c r="G3200" s="21">
        <f t="shared" si="49"/>
        <v>757837.74999999965</v>
      </c>
      <c r="H3200" s="20">
        <v>0</v>
      </c>
      <c r="I3200" s="20">
        <v>0</v>
      </c>
    </row>
    <row r="3201" spans="1:9" hidden="1" x14ac:dyDescent="0.25">
      <c r="A3201" s="276" t="s">
        <v>2227</v>
      </c>
      <c r="B3201" s="90"/>
      <c r="C3201" s="283" t="s">
        <v>3556</v>
      </c>
      <c r="D3201" s="284">
        <v>1464807.0400000003</v>
      </c>
      <c r="E3201" s="284">
        <v>540134.31999999995</v>
      </c>
      <c r="F3201" s="20">
        <v>0</v>
      </c>
      <c r="G3201" s="21">
        <f t="shared" si="49"/>
        <v>924672.72000000032</v>
      </c>
      <c r="H3201" s="20">
        <v>0</v>
      </c>
      <c r="I3201" s="20">
        <v>0</v>
      </c>
    </row>
    <row r="3202" spans="1:9" hidden="1" x14ac:dyDescent="0.25">
      <c r="A3202" s="276" t="s">
        <v>2235</v>
      </c>
      <c r="B3202" s="90"/>
      <c r="C3202" s="283" t="s">
        <v>3556</v>
      </c>
      <c r="D3202" s="284">
        <v>994723.83000000042</v>
      </c>
      <c r="E3202" s="284">
        <v>518570.41000000003</v>
      </c>
      <c r="F3202" s="20">
        <v>0</v>
      </c>
      <c r="G3202" s="21">
        <f t="shared" si="49"/>
        <v>476153.42000000039</v>
      </c>
      <c r="H3202" s="20">
        <v>0</v>
      </c>
      <c r="I3202" s="20">
        <v>0</v>
      </c>
    </row>
    <row r="3203" spans="1:9" hidden="1" x14ac:dyDescent="0.25">
      <c r="A3203" s="276" t="s">
        <v>2240</v>
      </c>
      <c r="B3203" s="90"/>
      <c r="C3203" s="283" t="s">
        <v>3556</v>
      </c>
      <c r="D3203" s="284">
        <v>2259488.1999999997</v>
      </c>
      <c r="E3203" s="284">
        <v>1146139.6099999996</v>
      </c>
      <c r="F3203" s="20">
        <v>0</v>
      </c>
      <c r="G3203" s="21">
        <f t="shared" si="49"/>
        <v>1113348.5900000001</v>
      </c>
      <c r="H3203" s="20">
        <v>0</v>
      </c>
      <c r="I3203" s="20">
        <v>0</v>
      </c>
    </row>
    <row r="3204" spans="1:9" hidden="1" x14ac:dyDescent="0.25">
      <c r="A3204" s="276" t="s">
        <v>187</v>
      </c>
      <c r="B3204" s="90"/>
      <c r="C3204" s="283" t="s">
        <v>3556</v>
      </c>
      <c r="D3204" s="284">
        <v>1032937.1000000001</v>
      </c>
      <c r="E3204" s="284">
        <v>291543.76</v>
      </c>
      <c r="F3204" s="20">
        <v>0</v>
      </c>
      <c r="G3204" s="21">
        <f t="shared" ref="G3204:G3267" si="50">D3204-E3204</f>
        <v>741393.34000000008</v>
      </c>
      <c r="H3204" s="20">
        <v>0</v>
      </c>
      <c r="I3204" s="20">
        <v>0</v>
      </c>
    </row>
    <row r="3205" spans="1:9" hidden="1" x14ac:dyDescent="0.25">
      <c r="A3205" s="276" t="s">
        <v>3094</v>
      </c>
      <c r="B3205" s="90"/>
      <c r="C3205" s="283" t="s">
        <v>3556</v>
      </c>
      <c r="D3205" s="284">
        <v>1802214.3999999997</v>
      </c>
      <c r="E3205" s="284">
        <v>643654.10999999987</v>
      </c>
      <c r="F3205" s="20">
        <v>0</v>
      </c>
      <c r="G3205" s="21">
        <f t="shared" si="50"/>
        <v>1158560.2899999998</v>
      </c>
      <c r="H3205" s="20">
        <v>0</v>
      </c>
      <c r="I3205" s="20">
        <v>0</v>
      </c>
    </row>
    <row r="3206" spans="1:9" hidden="1" x14ac:dyDescent="0.25">
      <c r="A3206" s="276" t="s">
        <v>2885</v>
      </c>
      <c r="B3206" s="90"/>
      <c r="C3206" s="283" t="s">
        <v>3556</v>
      </c>
      <c r="D3206" s="284">
        <v>1007246.6899999998</v>
      </c>
      <c r="E3206" s="284">
        <v>350121.17</v>
      </c>
      <c r="F3206" s="20">
        <v>0</v>
      </c>
      <c r="G3206" s="21">
        <f t="shared" si="50"/>
        <v>657125.51999999979</v>
      </c>
      <c r="H3206" s="20">
        <v>0</v>
      </c>
      <c r="I3206" s="20">
        <v>0</v>
      </c>
    </row>
    <row r="3207" spans="1:9" hidden="1" x14ac:dyDescent="0.25">
      <c r="A3207" s="276" t="s">
        <v>2962</v>
      </c>
      <c r="B3207" s="90"/>
      <c r="C3207" s="283" t="s">
        <v>3556</v>
      </c>
      <c r="D3207" s="284">
        <v>849762.21999999951</v>
      </c>
      <c r="E3207" s="284">
        <v>428104.18</v>
      </c>
      <c r="F3207" s="20">
        <v>0</v>
      </c>
      <c r="G3207" s="21">
        <f t="shared" si="50"/>
        <v>421658.03999999951</v>
      </c>
      <c r="H3207" s="20">
        <v>0</v>
      </c>
      <c r="I3207" s="20">
        <v>0</v>
      </c>
    </row>
    <row r="3208" spans="1:9" hidden="1" x14ac:dyDescent="0.25">
      <c r="A3208" s="276" t="s">
        <v>3095</v>
      </c>
      <c r="B3208" s="90"/>
      <c r="C3208" s="283" t="s">
        <v>3556</v>
      </c>
      <c r="D3208" s="284">
        <v>772933.64999999979</v>
      </c>
      <c r="E3208" s="284">
        <v>351150.6700000001</v>
      </c>
      <c r="F3208" s="20">
        <v>0</v>
      </c>
      <c r="G3208" s="21">
        <f t="shared" si="50"/>
        <v>421782.97999999969</v>
      </c>
      <c r="H3208" s="20">
        <v>0</v>
      </c>
      <c r="I3208" s="20">
        <v>0</v>
      </c>
    </row>
    <row r="3209" spans="1:9" hidden="1" x14ac:dyDescent="0.25">
      <c r="A3209" s="276" t="s">
        <v>2957</v>
      </c>
      <c r="B3209" s="90"/>
      <c r="C3209" s="283" t="s">
        <v>3556</v>
      </c>
      <c r="D3209" s="284">
        <v>230972.79999999996</v>
      </c>
      <c r="E3209" s="284">
        <v>42340.85</v>
      </c>
      <c r="F3209" s="20">
        <v>0</v>
      </c>
      <c r="G3209" s="21">
        <f t="shared" si="50"/>
        <v>188631.94999999995</v>
      </c>
      <c r="H3209" s="20">
        <v>0</v>
      </c>
      <c r="I3209" s="20">
        <v>0</v>
      </c>
    </row>
    <row r="3210" spans="1:9" hidden="1" x14ac:dyDescent="0.25">
      <c r="A3210" s="276" t="s">
        <v>2958</v>
      </c>
      <c r="B3210" s="90"/>
      <c r="C3210" s="283" t="s">
        <v>3556</v>
      </c>
      <c r="D3210" s="284">
        <v>1197880.46</v>
      </c>
      <c r="E3210" s="284">
        <v>410460.99999999994</v>
      </c>
      <c r="F3210" s="20">
        <v>0</v>
      </c>
      <c r="G3210" s="21">
        <f t="shared" si="50"/>
        <v>787419.46</v>
      </c>
      <c r="H3210" s="20">
        <v>0</v>
      </c>
      <c r="I3210" s="20">
        <v>0</v>
      </c>
    </row>
    <row r="3211" spans="1:9" hidden="1" x14ac:dyDescent="0.25">
      <c r="A3211" s="276" t="s">
        <v>3096</v>
      </c>
      <c r="B3211" s="90"/>
      <c r="C3211" s="283" t="s">
        <v>3556</v>
      </c>
      <c r="D3211" s="284">
        <v>1458116.1100000003</v>
      </c>
      <c r="E3211" s="284">
        <v>692006.86</v>
      </c>
      <c r="F3211" s="20">
        <v>0</v>
      </c>
      <c r="G3211" s="21">
        <f t="shared" si="50"/>
        <v>766109.25000000035</v>
      </c>
      <c r="H3211" s="20">
        <v>0</v>
      </c>
      <c r="I3211" s="20">
        <v>0</v>
      </c>
    </row>
    <row r="3212" spans="1:9" hidden="1" x14ac:dyDescent="0.25">
      <c r="A3212" s="276" t="s">
        <v>3097</v>
      </c>
      <c r="B3212" s="90"/>
      <c r="C3212" s="283" t="s">
        <v>3556</v>
      </c>
      <c r="D3212" s="284">
        <v>1663031.3300000008</v>
      </c>
      <c r="E3212" s="284">
        <v>798634.02</v>
      </c>
      <c r="F3212" s="20">
        <v>0</v>
      </c>
      <c r="G3212" s="21">
        <f t="shared" si="50"/>
        <v>864397.31000000075</v>
      </c>
      <c r="H3212" s="20">
        <v>0</v>
      </c>
      <c r="I3212" s="20">
        <v>0</v>
      </c>
    </row>
    <row r="3213" spans="1:9" hidden="1" x14ac:dyDescent="0.25">
      <c r="A3213" s="276" t="s">
        <v>3098</v>
      </c>
      <c r="B3213" s="90"/>
      <c r="C3213" s="283" t="s">
        <v>3556</v>
      </c>
      <c r="D3213" s="284">
        <v>839520.32000000018</v>
      </c>
      <c r="E3213" s="284">
        <v>323991.34999999998</v>
      </c>
      <c r="F3213" s="20">
        <v>0</v>
      </c>
      <c r="G3213" s="21">
        <f t="shared" si="50"/>
        <v>515528.9700000002</v>
      </c>
      <c r="H3213" s="20">
        <v>0</v>
      </c>
      <c r="I3213" s="20">
        <v>0</v>
      </c>
    </row>
    <row r="3214" spans="1:9" hidden="1" x14ac:dyDescent="0.25">
      <c r="A3214" s="276" t="s">
        <v>3099</v>
      </c>
      <c r="B3214" s="90"/>
      <c r="C3214" s="283" t="s">
        <v>3556</v>
      </c>
      <c r="D3214" s="284">
        <v>997188.71000000043</v>
      </c>
      <c r="E3214" s="284">
        <v>300149.38999999984</v>
      </c>
      <c r="F3214" s="20">
        <v>0</v>
      </c>
      <c r="G3214" s="21">
        <f t="shared" si="50"/>
        <v>697039.32000000053</v>
      </c>
      <c r="H3214" s="20">
        <v>0</v>
      </c>
      <c r="I3214" s="20">
        <v>0</v>
      </c>
    </row>
    <row r="3215" spans="1:9" hidden="1" x14ac:dyDescent="0.25">
      <c r="A3215" s="276" t="s">
        <v>3100</v>
      </c>
      <c r="B3215" s="90"/>
      <c r="C3215" s="283" t="s">
        <v>3556</v>
      </c>
      <c r="D3215" s="284">
        <v>891692.6</v>
      </c>
      <c r="E3215" s="284">
        <v>343536.97</v>
      </c>
      <c r="F3215" s="20">
        <v>0</v>
      </c>
      <c r="G3215" s="21">
        <f t="shared" si="50"/>
        <v>548155.63</v>
      </c>
      <c r="H3215" s="20">
        <v>0</v>
      </c>
      <c r="I3215" s="20">
        <v>0</v>
      </c>
    </row>
    <row r="3216" spans="1:9" hidden="1" x14ac:dyDescent="0.25">
      <c r="A3216" s="276" t="s">
        <v>3101</v>
      </c>
      <c r="B3216" s="90"/>
      <c r="C3216" s="283" t="s">
        <v>3556</v>
      </c>
      <c r="D3216" s="284">
        <v>1298359.1200000003</v>
      </c>
      <c r="E3216" s="284">
        <v>382881.51000000013</v>
      </c>
      <c r="F3216" s="20">
        <v>0</v>
      </c>
      <c r="G3216" s="21">
        <f t="shared" si="50"/>
        <v>915477.61000000022</v>
      </c>
      <c r="H3216" s="20">
        <v>0</v>
      </c>
      <c r="I3216" s="20">
        <v>0</v>
      </c>
    </row>
    <row r="3217" spans="1:9" hidden="1" x14ac:dyDescent="0.25">
      <c r="A3217" s="276" t="s">
        <v>2668</v>
      </c>
      <c r="B3217" s="90"/>
      <c r="C3217" s="283" t="s">
        <v>3556</v>
      </c>
      <c r="D3217" s="284">
        <v>735163.75</v>
      </c>
      <c r="E3217" s="284">
        <v>52137.639999999992</v>
      </c>
      <c r="F3217" s="20">
        <v>0</v>
      </c>
      <c r="G3217" s="21">
        <f t="shared" si="50"/>
        <v>683026.11</v>
      </c>
      <c r="H3217" s="20">
        <v>0</v>
      </c>
      <c r="I3217" s="20">
        <v>0</v>
      </c>
    </row>
    <row r="3218" spans="1:9" hidden="1" x14ac:dyDescent="0.25">
      <c r="A3218" s="276" t="s">
        <v>3102</v>
      </c>
      <c r="B3218" s="90"/>
      <c r="C3218" s="283" t="s">
        <v>3556</v>
      </c>
      <c r="D3218" s="284">
        <v>821140.88999999978</v>
      </c>
      <c r="E3218" s="284">
        <v>340815.98</v>
      </c>
      <c r="F3218" s="20">
        <v>0</v>
      </c>
      <c r="G3218" s="21">
        <f t="shared" si="50"/>
        <v>480324.9099999998</v>
      </c>
      <c r="H3218" s="20">
        <v>0</v>
      </c>
      <c r="I3218" s="20">
        <v>0</v>
      </c>
    </row>
    <row r="3219" spans="1:9" hidden="1" x14ac:dyDescent="0.25">
      <c r="A3219" s="276" t="s">
        <v>3103</v>
      </c>
      <c r="B3219" s="90"/>
      <c r="C3219" s="283" t="s">
        <v>3556</v>
      </c>
      <c r="D3219" s="284">
        <v>880358.94999999972</v>
      </c>
      <c r="E3219" s="284">
        <v>286026.59999999998</v>
      </c>
      <c r="F3219" s="20">
        <v>0</v>
      </c>
      <c r="G3219" s="21">
        <f t="shared" si="50"/>
        <v>594332.34999999974</v>
      </c>
      <c r="H3219" s="20">
        <v>0</v>
      </c>
      <c r="I3219" s="20">
        <v>0</v>
      </c>
    </row>
    <row r="3220" spans="1:9" hidden="1" x14ac:dyDescent="0.25">
      <c r="A3220" s="276" t="s">
        <v>3104</v>
      </c>
      <c r="B3220" s="90"/>
      <c r="C3220" s="283" t="s">
        <v>3556</v>
      </c>
      <c r="D3220" s="284">
        <v>1573260.0600000012</v>
      </c>
      <c r="E3220" s="284">
        <v>749721.84999999986</v>
      </c>
      <c r="F3220" s="20">
        <v>0</v>
      </c>
      <c r="G3220" s="21">
        <f t="shared" si="50"/>
        <v>823538.21000000136</v>
      </c>
      <c r="H3220" s="20">
        <v>0</v>
      </c>
      <c r="I3220" s="20">
        <v>0</v>
      </c>
    </row>
    <row r="3221" spans="1:9" hidden="1" x14ac:dyDescent="0.25">
      <c r="A3221" s="276" t="s">
        <v>3105</v>
      </c>
      <c r="B3221" s="90"/>
      <c r="C3221" s="283" t="s">
        <v>3556</v>
      </c>
      <c r="D3221" s="284">
        <v>1550577.4699999995</v>
      </c>
      <c r="E3221" s="284">
        <v>776596.8400000002</v>
      </c>
      <c r="F3221" s="20">
        <v>0</v>
      </c>
      <c r="G3221" s="21">
        <f t="shared" si="50"/>
        <v>773980.62999999931</v>
      </c>
      <c r="H3221" s="20">
        <v>0</v>
      </c>
      <c r="I3221" s="20">
        <v>0</v>
      </c>
    </row>
    <row r="3222" spans="1:9" hidden="1" x14ac:dyDescent="0.25">
      <c r="A3222" s="276" t="s">
        <v>3106</v>
      </c>
      <c r="B3222" s="90"/>
      <c r="C3222" s="283" t="s">
        <v>3556</v>
      </c>
      <c r="D3222" s="284">
        <v>1063710.3000000007</v>
      </c>
      <c r="E3222" s="284">
        <v>478956.17000000004</v>
      </c>
      <c r="F3222" s="20">
        <v>0</v>
      </c>
      <c r="G3222" s="21">
        <f t="shared" si="50"/>
        <v>584754.1300000007</v>
      </c>
      <c r="H3222" s="20">
        <v>0</v>
      </c>
      <c r="I3222" s="20">
        <v>0</v>
      </c>
    </row>
    <row r="3223" spans="1:9" hidden="1" x14ac:dyDescent="0.25">
      <c r="A3223" s="276" t="s">
        <v>3107</v>
      </c>
      <c r="B3223" s="90"/>
      <c r="C3223" s="283" t="s">
        <v>3556</v>
      </c>
      <c r="D3223" s="284">
        <v>531864.68000000017</v>
      </c>
      <c r="E3223" s="284">
        <v>372475.33999999997</v>
      </c>
      <c r="F3223" s="20">
        <v>0</v>
      </c>
      <c r="G3223" s="21">
        <f t="shared" si="50"/>
        <v>159389.3400000002</v>
      </c>
      <c r="H3223" s="20">
        <v>0</v>
      </c>
      <c r="I3223" s="20">
        <v>0</v>
      </c>
    </row>
    <row r="3224" spans="1:9" hidden="1" x14ac:dyDescent="0.25">
      <c r="A3224" s="276" t="s">
        <v>3108</v>
      </c>
      <c r="B3224" s="90"/>
      <c r="C3224" s="283" t="s">
        <v>3556</v>
      </c>
      <c r="D3224" s="284">
        <v>1326352.5399999993</v>
      </c>
      <c r="E3224" s="284">
        <v>344236.45999999996</v>
      </c>
      <c r="F3224" s="20">
        <v>0</v>
      </c>
      <c r="G3224" s="21">
        <f t="shared" si="50"/>
        <v>982116.07999999938</v>
      </c>
      <c r="H3224" s="20">
        <v>0</v>
      </c>
      <c r="I3224" s="20">
        <v>0</v>
      </c>
    </row>
    <row r="3225" spans="1:9" hidden="1" x14ac:dyDescent="0.25">
      <c r="A3225" s="276" t="s">
        <v>3109</v>
      </c>
      <c r="B3225" s="90"/>
      <c r="C3225" s="283" t="s">
        <v>3556</v>
      </c>
      <c r="D3225" s="284">
        <v>1240922.9600000009</v>
      </c>
      <c r="E3225" s="284">
        <v>583485.10000000009</v>
      </c>
      <c r="F3225" s="20">
        <v>0</v>
      </c>
      <c r="G3225" s="21">
        <f t="shared" si="50"/>
        <v>657437.8600000008</v>
      </c>
      <c r="H3225" s="20">
        <v>0</v>
      </c>
      <c r="I3225" s="20">
        <v>0</v>
      </c>
    </row>
    <row r="3226" spans="1:9" hidden="1" x14ac:dyDescent="0.25">
      <c r="A3226" s="276" t="s">
        <v>3110</v>
      </c>
      <c r="B3226" s="90"/>
      <c r="C3226" s="283" t="s">
        <v>3556</v>
      </c>
      <c r="D3226" s="284">
        <v>2609573.4999999977</v>
      </c>
      <c r="E3226" s="284">
        <v>1133588.6199999999</v>
      </c>
      <c r="F3226" s="20">
        <v>0</v>
      </c>
      <c r="G3226" s="21">
        <f t="shared" si="50"/>
        <v>1475984.8799999978</v>
      </c>
      <c r="H3226" s="20">
        <v>0</v>
      </c>
      <c r="I3226" s="20">
        <v>0</v>
      </c>
    </row>
    <row r="3227" spans="1:9" hidden="1" x14ac:dyDescent="0.25">
      <c r="A3227" s="276" t="s">
        <v>3111</v>
      </c>
      <c r="B3227" s="90"/>
      <c r="C3227" s="283" t="s">
        <v>3556</v>
      </c>
      <c r="D3227" s="284">
        <v>1042293.8000000002</v>
      </c>
      <c r="E3227" s="284">
        <v>387613.68</v>
      </c>
      <c r="F3227" s="20">
        <v>0</v>
      </c>
      <c r="G3227" s="21">
        <f t="shared" si="50"/>
        <v>654680.12000000011</v>
      </c>
      <c r="H3227" s="20">
        <v>0</v>
      </c>
      <c r="I3227" s="20">
        <v>0</v>
      </c>
    </row>
    <row r="3228" spans="1:9" hidden="1" x14ac:dyDescent="0.25">
      <c r="A3228" s="276" t="s">
        <v>3112</v>
      </c>
      <c r="B3228" s="90"/>
      <c r="C3228" s="283" t="s">
        <v>3556</v>
      </c>
      <c r="D3228" s="284">
        <v>1332024.2000000004</v>
      </c>
      <c r="E3228" s="284">
        <v>520050.02000000008</v>
      </c>
      <c r="F3228" s="20">
        <v>0</v>
      </c>
      <c r="G3228" s="21">
        <f t="shared" si="50"/>
        <v>811974.1800000004</v>
      </c>
      <c r="H3228" s="20">
        <v>0</v>
      </c>
      <c r="I3228" s="20">
        <v>0</v>
      </c>
    </row>
    <row r="3229" spans="1:9" hidden="1" x14ac:dyDescent="0.25">
      <c r="A3229" s="276" t="s">
        <v>3113</v>
      </c>
      <c r="B3229" s="90"/>
      <c r="C3229" s="283" t="s">
        <v>3556</v>
      </c>
      <c r="D3229" s="284">
        <v>1245560.0300000003</v>
      </c>
      <c r="E3229" s="284">
        <v>614704.02999999991</v>
      </c>
      <c r="F3229" s="20">
        <v>0</v>
      </c>
      <c r="G3229" s="21">
        <f t="shared" si="50"/>
        <v>630856.00000000035</v>
      </c>
      <c r="H3229" s="20">
        <v>0</v>
      </c>
      <c r="I3229" s="20">
        <v>0</v>
      </c>
    </row>
    <row r="3230" spans="1:9" hidden="1" x14ac:dyDescent="0.25">
      <c r="A3230" s="276" t="s">
        <v>3114</v>
      </c>
      <c r="B3230" s="90"/>
      <c r="C3230" s="283" t="s">
        <v>3556</v>
      </c>
      <c r="D3230" s="284">
        <v>780832.4700000002</v>
      </c>
      <c r="E3230" s="284">
        <v>314323.76</v>
      </c>
      <c r="F3230" s="20">
        <v>0</v>
      </c>
      <c r="G3230" s="21">
        <f t="shared" si="50"/>
        <v>466508.7100000002</v>
      </c>
      <c r="H3230" s="20">
        <v>0</v>
      </c>
      <c r="I3230" s="20">
        <v>0</v>
      </c>
    </row>
    <row r="3231" spans="1:9" hidden="1" x14ac:dyDescent="0.25">
      <c r="A3231" s="276" t="s">
        <v>3115</v>
      </c>
      <c r="B3231" s="90"/>
      <c r="C3231" s="283" t="s">
        <v>3556</v>
      </c>
      <c r="D3231" s="284">
        <v>1251572.0799999994</v>
      </c>
      <c r="E3231" s="284">
        <v>774292.26999999979</v>
      </c>
      <c r="F3231" s="20">
        <v>0</v>
      </c>
      <c r="G3231" s="21">
        <f t="shared" si="50"/>
        <v>477279.80999999959</v>
      </c>
      <c r="H3231" s="20">
        <v>0</v>
      </c>
      <c r="I3231" s="20">
        <v>0</v>
      </c>
    </row>
    <row r="3232" spans="1:9" hidden="1" x14ac:dyDescent="0.25">
      <c r="A3232" s="276" t="s">
        <v>3116</v>
      </c>
      <c r="B3232" s="90"/>
      <c r="C3232" s="283" t="s">
        <v>3556</v>
      </c>
      <c r="D3232" s="284">
        <v>1496926.06</v>
      </c>
      <c r="E3232" s="284">
        <v>582122.75</v>
      </c>
      <c r="F3232" s="20">
        <v>0</v>
      </c>
      <c r="G3232" s="21">
        <f t="shared" si="50"/>
        <v>914803.31</v>
      </c>
      <c r="H3232" s="20">
        <v>0</v>
      </c>
      <c r="I3232" s="20">
        <v>0</v>
      </c>
    </row>
    <row r="3233" spans="1:9" hidden="1" x14ac:dyDescent="0.25">
      <c r="A3233" s="276" t="s">
        <v>3117</v>
      </c>
      <c r="B3233" s="90"/>
      <c r="C3233" s="283" t="s">
        <v>3556</v>
      </c>
      <c r="D3233" s="284">
        <v>936198.78000000014</v>
      </c>
      <c r="E3233" s="284">
        <v>549166.76000000013</v>
      </c>
      <c r="F3233" s="20">
        <v>0</v>
      </c>
      <c r="G3233" s="21">
        <f t="shared" si="50"/>
        <v>387032.02</v>
      </c>
      <c r="H3233" s="20">
        <v>0</v>
      </c>
      <c r="I3233" s="20">
        <v>0</v>
      </c>
    </row>
    <row r="3234" spans="1:9" hidden="1" x14ac:dyDescent="0.25">
      <c r="A3234" s="276" t="s">
        <v>3120</v>
      </c>
      <c r="B3234" s="90"/>
      <c r="C3234" s="283" t="s">
        <v>3557</v>
      </c>
      <c r="D3234" s="284">
        <v>101420.40000000002</v>
      </c>
      <c r="E3234" s="284">
        <v>0</v>
      </c>
      <c r="F3234" s="20">
        <v>0</v>
      </c>
      <c r="G3234" s="21">
        <f t="shared" si="50"/>
        <v>101420.40000000002</v>
      </c>
      <c r="H3234" s="20">
        <v>0</v>
      </c>
      <c r="I3234" s="20">
        <v>0</v>
      </c>
    </row>
    <row r="3235" spans="1:9" hidden="1" x14ac:dyDescent="0.25">
      <c r="A3235" s="276" t="s">
        <v>3121</v>
      </c>
      <c r="B3235" s="90"/>
      <c r="C3235" s="283" t="s">
        <v>3557</v>
      </c>
      <c r="D3235" s="284">
        <v>18865.799999999992</v>
      </c>
      <c r="E3235" s="284">
        <v>0</v>
      </c>
      <c r="F3235" s="20">
        <v>0</v>
      </c>
      <c r="G3235" s="21">
        <f t="shared" si="50"/>
        <v>18865.799999999992</v>
      </c>
      <c r="H3235" s="20">
        <v>0</v>
      </c>
      <c r="I3235" s="20">
        <v>0</v>
      </c>
    </row>
    <row r="3236" spans="1:9" hidden="1" x14ac:dyDescent="0.25">
      <c r="A3236" s="276" t="s">
        <v>2674</v>
      </c>
      <c r="B3236" s="90"/>
      <c r="C3236" s="283" t="s">
        <v>3557</v>
      </c>
      <c r="D3236" s="284">
        <v>267265.5</v>
      </c>
      <c r="E3236" s="284">
        <v>94929.3</v>
      </c>
      <c r="F3236" s="20">
        <v>0</v>
      </c>
      <c r="G3236" s="21">
        <f t="shared" si="50"/>
        <v>172336.2</v>
      </c>
      <c r="H3236" s="20">
        <v>0</v>
      </c>
      <c r="I3236" s="20">
        <v>0</v>
      </c>
    </row>
    <row r="3237" spans="1:9" hidden="1" x14ac:dyDescent="0.25">
      <c r="A3237" s="276" t="s">
        <v>3122</v>
      </c>
      <c r="B3237" s="90"/>
      <c r="C3237" s="283" t="s">
        <v>3557</v>
      </c>
      <c r="D3237" s="284">
        <v>212555.09000000003</v>
      </c>
      <c r="E3237" s="284">
        <v>63202.799999999988</v>
      </c>
      <c r="F3237" s="20">
        <v>0</v>
      </c>
      <c r="G3237" s="21">
        <f t="shared" si="50"/>
        <v>149352.29000000004</v>
      </c>
      <c r="H3237" s="20">
        <v>0</v>
      </c>
      <c r="I3237" s="20">
        <v>0</v>
      </c>
    </row>
    <row r="3238" spans="1:9" hidden="1" x14ac:dyDescent="0.25">
      <c r="A3238" s="276" t="s">
        <v>3123</v>
      </c>
      <c r="B3238" s="90"/>
      <c r="C3238" s="283" t="s">
        <v>3557</v>
      </c>
      <c r="D3238" s="284">
        <v>213639.3</v>
      </c>
      <c r="E3238" s="284">
        <v>4452.75</v>
      </c>
      <c r="F3238" s="20">
        <v>0</v>
      </c>
      <c r="G3238" s="21">
        <f t="shared" si="50"/>
        <v>209186.55</v>
      </c>
      <c r="H3238" s="20">
        <v>0</v>
      </c>
      <c r="I3238" s="20">
        <v>0</v>
      </c>
    </row>
    <row r="3239" spans="1:9" hidden="1" x14ac:dyDescent="0.25">
      <c r="A3239" s="276" t="s">
        <v>3124</v>
      </c>
      <c r="B3239" s="90"/>
      <c r="C3239" s="283" t="s">
        <v>3557</v>
      </c>
      <c r="D3239" s="284">
        <v>253918.94999999995</v>
      </c>
      <c r="E3239" s="284">
        <v>27125.400000000005</v>
      </c>
      <c r="F3239" s="20">
        <v>0</v>
      </c>
      <c r="G3239" s="21">
        <f t="shared" si="50"/>
        <v>226793.54999999996</v>
      </c>
      <c r="H3239" s="20">
        <v>0</v>
      </c>
      <c r="I3239" s="20">
        <v>0</v>
      </c>
    </row>
    <row r="3240" spans="1:9" hidden="1" x14ac:dyDescent="0.25">
      <c r="A3240" s="276" t="s">
        <v>3125</v>
      </c>
      <c r="B3240" s="90"/>
      <c r="C3240" s="283" t="s">
        <v>3557</v>
      </c>
      <c r="D3240" s="284">
        <v>194244.14999999991</v>
      </c>
      <c r="E3240" s="284">
        <v>16828.400000000001</v>
      </c>
      <c r="F3240" s="20">
        <v>0</v>
      </c>
      <c r="G3240" s="21">
        <f t="shared" si="50"/>
        <v>177415.74999999991</v>
      </c>
      <c r="H3240" s="20">
        <v>0</v>
      </c>
      <c r="I3240" s="20">
        <v>0</v>
      </c>
    </row>
    <row r="3241" spans="1:9" hidden="1" x14ac:dyDescent="0.25">
      <c r="A3241" s="276" t="s">
        <v>3126</v>
      </c>
      <c r="B3241" s="90"/>
      <c r="C3241" s="283" t="s">
        <v>3557</v>
      </c>
      <c r="D3241" s="284">
        <v>95901.150000000023</v>
      </c>
      <c r="E3241" s="284">
        <v>18202.400000000001</v>
      </c>
      <c r="F3241" s="20">
        <v>0</v>
      </c>
      <c r="G3241" s="21">
        <f t="shared" si="50"/>
        <v>77698.750000000029</v>
      </c>
      <c r="H3241" s="20">
        <v>0</v>
      </c>
      <c r="I3241" s="20">
        <v>0</v>
      </c>
    </row>
    <row r="3242" spans="1:9" hidden="1" x14ac:dyDescent="0.25">
      <c r="A3242" s="276" t="s">
        <v>2675</v>
      </c>
      <c r="B3242" s="90"/>
      <c r="C3242" s="283" t="s">
        <v>3557</v>
      </c>
      <c r="D3242" s="284">
        <v>248881.38000000009</v>
      </c>
      <c r="E3242" s="284">
        <v>59903.54</v>
      </c>
      <c r="F3242" s="20">
        <v>0</v>
      </c>
      <c r="G3242" s="21">
        <f t="shared" si="50"/>
        <v>188977.84000000008</v>
      </c>
      <c r="H3242" s="20">
        <v>0</v>
      </c>
      <c r="I3242" s="20">
        <v>0</v>
      </c>
    </row>
    <row r="3243" spans="1:9" hidden="1" x14ac:dyDescent="0.25">
      <c r="A3243" s="276" t="s">
        <v>3119</v>
      </c>
      <c r="B3243" s="90"/>
      <c r="C3243" s="283" t="s">
        <v>3557</v>
      </c>
      <c r="D3243" s="284">
        <v>193575.14999999991</v>
      </c>
      <c r="E3243" s="284">
        <v>84202.450000000012</v>
      </c>
      <c r="F3243" s="20">
        <v>0</v>
      </c>
      <c r="G3243" s="21">
        <f t="shared" si="50"/>
        <v>109372.6999999999</v>
      </c>
      <c r="H3243" s="20">
        <v>0</v>
      </c>
      <c r="I3243" s="20">
        <v>0</v>
      </c>
    </row>
    <row r="3244" spans="1:9" hidden="1" x14ac:dyDescent="0.25">
      <c r="A3244" s="276" t="s">
        <v>2695</v>
      </c>
      <c r="B3244" s="90"/>
      <c r="C3244" s="283" t="s">
        <v>3557</v>
      </c>
      <c r="D3244" s="284">
        <v>168427.44000000006</v>
      </c>
      <c r="E3244" s="284">
        <v>49683.42</v>
      </c>
      <c r="F3244" s="20">
        <v>0</v>
      </c>
      <c r="G3244" s="21">
        <f t="shared" si="50"/>
        <v>118744.02000000006</v>
      </c>
      <c r="H3244" s="20">
        <v>0</v>
      </c>
      <c r="I3244" s="20">
        <v>0</v>
      </c>
    </row>
    <row r="3245" spans="1:9" hidden="1" x14ac:dyDescent="0.25">
      <c r="A3245" s="276" t="s">
        <v>3127</v>
      </c>
      <c r="B3245" s="90"/>
      <c r="C3245" s="283" t="s">
        <v>3557</v>
      </c>
      <c r="D3245" s="284">
        <v>207393.94999999995</v>
      </c>
      <c r="E3245" s="284">
        <v>47819.75</v>
      </c>
      <c r="F3245" s="20">
        <v>0</v>
      </c>
      <c r="G3245" s="21">
        <f t="shared" si="50"/>
        <v>159574.19999999995</v>
      </c>
      <c r="H3245" s="20">
        <v>0</v>
      </c>
      <c r="I3245" s="20">
        <v>0</v>
      </c>
    </row>
    <row r="3246" spans="1:9" hidden="1" x14ac:dyDescent="0.25">
      <c r="A3246" s="276" t="s">
        <v>2696</v>
      </c>
      <c r="B3246" s="90"/>
      <c r="C3246" s="283" t="s">
        <v>3557</v>
      </c>
      <c r="D3246" s="284">
        <v>207456.89999999991</v>
      </c>
      <c r="E3246" s="284">
        <v>68351.55</v>
      </c>
      <c r="F3246" s="20">
        <v>0</v>
      </c>
      <c r="G3246" s="21">
        <f t="shared" si="50"/>
        <v>139105.34999999992</v>
      </c>
      <c r="H3246" s="20">
        <v>0</v>
      </c>
      <c r="I3246" s="20">
        <v>0</v>
      </c>
    </row>
    <row r="3247" spans="1:9" hidden="1" x14ac:dyDescent="0.25">
      <c r="A3247" s="276" t="s">
        <v>2697</v>
      </c>
      <c r="B3247" s="90"/>
      <c r="C3247" s="283" t="s">
        <v>3557</v>
      </c>
      <c r="D3247" s="284">
        <v>251419.1</v>
      </c>
      <c r="E3247" s="284">
        <v>67938.400000000009</v>
      </c>
      <c r="F3247" s="20">
        <v>0</v>
      </c>
      <c r="G3247" s="21">
        <f t="shared" si="50"/>
        <v>183480.7</v>
      </c>
      <c r="H3247" s="20">
        <v>0</v>
      </c>
      <c r="I3247" s="20">
        <v>0</v>
      </c>
    </row>
    <row r="3248" spans="1:9" hidden="1" x14ac:dyDescent="0.25">
      <c r="A3248" s="276" t="s">
        <v>2832</v>
      </c>
      <c r="B3248" s="90"/>
      <c r="C3248" s="283" t="s">
        <v>3557</v>
      </c>
      <c r="D3248" s="284">
        <v>193073.39999999991</v>
      </c>
      <c r="E3248" s="284">
        <v>40141.399999999987</v>
      </c>
      <c r="F3248" s="20">
        <v>0</v>
      </c>
      <c r="G3248" s="21">
        <f t="shared" si="50"/>
        <v>152931.99999999991</v>
      </c>
      <c r="H3248" s="20">
        <v>0</v>
      </c>
      <c r="I3248" s="20">
        <v>0</v>
      </c>
    </row>
    <row r="3249" spans="1:9" hidden="1" x14ac:dyDescent="0.25">
      <c r="A3249" s="276" t="s">
        <v>2698</v>
      </c>
      <c r="B3249" s="90"/>
      <c r="C3249" s="283" t="s">
        <v>3557</v>
      </c>
      <c r="D3249" s="284">
        <v>190698.44999999995</v>
      </c>
      <c r="E3249" s="284">
        <v>45823.05</v>
      </c>
      <c r="F3249" s="20">
        <v>0</v>
      </c>
      <c r="G3249" s="21">
        <f t="shared" si="50"/>
        <v>144875.39999999997</v>
      </c>
      <c r="H3249" s="20">
        <v>0</v>
      </c>
      <c r="I3249" s="20">
        <v>0</v>
      </c>
    </row>
    <row r="3250" spans="1:9" hidden="1" x14ac:dyDescent="0.25">
      <c r="A3250" s="276" t="s">
        <v>3128</v>
      </c>
      <c r="B3250" s="90"/>
      <c r="C3250" s="283" t="s">
        <v>3558</v>
      </c>
      <c r="D3250" s="284">
        <v>314409.95000000007</v>
      </c>
      <c r="E3250" s="284">
        <v>44409.9</v>
      </c>
      <c r="F3250" s="20">
        <v>0</v>
      </c>
      <c r="G3250" s="21">
        <f t="shared" si="50"/>
        <v>270000.05000000005</v>
      </c>
      <c r="H3250" s="20">
        <v>0</v>
      </c>
      <c r="I3250" s="20">
        <v>0</v>
      </c>
    </row>
    <row r="3251" spans="1:9" hidden="1" x14ac:dyDescent="0.25">
      <c r="A3251" s="276" t="s">
        <v>2284</v>
      </c>
      <c r="B3251" s="90"/>
      <c r="C3251" s="283" t="s">
        <v>3558</v>
      </c>
      <c r="D3251" s="284">
        <v>181727.99999999997</v>
      </c>
      <c r="E3251" s="284">
        <v>29314.750000000004</v>
      </c>
      <c r="F3251" s="20">
        <v>0</v>
      </c>
      <c r="G3251" s="21">
        <f t="shared" si="50"/>
        <v>152413.24999999997</v>
      </c>
      <c r="H3251" s="20">
        <v>0</v>
      </c>
      <c r="I3251" s="20">
        <v>0</v>
      </c>
    </row>
    <row r="3252" spans="1:9" hidden="1" x14ac:dyDescent="0.25">
      <c r="A3252" s="276" t="s">
        <v>3129</v>
      </c>
      <c r="B3252" s="90"/>
      <c r="C3252" s="283" t="s">
        <v>3558</v>
      </c>
      <c r="D3252" s="284">
        <v>183780.7000000001</v>
      </c>
      <c r="E3252" s="284">
        <v>71999.799999999988</v>
      </c>
      <c r="F3252" s="20">
        <v>0</v>
      </c>
      <c r="G3252" s="21">
        <f t="shared" si="50"/>
        <v>111780.90000000011</v>
      </c>
      <c r="H3252" s="20">
        <v>0</v>
      </c>
      <c r="I3252" s="20">
        <v>0</v>
      </c>
    </row>
    <row r="3253" spans="1:9" hidden="1" x14ac:dyDescent="0.25">
      <c r="A3253" s="276" t="s">
        <v>3130</v>
      </c>
      <c r="B3253" s="90"/>
      <c r="C3253" s="283" t="s">
        <v>3558</v>
      </c>
      <c r="D3253" s="284">
        <v>380919.60000000009</v>
      </c>
      <c r="E3253" s="284">
        <v>160413.04999999999</v>
      </c>
      <c r="F3253" s="20">
        <v>0</v>
      </c>
      <c r="G3253" s="21">
        <f t="shared" si="50"/>
        <v>220506.5500000001</v>
      </c>
      <c r="H3253" s="20">
        <v>0</v>
      </c>
      <c r="I3253" s="20">
        <v>0</v>
      </c>
    </row>
    <row r="3254" spans="1:9" hidden="1" x14ac:dyDescent="0.25">
      <c r="A3254" s="276" t="s">
        <v>3131</v>
      </c>
      <c r="B3254" s="90"/>
      <c r="C3254" s="283" t="s">
        <v>3558</v>
      </c>
      <c r="D3254" s="284">
        <v>386452.94999999995</v>
      </c>
      <c r="E3254" s="284">
        <v>136074.35000000003</v>
      </c>
      <c r="F3254" s="20">
        <v>0</v>
      </c>
      <c r="G3254" s="21">
        <f t="shared" si="50"/>
        <v>250378.59999999992</v>
      </c>
      <c r="H3254" s="20">
        <v>0</v>
      </c>
      <c r="I3254" s="20">
        <v>0</v>
      </c>
    </row>
    <row r="3255" spans="1:9" hidden="1" x14ac:dyDescent="0.25">
      <c r="A3255" s="276" t="s">
        <v>2287</v>
      </c>
      <c r="B3255" s="90"/>
      <c r="C3255" s="283" t="s">
        <v>3558</v>
      </c>
      <c r="D3255" s="284">
        <v>301968.40000000008</v>
      </c>
      <c r="E3255" s="284">
        <v>118108.29999999999</v>
      </c>
      <c r="F3255" s="20">
        <v>0</v>
      </c>
      <c r="G3255" s="21">
        <f t="shared" si="50"/>
        <v>183860.10000000009</v>
      </c>
      <c r="H3255" s="20">
        <v>0</v>
      </c>
      <c r="I3255" s="20">
        <v>0</v>
      </c>
    </row>
    <row r="3256" spans="1:9" hidden="1" x14ac:dyDescent="0.25">
      <c r="A3256" s="276" t="s">
        <v>3132</v>
      </c>
      <c r="B3256" s="90"/>
      <c r="C3256" s="283" t="s">
        <v>3559</v>
      </c>
      <c r="D3256" s="284">
        <v>69007.349999999977</v>
      </c>
      <c r="E3256" s="284">
        <v>22050.199999999997</v>
      </c>
      <c r="F3256" s="20">
        <v>0</v>
      </c>
      <c r="G3256" s="21">
        <f t="shared" si="50"/>
        <v>46957.14999999998</v>
      </c>
      <c r="H3256" s="20">
        <v>0</v>
      </c>
      <c r="I3256" s="20">
        <v>0</v>
      </c>
    </row>
    <row r="3257" spans="1:9" hidden="1" x14ac:dyDescent="0.25">
      <c r="A3257" s="276" t="s">
        <v>3133</v>
      </c>
      <c r="B3257" s="90"/>
      <c r="C3257" s="283" t="s">
        <v>3560</v>
      </c>
      <c r="D3257" s="284">
        <v>483332.24999999988</v>
      </c>
      <c r="E3257" s="284">
        <v>395055.93</v>
      </c>
      <c r="F3257" s="20">
        <v>0</v>
      </c>
      <c r="G3257" s="21">
        <f t="shared" si="50"/>
        <v>88276.319999999891</v>
      </c>
      <c r="H3257" s="20">
        <v>0</v>
      </c>
      <c r="I3257" s="20">
        <v>0</v>
      </c>
    </row>
    <row r="3258" spans="1:9" hidden="1" x14ac:dyDescent="0.25">
      <c r="A3258" s="276" t="s">
        <v>3134</v>
      </c>
      <c r="B3258" s="90"/>
      <c r="C3258" s="283" t="s">
        <v>3560</v>
      </c>
      <c r="D3258" s="284">
        <v>484477.25</v>
      </c>
      <c r="E3258" s="284">
        <v>388823.96999999991</v>
      </c>
      <c r="F3258" s="20">
        <v>0</v>
      </c>
      <c r="G3258" s="21">
        <f t="shared" si="50"/>
        <v>95653.280000000086</v>
      </c>
      <c r="H3258" s="20">
        <v>0</v>
      </c>
      <c r="I3258" s="20">
        <v>0</v>
      </c>
    </row>
    <row r="3259" spans="1:9" hidden="1" x14ac:dyDescent="0.25">
      <c r="A3259" s="276" t="s">
        <v>3135</v>
      </c>
      <c r="B3259" s="90"/>
      <c r="C3259" s="283" t="s">
        <v>3560</v>
      </c>
      <c r="D3259" s="284">
        <v>444277.75</v>
      </c>
      <c r="E3259" s="284">
        <v>246625.54999999996</v>
      </c>
      <c r="F3259" s="20">
        <v>0</v>
      </c>
      <c r="G3259" s="21">
        <f t="shared" si="50"/>
        <v>197652.20000000004</v>
      </c>
      <c r="H3259" s="20">
        <v>0</v>
      </c>
      <c r="I3259" s="20">
        <v>0</v>
      </c>
    </row>
    <row r="3260" spans="1:9" hidden="1" x14ac:dyDescent="0.25">
      <c r="A3260" s="276" t="s">
        <v>3136</v>
      </c>
      <c r="B3260" s="90"/>
      <c r="C3260" s="283" t="s">
        <v>3560</v>
      </c>
      <c r="D3260" s="284">
        <v>680457.85000000009</v>
      </c>
      <c r="E3260" s="284">
        <v>471666.20000000019</v>
      </c>
      <c r="F3260" s="20">
        <v>0</v>
      </c>
      <c r="G3260" s="21">
        <f t="shared" si="50"/>
        <v>208791.64999999991</v>
      </c>
      <c r="H3260" s="20">
        <v>0</v>
      </c>
      <c r="I3260" s="20">
        <v>0</v>
      </c>
    </row>
    <row r="3261" spans="1:9" hidden="1" x14ac:dyDescent="0.25">
      <c r="A3261" s="276" t="s">
        <v>3137</v>
      </c>
      <c r="B3261" s="90"/>
      <c r="C3261" s="283" t="s">
        <v>3561</v>
      </c>
      <c r="D3261" s="284">
        <v>101059.5</v>
      </c>
      <c r="E3261" s="284">
        <v>0</v>
      </c>
      <c r="F3261" s="20">
        <v>0</v>
      </c>
      <c r="G3261" s="21">
        <f t="shared" si="50"/>
        <v>101059.5</v>
      </c>
      <c r="H3261" s="20">
        <v>0</v>
      </c>
      <c r="I3261" s="20">
        <v>0</v>
      </c>
    </row>
    <row r="3262" spans="1:9" hidden="1" x14ac:dyDescent="0.25">
      <c r="A3262" s="276" t="s">
        <v>3138</v>
      </c>
      <c r="B3262" s="90"/>
      <c r="C3262" s="283" t="s">
        <v>3561</v>
      </c>
      <c r="D3262" s="284">
        <v>99167</v>
      </c>
      <c r="E3262" s="284">
        <v>0</v>
      </c>
      <c r="F3262" s="20">
        <v>0</v>
      </c>
      <c r="G3262" s="21">
        <f t="shared" si="50"/>
        <v>99167</v>
      </c>
      <c r="H3262" s="20">
        <v>0</v>
      </c>
      <c r="I3262" s="20">
        <v>0</v>
      </c>
    </row>
    <row r="3263" spans="1:9" hidden="1" x14ac:dyDescent="0.25">
      <c r="A3263" s="276" t="s">
        <v>3139</v>
      </c>
      <c r="B3263" s="90"/>
      <c r="C3263" s="283" t="s">
        <v>3561</v>
      </c>
      <c r="D3263" s="284">
        <v>134632.45000000001</v>
      </c>
      <c r="E3263" s="284">
        <v>2054</v>
      </c>
      <c r="F3263" s="20">
        <v>0</v>
      </c>
      <c r="G3263" s="21">
        <f t="shared" si="50"/>
        <v>132578.45000000001</v>
      </c>
      <c r="H3263" s="20">
        <v>0</v>
      </c>
      <c r="I3263" s="20">
        <v>0</v>
      </c>
    </row>
    <row r="3264" spans="1:9" hidden="1" x14ac:dyDescent="0.25">
      <c r="A3264" s="276" t="s">
        <v>3140</v>
      </c>
      <c r="B3264" s="90"/>
      <c r="C3264" s="283" t="s">
        <v>3561</v>
      </c>
      <c r="D3264" s="284">
        <v>82399.450000000026</v>
      </c>
      <c r="E3264" s="284">
        <v>0</v>
      </c>
      <c r="F3264" s="20">
        <v>0</v>
      </c>
      <c r="G3264" s="21">
        <f t="shared" si="50"/>
        <v>82399.450000000026</v>
      </c>
      <c r="H3264" s="20">
        <v>0</v>
      </c>
      <c r="I3264" s="20">
        <v>0</v>
      </c>
    </row>
    <row r="3265" spans="1:9" hidden="1" x14ac:dyDescent="0.25">
      <c r="A3265" s="276" t="s">
        <v>3141</v>
      </c>
      <c r="B3265" s="90"/>
      <c r="C3265" s="283" t="s">
        <v>3561</v>
      </c>
      <c r="D3265" s="284">
        <v>125167.09999999998</v>
      </c>
      <c r="E3265" s="284">
        <v>38058.520000000011</v>
      </c>
      <c r="F3265" s="20">
        <v>0</v>
      </c>
      <c r="G3265" s="21">
        <f t="shared" si="50"/>
        <v>87108.579999999958</v>
      </c>
      <c r="H3265" s="20">
        <v>0</v>
      </c>
      <c r="I3265" s="20">
        <v>0</v>
      </c>
    </row>
    <row r="3266" spans="1:9" hidden="1" x14ac:dyDescent="0.25">
      <c r="A3266" s="276" t="s">
        <v>3142</v>
      </c>
      <c r="B3266" s="90"/>
      <c r="C3266" s="283" t="s">
        <v>3561</v>
      </c>
      <c r="D3266" s="284">
        <v>95154.900000000052</v>
      </c>
      <c r="E3266" s="284">
        <v>345.8</v>
      </c>
      <c r="F3266" s="20">
        <v>0</v>
      </c>
      <c r="G3266" s="21">
        <f t="shared" si="50"/>
        <v>94809.100000000049</v>
      </c>
      <c r="H3266" s="20">
        <v>0</v>
      </c>
      <c r="I3266" s="20">
        <v>0</v>
      </c>
    </row>
    <row r="3267" spans="1:9" hidden="1" x14ac:dyDescent="0.25">
      <c r="A3267" s="276" t="s">
        <v>2694</v>
      </c>
      <c r="B3267" s="90"/>
      <c r="C3267" s="283" t="s">
        <v>3561</v>
      </c>
      <c r="D3267" s="284">
        <v>218863.35000000006</v>
      </c>
      <c r="E3267" s="284">
        <v>128798.05000000002</v>
      </c>
      <c r="F3267" s="20">
        <v>0</v>
      </c>
      <c r="G3267" s="21">
        <f t="shared" si="50"/>
        <v>90065.300000000047</v>
      </c>
      <c r="H3267" s="20">
        <v>0</v>
      </c>
      <c r="I3267" s="20">
        <v>0</v>
      </c>
    </row>
    <row r="3268" spans="1:9" hidden="1" x14ac:dyDescent="0.25">
      <c r="A3268" s="276" t="s">
        <v>3123</v>
      </c>
      <c r="B3268" s="90"/>
      <c r="C3268" s="283" t="s">
        <v>3561</v>
      </c>
      <c r="D3268" s="284">
        <v>550902.49999999988</v>
      </c>
      <c r="E3268" s="284">
        <v>264788.65000000002</v>
      </c>
      <c r="F3268" s="20">
        <v>0</v>
      </c>
      <c r="G3268" s="21">
        <f t="shared" ref="G3268:G3331" si="51">D3268-E3268</f>
        <v>286113.84999999986</v>
      </c>
      <c r="H3268" s="20">
        <v>0</v>
      </c>
      <c r="I3268" s="20">
        <v>0</v>
      </c>
    </row>
    <row r="3269" spans="1:9" hidden="1" x14ac:dyDescent="0.25">
      <c r="A3269" s="276" t="s">
        <v>3125</v>
      </c>
      <c r="B3269" s="90"/>
      <c r="C3269" s="283" t="s">
        <v>3561</v>
      </c>
      <c r="D3269" s="284">
        <v>369455.24999999994</v>
      </c>
      <c r="E3269" s="284">
        <v>144753.65000000002</v>
      </c>
      <c r="F3269" s="20">
        <v>0</v>
      </c>
      <c r="G3269" s="21">
        <f t="shared" si="51"/>
        <v>224701.59999999992</v>
      </c>
      <c r="H3269" s="20">
        <v>0</v>
      </c>
      <c r="I3269" s="20">
        <v>0</v>
      </c>
    </row>
    <row r="3270" spans="1:9" hidden="1" x14ac:dyDescent="0.25">
      <c r="A3270" s="276" t="s">
        <v>3118</v>
      </c>
      <c r="B3270" s="90"/>
      <c r="C3270" s="283" t="s">
        <v>3561</v>
      </c>
      <c r="D3270" s="284">
        <v>373201.64999999991</v>
      </c>
      <c r="E3270" s="284">
        <v>187760.7</v>
      </c>
      <c r="F3270" s="20">
        <v>0</v>
      </c>
      <c r="G3270" s="21">
        <f t="shared" si="51"/>
        <v>185440.9499999999</v>
      </c>
      <c r="H3270" s="20">
        <v>0</v>
      </c>
      <c r="I3270" s="20">
        <v>0</v>
      </c>
    </row>
    <row r="3271" spans="1:9" hidden="1" x14ac:dyDescent="0.25">
      <c r="A3271" s="276" t="s">
        <v>3143</v>
      </c>
      <c r="B3271" s="90"/>
      <c r="C3271" s="283" t="s">
        <v>3561</v>
      </c>
      <c r="D3271" s="284">
        <v>555102.75</v>
      </c>
      <c r="E3271" s="284">
        <v>227828.4</v>
      </c>
      <c r="F3271" s="20">
        <v>0</v>
      </c>
      <c r="G3271" s="21">
        <f t="shared" si="51"/>
        <v>327274.34999999998</v>
      </c>
      <c r="H3271" s="20">
        <v>0</v>
      </c>
      <c r="I3271" s="20">
        <v>0</v>
      </c>
    </row>
    <row r="3272" spans="1:9" hidden="1" x14ac:dyDescent="0.25">
      <c r="A3272" s="276" t="s">
        <v>3144</v>
      </c>
      <c r="B3272" s="90"/>
      <c r="C3272" s="283" t="s">
        <v>3561</v>
      </c>
      <c r="D3272" s="284">
        <v>191233.64999999991</v>
      </c>
      <c r="E3272" s="284">
        <v>103970.10000000002</v>
      </c>
      <c r="F3272" s="20">
        <v>0</v>
      </c>
      <c r="G3272" s="21">
        <f t="shared" si="51"/>
        <v>87263.549999999886</v>
      </c>
      <c r="H3272" s="20">
        <v>0</v>
      </c>
      <c r="I3272" s="20">
        <v>0</v>
      </c>
    </row>
    <row r="3273" spans="1:9" hidden="1" x14ac:dyDescent="0.25">
      <c r="A3273" s="276" t="s">
        <v>3145</v>
      </c>
      <c r="B3273" s="90"/>
      <c r="C3273" s="283" t="s">
        <v>3561</v>
      </c>
      <c r="D3273" s="284">
        <v>151929.89999999991</v>
      </c>
      <c r="E3273" s="284">
        <v>50248.999999999985</v>
      </c>
      <c r="F3273" s="20">
        <v>0</v>
      </c>
      <c r="G3273" s="21">
        <f t="shared" si="51"/>
        <v>101680.89999999992</v>
      </c>
      <c r="H3273" s="20">
        <v>0</v>
      </c>
      <c r="I3273" s="20">
        <v>0</v>
      </c>
    </row>
    <row r="3274" spans="1:9" hidden="1" x14ac:dyDescent="0.25">
      <c r="A3274" s="276" t="s">
        <v>3146</v>
      </c>
      <c r="B3274" s="90"/>
      <c r="C3274" s="283" t="s">
        <v>3561</v>
      </c>
      <c r="D3274" s="284">
        <v>160994.85000000009</v>
      </c>
      <c r="E3274" s="284">
        <v>56659.80000000001</v>
      </c>
      <c r="F3274" s="20">
        <v>0</v>
      </c>
      <c r="G3274" s="21">
        <f t="shared" si="51"/>
        <v>104335.05000000008</v>
      </c>
      <c r="H3274" s="20">
        <v>0</v>
      </c>
      <c r="I3274" s="20">
        <v>0</v>
      </c>
    </row>
    <row r="3275" spans="1:9" hidden="1" x14ac:dyDescent="0.25">
      <c r="A3275" s="276" t="s">
        <v>3147</v>
      </c>
      <c r="B3275" s="90"/>
      <c r="C3275" s="283" t="s">
        <v>3561</v>
      </c>
      <c r="D3275" s="284">
        <v>229463.70000000004</v>
      </c>
      <c r="E3275" s="284">
        <v>111451.85</v>
      </c>
      <c r="F3275" s="20">
        <v>0</v>
      </c>
      <c r="G3275" s="21">
        <f t="shared" si="51"/>
        <v>118011.85000000003</v>
      </c>
      <c r="H3275" s="20">
        <v>0</v>
      </c>
      <c r="I3275" s="20">
        <v>0</v>
      </c>
    </row>
    <row r="3276" spans="1:9" hidden="1" x14ac:dyDescent="0.25">
      <c r="A3276" s="276" t="s">
        <v>3148</v>
      </c>
      <c r="B3276" s="90"/>
      <c r="C3276" s="283" t="s">
        <v>3561</v>
      </c>
      <c r="D3276" s="284">
        <v>149273.60000000001</v>
      </c>
      <c r="E3276" s="284">
        <v>67488.00999999998</v>
      </c>
      <c r="F3276" s="20">
        <v>0</v>
      </c>
      <c r="G3276" s="21">
        <f t="shared" si="51"/>
        <v>81785.590000000026</v>
      </c>
      <c r="H3276" s="20">
        <v>0</v>
      </c>
      <c r="I3276" s="20">
        <v>0</v>
      </c>
    </row>
    <row r="3277" spans="1:9" hidden="1" x14ac:dyDescent="0.25">
      <c r="A3277" s="276" t="s">
        <v>3149</v>
      </c>
      <c r="B3277" s="90"/>
      <c r="C3277" s="283" t="s">
        <v>3561</v>
      </c>
      <c r="D3277" s="284">
        <v>358048.79999999981</v>
      </c>
      <c r="E3277" s="284">
        <v>108950.65000000001</v>
      </c>
      <c r="F3277" s="20">
        <v>0</v>
      </c>
      <c r="G3277" s="21">
        <f t="shared" si="51"/>
        <v>249098.14999999979</v>
      </c>
      <c r="H3277" s="20">
        <v>0</v>
      </c>
      <c r="I3277" s="20">
        <v>0</v>
      </c>
    </row>
    <row r="3278" spans="1:9" hidden="1" x14ac:dyDescent="0.25">
      <c r="A3278" s="276" t="s">
        <v>3150</v>
      </c>
      <c r="B3278" s="90"/>
      <c r="C3278" s="283" t="s">
        <v>3561</v>
      </c>
      <c r="D3278" s="284">
        <v>273855.14999999991</v>
      </c>
      <c r="E3278" s="284">
        <v>107322.00000000001</v>
      </c>
      <c r="F3278" s="20">
        <v>0</v>
      </c>
      <c r="G3278" s="21">
        <f t="shared" si="51"/>
        <v>166533.14999999991</v>
      </c>
      <c r="H3278" s="20">
        <v>0</v>
      </c>
      <c r="I3278" s="20">
        <v>0</v>
      </c>
    </row>
    <row r="3279" spans="1:9" hidden="1" x14ac:dyDescent="0.25">
      <c r="A3279" s="276" t="s">
        <v>3151</v>
      </c>
      <c r="B3279" s="90"/>
      <c r="C3279" s="283" t="s">
        <v>3561</v>
      </c>
      <c r="D3279" s="284">
        <v>291001.61999999988</v>
      </c>
      <c r="E3279" s="284">
        <v>180970.12000000002</v>
      </c>
      <c r="F3279" s="20">
        <v>0</v>
      </c>
      <c r="G3279" s="21">
        <f t="shared" si="51"/>
        <v>110031.49999999985</v>
      </c>
      <c r="H3279" s="20">
        <v>0</v>
      </c>
      <c r="I3279" s="20">
        <v>0</v>
      </c>
    </row>
    <row r="3280" spans="1:9" hidden="1" x14ac:dyDescent="0.25">
      <c r="A3280" s="276" t="s">
        <v>3152</v>
      </c>
      <c r="B3280" s="90"/>
      <c r="C3280" s="283" t="s">
        <v>3561</v>
      </c>
      <c r="D3280" s="284">
        <v>249603.89999999991</v>
      </c>
      <c r="E3280" s="284">
        <v>134880.22000000003</v>
      </c>
      <c r="F3280" s="20">
        <v>0</v>
      </c>
      <c r="G3280" s="21">
        <f t="shared" si="51"/>
        <v>114723.67999999988</v>
      </c>
      <c r="H3280" s="20">
        <v>0</v>
      </c>
      <c r="I3280" s="20">
        <v>0</v>
      </c>
    </row>
    <row r="3281" spans="1:9" hidden="1" x14ac:dyDescent="0.25">
      <c r="A3281" s="276" t="s">
        <v>3153</v>
      </c>
      <c r="B3281" s="90"/>
      <c r="C3281" s="283" t="s">
        <v>3562</v>
      </c>
      <c r="D3281" s="284">
        <v>243334.10000000009</v>
      </c>
      <c r="E3281" s="284">
        <v>0</v>
      </c>
      <c r="F3281" s="20">
        <v>0</v>
      </c>
      <c r="G3281" s="21">
        <f t="shared" si="51"/>
        <v>243334.10000000009</v>
      </c>
      <c r="H3281" s="20">
        <v>0</v>
      </c>
      <c r="I3281" s="20">
        <v>0</v>
      </c>
    </row>
    <row r="3282" spans="1:9" hidden="1" x14ac:dyDescent="0.25">
      <c r="A3282" s="276" t="s">
        <v>3154</v>
      </c>
      <c r="B3282" s="90"/>
      <c r="C3282" s="283" t="s">
        <v>3562</v>
      </c>
      <c r="D3282" s="284">
        <v>44950.349999999984</v>
      </c>
      <c r="E3282" s="284">
        <v>5341.7</v>
      </c>
      <c r="F3282" s="20">
        <v>0</v>
      </c>
      <c r="G3282" s="21">
        <f t="shared" si="51"/>
        <v>39608.649999999987</v>
      </c>
      <c r="H3282" s="20">
        <v>0</v>
      </c>
      <c r="I3282" s="20">
        <v>0</v>
      </c>
    </row>
    <row r="3283" spans="1:9" hidden="1" x14ac:dyDescent="0.25">
      <c r="A3283" s="276" t="s">
        <v>3155</v>
      </c>
      <c r="B3283" s="90"/>
      <c r="C3283" s="283" t="s">
        <v>3562</v>
      </c>
      <c r="D3283" s="284">
        <v>124190.84999999998</v>
      </c>
      <c r="E3283" s="284">
        <v>19680</v>
      </c>
      <c r="F3283" s="20">
        <v>0</v>
      </c>
      <c r="G3283" s="21">
        <f t="shared" si="51"/>
        <v>104510.84999999998</v>
      </c>
      <c r="H3283" s="20">
        <v>0</v>
      </c>
      <c r="I3283" s="20">
        <v>0</v>
      </c>
    </row>
    <row r="3284" spans="1:9" hidden="1" x14ac:dyDescent="0.25">
      <c r="A3284" s="276" t="s">
        <v>2948</v>
      </c>
      <c r="B3284" s="90"/>
      <c r="C3284" s="283" t="s">
        <v>3563</v>
      </c>
      <c r="D3284" s="284">
        <v>218346.35999999996</v>
      </c>
      <c r="E3284" s="284">
        <v>49231.08</v>
      </c>
      <c r="F3284" s="20">
        <v>0</v>
      </c>
      <c r="G3284" s="21">
        <f t="shared" si="51"/>
        <v>169115.27999999997</v>
      </c>
      <c r="H3284" s="20">
        <v>0</v>
      </c>
      <c r="I3284" s="20">
        <v>0</v>
      </c>
    </row>
    <row r="3285" spans="1:9" hidden="1" x14ac:dyDescent="0.25">
      <c r="A3285" s="276" t="s">
        <v>622</v>
      </c>
      <c r="B3285" s="90"/>
      <c r="C3285" s="283" t="s">
        <v>3563</v>
      </c>
      <c r="D3285" s="284">
        <v>591374.21999999974</v>
      </c>
      <c r="E3285" s="284">
        <v>282183.63999999996</v>
      </c>
      <c r="F3285" s="20">
        <v>0</v>
      </c>
      <c r="G3285" s="21">
        <f t="shared" si="51"/>
        <v>309190.57999999978</v>
      </c>
      <c r="H3285" s="20">
        <v>0</v>
      </c>
      <c r="I3285" s="20">
        <v>0</v>
      </c>
    </row>
    <row r="3286" spans="1:9" hidden="1" x14ac:dyDescent="0.25">
      <c r="A3286" s="276" t="s">
        <v>2949</v>
      </c>
      <c r="B3286" s="90"/>
      <c r="C3286" s="283" t="s">
        <v>3563</v>
      </c>
      <c r="D3286" s="284">
        <v>308399.75000000006</v>
      </c>
      <c r="E3286" s="284">
        <v>132589.66</v>
      </c>
      <c r="F3286" s="20">
        <v>0</v>
      </c>
      <c r="G3286" s="21">
        <f t="shared" si="51"/>
        <v>175810.09000000005</v>
      </c>
      <c r="H3286" s="20">
        <v>0</v>
      </c>
      <c r="I3286" s="20">
        <v>0</v>
      </c>
    </row>
    <row r="3287" spans="1:9" hidden="1" x14ac:dyDescent="0.25">
      <c r="A3287" s="276" t="s">
        <v>2950</v>
      </c>
      <c r="B3287" s="90"/>
      <c r="C3287" s="283" t="s">
        <v>3563</v>
      </c>
      <c r="D3287" s="284">
        <v>316942.39999999991</v>
      </c>
      <c r="E3287" s="284">
        <v>202747.69999999995</v>
      </c>
      <c r="F3287" s="20">
        <v>0</v>
      </c>
      <c r="G3287" s="21">
        <f t="shared" si="51"/>
        <v>114194.69999999995</v>
      </c>
      <c r="H3287" s="20">
        <v>0</v>
      </c>
      <c r="I3287" s="20">
        <v>0</v>
      </c>
    </row>
    <row r="3288" spans="1:9" hidden="1" x14ac:dyDescent="0.25">
      <c r="A3288" s="276" t="s">
        <v>3088</v>
      </c>
      <c r="B3288" s="90"/>
      <c r="C3288" s="283" t="s">
        <v>3563</v>
      </c>
      <c r="D3288" s="284">
        <v>301403.84999999992</v>
      </c>
      <c r="E3288" s="284">
        <v>130742.30000000005</v>
      </c>
      <c r="F3288" s="20">
        <v>0</v>
      </c>
      <c r="G3288" s="21">
        <f t="shared" si="51"/>
        <v>170661.54999999987</v>
      </c>
      <c r="H3288" s="20">
        <v>0</v>
      </c>
      <c r="I3288" s="20">
        <v>0</v>
      </c>
    </row>
    <row r="3289" spans="1:9" hidden="1" x14ac:dyDescent="0.25">
      <c r="A3289" s="276" t="s">
        <v>3156</v>
      </c>
      <c r="B3289" s="90"/>
      <c r="C3289" s="283" t="s">
        <v>3564</v>
      </c>
      <c r="D3289" s="284">
        <v>313759.2</v>
      </c>
      <c r="E3289" s="284">
        <v>220360.24999999991</v>
      </c>
      <c r="F3289" s="20">
        <v>0</v>
      </c>
      <c r="G3289" s="21">
        <f t="shared" si="51"/>
        <v>93398.950000000099</v>
      </c>
      <c r="H3289" s="20">
        <v>0</v>
      </c>
      <c r="I3289" s="20">
        <v>0</v>
      </c>
    </row>
    <row r="3290" spans="1:9" hidden="1" x14ac:dyDescent="0.25">
      <c r="A3290" s="276" t="s">
        <v>3157</v>
      </c>
      <c r="B3290" s="90"/>
      <c r="C3290" s="283" t="s">
        <v>3564</v>
      </c>
      <c r="D3290" s="284">
        <v>125989.70000000003</v>
      </c>
      <c r="E3290" s="284">
        <v>72487.350000000006</v>
      </c>
      <c r="F3290" s="20">
        <v>0</v>
      </c>
      <c r="G3290" s="21">
        <f t="shared" si="51"/>
        <v>53502.35000000002</v>
      </c>
      <c r="H3290" s="20">
        <v>0</v>
      </c>
      <c r="I3290" s="20">
        <v>0</v>
      </c>
    </row>
    <row r="3291" spans="1:9" hidden="1" x14ac:dyDescent="0.25">
      <c r="A3291" s="276" t="s">
        <v>3158</v>
      </c>
      <c r="B3291" s="90"/>
      <c r="C3291" s="283" t="s">
        <v>3564</v>
      </c>
      <c r="D3291" s="284">
        <v>513910.6999999999</v>
      </c>
      <c r="E3291" s="284">
        <v>378020.52</v>
      </c>
      <c r="F3291" s="20">
        <v>0</v>
      </c>
      <c r="G3291" s="21">
        <f t="shared" si="51"/>
        <v>135890.17999999988</v>
      </c>
      <c r="H3291" s="20">
        <v>0</v>
      </c>
      <c r="I3291" s="20">
        <v>0</v>
      </c>
    </row>
    <row r="3292" spans="1:9" hidden="1" x14ac:dyDescent="0.25">
      <c r="A3292" s="276" t="s">
        <v>3159</v>
      </c>
      <c r="B3292" s="90"/>
      <c r="C3292" s="283" t="s">
        <v>3564</v>
      </c>
      <c r="D3292" s="284">
        <v>308767.1999999999</v>
      </c>
      <c r="E3292" s="284">
        <v>171790.94999999998</v>
      </c>
      <c r="F3292" s="20">
        <v>0</v>
      </c>
      <c r="G3292" s="21">
        <f t="shared" si="51"/>
        <v>136976.24999999991</v>
      </c>
      <c r="H3292" s="20">
        <v>0</v>
      </c>
      <c r="I3292" s="20">
        <v>0</v>
      </c>
    </row>
    <row r="3293" spans="1:9" hidden="1" x14ac:dyDescent="0.25">
      <c r="A3293" s="276" t="s">
        <v>3160</v>
      </c>
      <c r="B3293" s="90"/>
      <c r="C3293" s="283" t="s">
        <v>3564</v>
      </c>
      <c r="D3293" s="284">
        <v>434261.64999999979</v>
      </c>
      <c r="E3293" s="284">
        <v>218971.11</v>
      </c>
      <c r="F3293" s="20">
        <v>0</v>
      </c>
      <c r="G3293" s="21">
        <f t="shared" si="51"/>
        <v>215290.5399999998</v>
      </c>
      <c r="H3293" s="20">
        <v>0</v>
      </c>
      <c r="I3293" s="20">
        <v>0</v>
      </c>
    </row>
    <row r="3294" spans="1:9" hidden="1" x14ac:dyDescent="0.25">
      <c r="A3294" s="276" t="s">
        <v>3161</v>
      </c>
      <c r="B3294" s="90"/>
      <c r="C3294" s="283" t="s">
        <v>3564</v>
      </c>
      <c r="D3294" s="284">
        <v>453206.09999999992</v>
      </c>
      <c r="E3294" s="284">
        <v>263240.59999999998</v>
      </c>
      <c r="F3294" s="20">
        <v>0</v>
      </c>
      <c r="G3294" s="21">
        <f t="shared" si="51"/>
        <v>189965.49999999994</v>
      </c>
      <c r="H3294" s="20">
        <v>0</v>
      </c>
      <c r="I3294" s="20">
        <v>0</v>
      </c>
    </row>
    <row r="3295" spans="1:9" hidden="1" x14ac:dyDescent="0.25">
      <c r="A3295" s="276" t="s">
        <v>3162</v>
      </c>
      <c r="B3295" s="90"/>
      <c r="C3295" s="283" t="s">
        <v>3564</v>
      </c>
      <c r="D3295" s="284">
        <v>523949.0400000001</v>
      </c>
      <c r="E3295" s="284">
        <v>324395.25</v>
      </c>
      <c r="F3295" s="20">
        <v>0</v>
      </c>
      <c r="G3295" s="21">
        <f t="shared" si="51"/>
        <v>199553.7900000001</v>
      </c>
      <c r="H3295" s="20">
        <v>0</v>
      </c>
      <c r="I3295" s="20">
        <v>0</v>
      </c>
    </row>
    <row r="3296" spans="1:9" hidden="1" x14ac:dyDescent="0.25">
      <c r="A3296" s="276" t="s">
        <v>3163</v>
      </c>
      <c r="B3296" s="90"/>
      <c r="C3296" s="283" t="s">
        <v>3564</v>
      </c>
      <c r="D3296" s="284">
        <v>575446.14</v>
      </c>
      <c r="E3296" s="284">
        <v>278799.18</v>
      </c>
      <c r="F3296" s="20">
        <v>0</v>
      </c>
      <c r="G3296" s="21">
        <f t="shared" si="51"/>
        <v>296646.96000000002</v>
      </c>
      <c r="H3296" s="20">
        <v>0</v>
      </c>
      <c r="I3296" s="20">
        <v>0</v>
      </c>
    </row>
    <row r="3297" spans="1:9" hidden="1" x14ac:dyDescent="0.25">
      <c r="A3297" s="276" t="s">
        <v>3164</v>
      </c>
      <c r="B3297" s="90"/>
      <c r="C3297" s="283" t="s">
        <v>3564</v>
      </c>
      <c r="D3297" s="284">
        <v>345106.10000000003</v>
      </c>
      <c r="E3297" s="284">
        <v>182841.70000000004</v>
      </c>
      <c r="F3297" s="20">
        <v>0</v>
      </c>
      <c r="G3297" s="21">
        <f t="shared" si="51"/>
        <v>162264.4</v>
      </c>
      <c r="H3297" s="20">
        <v>0</v>
      </c>
      <c r="I3297" s="20">
        <v>0</v>
      </c>
    </row>
    <row r="3298" spans="1:9" hidden="1" x14ac:dyDescent="0.25">
      <c r="A3298" s="276" t="s">
        <v>3165</v>
      </c>
      <c r="B3298" s="90"/>
      <c r="C3298" s="283" t="s">
        <v>3564</v>
      </c>
      <c r="D3298" s="284">
        <v>484863.93000000011</v>
      </c>
      <c r="E3298" s="284">
        <v>294520.70000000007</v>
      </c>
      <c r="F3298" s="20">
        <v>0</v>
      </c>
      <c r="G3298" s="21">
        <f t="shared" si="51"/>
        <v>190343.23000000004</v>
      </c>
      <c r="H3298" s="20">
        <v>0</v>
      </c>
      <c r="I3298" s="20">
        <v>0</v>
      </c>
    </row>
    <row r="3299" spans="1:9" hidden="1" x14ac:dyDescent="0.25">
      <c r="A3299" s="276" t="s">
        <v>3166</v>
      </c>
      <c r="B3299" s="90"/>
      <c r="C3299" s="283" t="s">
        <v>3564</v>
      </c>
      <c r="D3299" s="284">
        <v>332711.64999999979</v>
      </c>
      <c r="E3299" s="284">
        <v>160154.51</v>
      </c>
      <c r="F3299" s="20">
        <v>0</v>
      </c>
      <c r="G3299" s="21">
        <f t="shared" si="51"/>
        <v>172557.13999999978</v>
      </c>
      <c r="H3299" s="20">
        <v>0</v>
      </c>
      <c r="I3299" s="20">
        <v>0</v>
      </c>
    </row>
    <row r="3300" spans="1:9" hidden="1" x14ac:dyDescent="0.25">
      <c r="A3300" s="276" t="s">
        <v>3167</v>
      </c>
      <c r="B3300" s="90"/>
      <c r="C3300" s="283" t="s">
        <v>3564</v>
      </c>
      <c r="D3300" s="284">
        <v>334201.0500000001</v>
      </c>
      <c r="E3300" s="284">
        <v>232451.40000000005</v>
      </c>
      <c r="F3300" s="20">
        <v>0</v>
      </c>
      <c r="G3300" s="21">
        <f t="shared" si="51"/>
        <v>101749.65000000005</v>
      </c>
      <c r="H3300" s="20">
        <v>0</v>
      </c>
      <c r="I3300" s="20">
        <v>0</v>
      </c>
    </row>
    <row r="3301" spans="1:9" hidden="1" x14ac:dyDescent="0.25">
      <c r="A3301" s="276" t="s">
        <v>3168</v>
      </c>
      <c r="B3301" s="90"/>
      <c r="C3301" s="283" t="s">
        <v>3564</v>
      </c>
      <c r="D3301" s="284">
        <v>540584.5</v>
      </c>
      <c r="E3301" s="284">
        <v>322106.40000000002</v>
      </c>
      <c r="F3301" s="20">
        <v>0</v>
      </c>
      <c r="G3301" s="21">
        <f t="shared" si="51"/>
        <v>218478.09999999998</v>
      </c>
      <c r="H3301" s="20">
        <v>0</v>
      </c>
      <c r="I3301" s="20">
        <v>0</v>
      </c>
    </row>
    <row r="3302" spans="1:9" hidden="1" x14ac:dyDescent="0.25">
      <c r="A3302" s="276" t="s">
        <v>3169</v>
      </c>
      <c r="B3302" s="90"/>
      <c r="C3302" s="283" t="s">
        <v>3564</v>
      </c>
      <c r="D3302" s="284">
        <v>520761.93999999989</v>
      </c>
      <c r="E3302" s="284">
        <v>223514.74999999994</v>
      </c>
      <c r="F3302" s="20">
        <v>0</v>
      </c>
      <c r="G3302" s="21">
        <f t="shared" si="51"/>
        <v>297247.18999999994</v>
      </c>
      <c r="H3302" s="20">
        <v>0</v>
      </c>
      <c r="I3302" s="20">
        <v>0</v>
      </c>
    </row>
    <row r="3303" spans="1:9" hidden="1" x14ac:dyDescent="0.25">
      <c r="A3303" s="276" t="s">
        <v>3170</v>
      </c>
      <c r="B3303" s="90"/>
      <c r="C3303" s="283" t="s">
        <v>3565</v>
      </c>
      <c r="D3303" s="284">
        <v>144883.65000000002</v>
      </c>
      <c r="E3303" s="284">
        <v>56880.1</v>
      </c>
      <c r="F3303" s="20">
        <v>0</v>
      </c>
      <c r="G3303" s="21">
        <f t="shared" si="51"/>
        <v>88003.550000000017</v>
      </c>
      <c r="H3303" s="20">
        <v>0</v>
      </c>
      <c r="I3303" s="20">
        <v>0</v>
      </c>
    </row>
    <row r="3304" spans="1:9" hidden="1" x14ac:dyDescent="0.25">
      <c r="A3304" s="276" t="s">
        <v>3171</v>
      </c>
      <c r="B3304" s="90"/>
      <c r="C3304" s="283" t="s">
        <v>3566</v>
      </c>
      <c r="D3304" s="284">
        <v>158619.89999999991</v>
      </c>
      <c r="E3304" s="284">
        <v>0</v>
      </c>
      <c r="F3304" s="20">
        <v>0</v>
      </c>
      <c r="G3304" s="21">
        <f t="shared" si="51"/>
        <v>158619.89999999991</v>
      </c>
      <c r="H3304" s="20">
        <v>0</v>
      </c>
      <c r="I3304" s="20">
        <v>0</v>
      </c>
    </row>
    <row r="3305" spans="1:9" hidden="1" x14ac:dyDescent="0.25">
      <c r="A3305" s="276" t="s">
        <v>3172</v>
      </c>
      <c r="B3305" s="90"/>
      <c r="C3305" s="283" t="s">
        <v>3566</v>
      </c>
      <c r="D3305" s="284">
        <v>187796.94999999995</v>
      </c>
      <c r="E3305" s="284">
        <v>0</v>
      </c>
      <c r="F3305" s="20">
        <v>0</v>
      </c>
      <c r="G3305" s="21">
        <f t="shared" si="51"/>
        <v>187796.94999999995</v>
      </c>
      <c r="H3305" s="20">
        <v>0</v>
      </c>
      <c r="I3305" s="20">
        <v>0</v>
      </c>
    </row>
    <row r="3306" spans="1:9" hidden="1" x14ac:dyDescent="0.25">
      <c r="A3306" s="276" t="s">
        <v>3173</v>
      </c>
      <c r="B3306" s="90"/>
      <c r="C3306" s="283" t="s">
        <v>3566</v>
      </c>
      <c r="D3306" s="284">
        <v>204333.30000000008</v>
      </c>
      <c r="E3306" s="284">
        <v>66079.8</v>
      </c>
      <c r="F3306" s="20">
        <v>0</v>
      </c>
      <c r="G3306" s="21">
        <f t="shared" si="51"/>
        <v>138253.50000000006</v>
      </c>
      <c r="H3306" s="20">
        <v>0</v>
      </c>
      <c r="I3306" s="20">
        <v>0</v>
      </c>
    </row>
    <row r="3307" spans="1:9" hidden="1" x14ac:dyDescent="0.25">
      <c r="A3307" s="276" t="s">
        <v>3174</v>
      </c>
      <c r="B3307" s="90"/>
      <c r="C3307" s="283" t="s">
        <v>3566</v>
      </c>
      <c r="D3307" s="284">
        <v>216588.75</v>
      </c>
      <c r="E3307" s="284">
        <v>118980.84999999999</v>
      </c>
      <c r="F3307" s="20">
        <v>0</v>
      </c>
      <c r="G3307" s="21">
        <f t="shared" si="51"/>
        <v>97607.900000000009</v>
      </c>
      <c r="H3307" s="20">
        <v>0</v>
      </c>
      <c r="I3307" s="20">
        <v>0</v>
      </c>
    </row>
    <row r="3308" spans="1:9" hidden="1" x14ac:dyDescent="0.25">
      <c r="A3308" s="276" t="s">
        <v>3175</v>
      </c>
      <c r="B3308" s="90"/>
      <c r="C3308" s="283" t="s">
        <v>3566</v>
      </c>
      <c r="D3308" s="284">
        <v>146812.25</v>
      </c>
      <c r="E3308" s="284">
        <v>0</v>
      </c>
      <c r="F3308" s="20">
        <v>0</v>
      </c>
      <c r="G3308" s="21">
        <f t="shared" si="51"/>
        <v>146812.25</v>
      </c>
      <c r="H3308" s="20">
        <v>0</v>
      </c>
      <c r="I3308" s="20">
        <v>0</v>
      </c>
    </row>
    <row r="3309" spans="1:9" hidden="1" x14ac:dyDescent="0.25">
      <c r="A3309" s="276" t="s">
        <v>3176</v>
      </c>
      <c r="B3309" s="90"/>
      <c r="C3309" s="283" t="s">
        <v>3566</v>
      </c>
      <c r="D3309" s="284">
        <v>123430.49999999999</v>
      </c>
      <c r="E3309" s="284">
        <v>4697.7499999999991</v>
      </c>
      <c r="F3309" s="20">
        <v>0</v>
      </c>
      <c r="G3309" s="21">
        <f t="shared" si="51"/>
        <v>118732.74999999999</v>
      </c>
      <c r="H3309" s="20">
        <v>0</v>
      </c>
      <c r="I3309" s="20">
        <v>0</v>
      </c>
    </row>
    <row r="3310" spans="1:9" hidden="1" x14ac:dyDescent="0.25">
      <c r="A3310" s="276" t="s">
        <v>2305</v>
      </c>
      <c r="B3310" s="90"/>
      <c r="C3310" s="283" t="s">
        <v>3567</v>
      </c>
      <c r="D3310" s="284">
        <v>213714.65</v>
      </c>
      <c r="E3310" s="284">
        <v>53111.340000000004</v>
      </c>
      <c r="F3310" s="20">
        <v>0</v>
      </c>
      <c r="G3310" s="21">
        <f t="shared" si="51"/>
        <v>160603.31</v>
      </c>
      <c r="H3310" s="20">
        <v>0</v>
      </c>
      <c r="I3310" s="20">
        <v>0</v>
      </c>
    </row>
    <row r="3311" spans="1:9" hidden="1" x14ac:dyDescent="0.25">
      <c r="A3311" s="276" t="s">
        <v>2949</v>
      </c>
      <c r="B3311" s="90"/>
      <c r="C3311" s="283" t="s">
        <v>3567</v>
      </c>
      <c r="D3311" s="284">
        <v>247243.0500000001</v>
      </c>
      <c r="E3311" s="284">
        <v>112749.49999999999</v>
      </c>
      <c r="F3311" s="20">
        <v>0</v>
      </c>
      <c r="G3311" s="21">
        <f t="shared" si="51"/>
        <v>134493.5500000001</v>
      </c>
      <c r="H3311" s="20">
        <v>0</v>
      </c>
      <c r="I3311" s="20">
        <v>0</v>
      </c>
    </row>
    <row r="3312" spans="1:9" hidden="1" x14ac:dyDescent="0.25">
      <c r="A3312" s="276" t="s">
        <v>3177</v>
      </c>
      <c r="B3312" s="90"/>
      <c r="C3312" s="283" t="s">
        <v>3568</v>
      </c>
      <c r="D3312" s="284">
        <v>110867.40000000001</v>
      </c>
      <c r="E3312" s="284">
        <v>30017.599999999999</v>
      </c>
      <c r="F3312" s="20">
        <v>0</v>
      </c>
      <c r="G3312" s="21">
        <f t="shared" si="51"/>
        <v>80849.800000000017</v>
      </c>
      <c r="H3312" s="20">
        <v>0</v>
      </c>
      <c r="I3312" s="20">
        <v>0</v>
      </c>
    </row>
    <row r="3313" spans="1:9" hidden="1" x14ac:dyDescent="0.25">
      <c r="A3313" s="276" t="s">
        <v>3178</v>
      </c>
      <c r="B3313" s="90"/>
      <c r="C3313" s="283" t="s">
        <v>3568</v>
      </c>
      <c r="D3313" s="284">
        <v>131116.5</v>
      </c>
      <c r="E3313" s="284">
        <v>47955.700000000004</v>
      </c>
      <c r="F3313" s="20">
        <v>0</v>
      </c>
      <c r="G3313" s="21">
        <f t="shared" si="51"/>
        <v>83160.799999999988</v>
      </c>
      <c r="H3313" s="20">
        <v>0</v>
      </c>
      <c r="I3313" s="20">
        <v>0</v>
      </c>
    </row>
    <row r="3314" spans="1:9" hidden="1" x14ac:dyDescent="0.25">
      <c r="A3314" s="276" t="s">
        <v>3179</v>
      </c>
      <c r="B3314" s="90"/>
      <c r="C3314" s="283" t="s">
        <v>3568</v>
      </c>
      <c r="D3314" s="284">
        <v>129217.34999999998</v>
      </c>
      <c r="E3314" s="284">
        <v>27518.200000000004</v>
      </c>
      <c r="F3314" s="20">
        <v>0</v>
      </c>
      <c r="G3314" s="21">
        <f t="shared" si="51"/>
        <v>101699.14999999997</v>
      </c>
      <c r="H3314" s="20">
        <v>0</v>
      </c>
      <c r="I3314" s="20">
        <v>0</v>
      </c>
    </row>
    <row r="3315" spans="1:9" hidden="1" x14ac:dyDescent="0.25">
      <c r="A3315" s="276" t="s">
        <v>3180</v>
      </c>
      <c r="B3315" s="90"/>
      <c r="C3315" s="283" t="s">
        <v>3568</v>
      </c>
      <c r="D3315" s="284">
        <v>121189.34999999998</v>
      </c>
      <c r="E3315" s="284">
        <v>76533.7</v>
      </c>
      <c r="F3315" s="20">
        <v>0</v>
      </c>
      <c r="G3315" s="21">
        <f t="shared" si="51"/>
        <v>44655.64999999998</v>
      </c>
      <c r="H3315" s="20">
        <v>0</v>
      </c>
      <c r="I3315" s="20">
        <v>0</v>
      </c>
    </row>
    <row r="3316" spans="1:9" hidden="1" x14ac:dyDescent="0.25">
      <c r="A3316" s="276" t="s">
        <v>3181</v>
      </c>
      <c r="B3316" s="90"/>
      <c r="C3316" s="283" t="s">
        <v>3568</v>
      </c>
      <c r="D3316" s="284">
        <v>329315.25</v>
      </c>
      <c r="E3316" s="284">
        <v>222451.66000000006</v>
      </c>
      <c r="F3316" s="20">
        <v>0</v>
      </c>
      <c r="G3316" s="21">
        <f t="shared" si="51"/>
        <v>106863.58999999994</v>
      </c>
      <c r="H3316" s="20">
        <v>0</v>
      </c>
      <c r="I3316" s="20">
        <v>0</v>
      </c>
    </row>
    <row r="3317" spans="1:9" hidden="1" x14ac:dyDescent="0.25">
      <c r="A3317" s="276" t="s">
        <v>3182</v>
      </c>
      <c r="B3317" s="90"/>
      <c r="C3317" s="283" t="s">
        <v>3568</v>
      </c>
      <c r="D3317" s="284">
        <v>293891.70000000013</v>
      </c>
      <c r="E3317" s="284">
        <v>130347.41</v>
      </c>
      <c r="F3317" s="20">
        <v>0</v>
      </c>
      <c r="G3317" s="21">
        <f t="shared" si="51"/>
        <v>163544.29000000012</v>
      </c>
      <c r="H3317" s="20">
        <v>0</v>
      </c>
      <c r="I3317" s="20">
        <v>0</v>
      </c>
    </row>
    <row r="3318" spans="1:9" hidden="1" x14ac:dyDescent="0.25">
      <c r="A3318" s="276" t="s">
        <v>3183</v>
      </c>
      <c r="B3318" s="90"/>
      <c r="C3318" s="283" t="s">
        <v>3568</v>
      </c>
      <c r="D3318" s="284">
        <v>271939.80000000005</v>
      </c>
      <c r="E3318" s="284">
        <v>108212.75000000003</v>
      </c>
      <c r="F3318" s="20">
        <v>0</v>
      </c>
      <c r="G3318" s="21">
        <f t="shared" si="51"/>
        <v>163727.05000000002</v>
      </c>
      <c r="H3318" s="20">
        <v>0</v>
      </c>
      <c r="I3318" s="20">
        <v>0</v>
      </c>
    </row>
    <row r="3319" spans="1:9" hidden="1" x14ac:dyDescent="0.25">
      <c r="A3319" s="276" t="s">
        <v>3184</v>
      </c>
      <c r="B3319" s="90"/>
      <c r="C3319" s="283" t="s">
        <v>3569</v>
      </c>
      <c r="D3319" s="284">
        <v>118513.34999999996</v>
      </c>
      <c r="E3319" s="284">
        <v>27586.399999999991</v>
      </c>
      <c r="F3319" s="20">
        <v>0</v>
      </c>
      <c r="G3319" s="21">
        <f t="shared" si="51"/>
        <v>90926.949999999968</v>
      </c>
      <c r="H3319" s="20">
        <v>0</v>
      </c>
      <c r="I3319" s="20">
        <v>0</v>
      </c>
    </row>
    <row r="3320" spans="1:9" hidden="1" x14ac:dyDescent="0.25">
      <c r="A3320" s="276" t="s">
        <v>2282</v>
      </c>
      <c r="B3320" s="90"/>
      <c r="C3320" s="283" t="s">
        <v>3569</v>
      </c>
      <c r="D3320" s="284">
        <v>296634.60000000009</v>
      </c>
      <c r="E3320" s="284">
        <v>33003.500000000007</v>
      </c>
      <c r="F3320" s="20">
        <v>0</v>
      </c>
      <c r="G3320" s="21">
        <f t="shared" si="51"/>
        <v>263631.10000000009</v>
      </c>
      <c r="H3320" s="20">
        <v>0</v>
      </c>
      <c r="I3320" s="20">
        <v>0</v>
      </c>
    </row>
    <row r="3321" spans="1:9" hidden="1" x14ac:dyDescent="0.25">
      <c r="A3321" s="276" t="s">
        <v>2792</v>
      </c>
      <c r="B3321" s="90"/>
      <c r="C3321" s="283" t="s">
        <v>3570</v>
      </c>
      <c r="D3321" s="284">
        <v>323191.89999999979</v>
      </c>
      <c r="E3321" s="284">
        <v>166798.69</v>
      </c>
      <c r="F3321" s="20">
        <v>0</v>
      </c>
      <c r="G3321" s="21">
        <f t="shared" si="51"/>
        <v>156393.20999999979</v>
      </c>
      <c r="H3321" s="20">
        <v>0</v>
      </c>
      <c r="I3321" s="20">
        <v>0</v>
      </c>
    </row>
    <row r="3322" spans="1:9" hidden="1" x14ac:dyDescent="0.25">
      <c r="A3322" s="276" t="s">
        <v>2910</v>
      </c>
      <c r="B3322" s="90"/>
      <c r="C3322" s="283" t="s">
        <v>3570</v>
      </c>
      <c r="D3322" s="284">
        <v>200506.74999999997</v>
      </c>
      <c r="E3322" s="284">
        <v>80918.500000000015</v>
      </c>
      <c r="F3322" s="20">
        <v>0</v>
      </c>
      <c r="G3322" s="21">
        <f t="shared" si="51"/>
        <v>119588.24999999996</v>
      </c>
      <c r="H3322" s="20">
        <v>0</v>
      </c>
      <c r="I3322" s="20">
        <v>0</v>
      </c>
    </row>
    <row r="3323" spans="1:9" hidden="1" x14ac:dyDescent="0.25">
      <c r="A3323" s="276" t="s">
        <v>2952</v>
      </c>
      <c r="B3323" s="90"/>
      <c r="C3323" s="283" t="s">
        <v>3571</v>
      </c>
      <c r="D3323" s="284">
        <v>134666.4</v>
      </c>
      <c r="E3323" s="284">
        <v>68257.649999999994</v>
      </c>
      <c r="F3323" s="20">
        <v>0</v>
      </c>
      <c r="G3323" s="21">
        <f t="shared" si="51"/>
        <v>66408.75</v>
      </c>
      <c r="H3323" s="20">
        <v>0</v>
      </c>
      <c r="I3323" s="20">
        <v>0</v>
      </c>
    </row>
    <row r="3324" spans="1:9" hidden="1" x14ac:dyDescent="0.25">
      <c r="A3324" s="276" t="s">
        <v>2954</v>
      </c>
      <c r="B3324" s="90"/>
      <c r="C3324" s="283" t="s">
        <v>3571</v>
      </c>
      <c r="D3324" s="284">
        <v>154316.84999999995</v>
      </c>
      <c r="E3324" s="284">
        <v>94993.040000000023</v>
      </c>
      <c r="F3324" s="20">
        <v>0</v>
      </c>
      <c r="G3324" s="21">
        <f t="shared" si="51"/>
        <v>59323.809999999925</v>
      </c>
      <c r="H3324" s="20">
        <v>0</v>
      </c>
      <c r="I3324" s="20">
        <v>0</v>
      </c>
    </row>
    <row r="3325" spans="1:9" hidden="1" x14ac:dyDescent="0.25">
      <c r="A3325" s="276" t="s">
        <v>2777</v>
      </c>
      <c r="B3325" s="90"/>
      <c r="C3325" s="283" t="s">
        <v>3571</v>
      </c>
      <c r="D3325" s="284">
        <v>50542.950000000019</v>
      </c>
      <c r="E3325" s="284">
        <v>0</v>
      </c>
      <c r="F3325" s="20">
        <v>0</v>
      </c>
      <c r="G3325" s="21">
        <f t="shared" si="51"/>
        <v>50542.950000000019</v>
      </c>
      <c r="H3325" s="20">
        <v>0</v>
      </c>
      <c r="I3325" s="20">
        <v>0</v>
      </c>
    </row>
    <row r="3326" spans="1:9" hidden="1" x14ac:dyDescent="0.25">
      <c r="A3326" s="276" t="s">
        <v>2955</v>
      </c>
      <c r="B3326" s="90"/>
      <c r="C3326" s="283" t="s">
        <v>3571</v>
      </c>
      <c r="D3326" s="284">
        <v>165226.50000000009</v>
      </c>
      <c r="E3326" s="284">
        <v>54372.98</v>
      </c>
      <c r="F3326" s="20">
        <v>0</v>
      </c>
      <c r="G3326" s="21">
        <f t="shared" si="51"/>
        <v>110853.52000000008</v>
      </c>
      <c r="H3326" s="20">
        <v>0</v>
      </c>
      <c r="I3326" s="20">
        <v>0</v>
      </c>
    </row>
    <row r="3327" spans="1:9" hidden="1" x14ac:dyDescent="0.25">
      <c r="A3327" s="276" t="s">
        <v>3185</v>
      </c>
      <c r="B3327" s="90"/>
      <c r="C3327" s="283" t="s">
        <v>3571</v>
      </c>
      <c r="D3327" s="284">
        <v>162195.81000000006</v>
      </c>
      <c r="E3327" s="284">
        <v>36839.75</v>
      </c>
      <c r="F3327" s="20">
        <v>0</v>
      </c>
      <c r="G3327" s="21">
        <f t="shared" si="51"/>
        <v>125356.06000000006</v>
      </c>
      <c r="H3327" s="20">
        <v>0</v>
      </c>
      <c r="I3327" s="20">
        <v>0</v>
      </c>
    </row>
    <row r="3328" spans="1:9" hidden="1" x14ac:dyDescent="0.25">
      <c r="A3328" s="276" t="s">
        <v>3186</v>
      </c>
      <c r="B3328" s="90"/>
      <c r="C3328" s="283" t="s">
        <v>3571</v>
      </c>
      <c r="D3328" s="284">
        <v>224947.94999999998</v>
      </c>
      <c r="E3328" s="284">
        <v>87625.699999999983</v>
      </c>
      <c r="F3328" s="20">
        <v>0</v>
      </c>
      <c r="G3328" s="21">
        <f t="shared" si="51"/>
        <v>137322.25</v>
      </c>
      <c r="H3328" s="20">
        <v>0</v>
      </c>
      <c r="I3328" s="20">
        <v>0</v>
      </c>
    </row>
    <row r="3329" spans="1:9" hidden="1" x14ac:dyDescent="0.25">
      <c r="A3329" s="276" t="s">
        <v>3187</v>
      </c>
      <c r="B3329" s="90"/>
      <c r="C3329" s="283" t="s">
        <v>3571</v>
      </c>
      <c r="D3329" s="284">
        <v>94998.000000000015</v>
      </c>
      <c r="E3329" s="284">
        <v>0</v>
      </c>
      <c r="F3329" s="20">
        <v>0</v>
      </c>
      <c r="G3329" s="21">
        <f t="shared" si="51"/>
        <v>94998.000000000015</v>
      </c>
      <c r="H3329" s="20">
        <v>0</v>
      </c>
      <c r="I3329" s="20">
        <v>0</v>
      </c>
    </row>
    <row r="3330" spans="1:9" hidden="1" x14ac:dyDescent="0.25">
      <c r="A3330" s="276" t="s">
        <v>2272</v>
      </c>
      <c r="B3330" s="90"/>
      <c r="C3330" s="283" t="s">
        <v>3571</v>
      </c>
      <c r="D3330" s="284">
        <v>161523.96999999994</v>
      </c>
      <c r="E3330" s="284">
        <v>52383.380000000012</v>
      </c>
      <c r="F3330" s="20">
        <v>0</v>
      </c>
      <c r="G3330" s="21">
        <f t="shared" si="51"/>
        <v>109140.58999999994</v>
      </c>
      <c r="H3330" s="20">
        <v>0</v>
      </c>
      <c r="I3330" s="20">
        <v>0</v>
      </c>
    </row>
    <row r="3331" spans="1:9" hidden="1" x14ac:dyDescent="0.25">
      <c r="A3331" s="276" t="s">
        <v>3188</v>
      </c>
      <c r="B3331" s="90"/>
      <c r="C3331" s="283" t="s">
        <v>3571</v>
      </c>
      <c r="D3331" s="284">
        <v>185739.8299999999</v>
      </c>
      <c r="E3331" s="284">
        <v>3914</v>
      </c>
      <c r="F3331" s="20">
        <v>0</v>
      </c>
      <c r="G3331" s="21">
        <f t="shared" si="51"/>
        <v>181825.8299999999</v>
      </c>
      <c r="H3331" s="20">
        <v>0</v>
      </c>
      <c r="I3331" s="20">
        <v>0</v>
      </c>
    </row>
    <row r="3332" spans="1:9" hidden="1" x14ac:dyDescent="0.25">
      <c r="A3332" s="276" t="s">
        <v>2734</v>
      </c>
      <c r="B3332" s="90"/>
      <c r="C3332" s="283" t="s">
        <v>3571</v>
      </c>
      <c r="D3332" s="284">
        <v>121617.59999999999</v>
      </c>
      <c r="E3332" s="284">
        <v>12600.529999999999</v>
      </c>
      <c r="F3332" s="20">
        <v>0</v>
      </c>
      <c r="G3332" s="21">
        <f t="shared" ref="G3332:G3395" si="52">D3332-E3332</f>
        <v>109017.06999999999</v>
      </c>
      <c r="H3332" s="20">
        <v>0</v>
      </c>
      <c r="I3332" s="20">
        <v>0</v>
      </c>
    </row>
    <row r="3333" spans="1:9" hidden="1" x14ac:dyDescent="0.25">
      <c r="A3333" s="276" t="s">
        <v>3189</v>
      </c>
      <c r="B3333" s="90"/>
      <c r="C3333" s="283" t="s">
        <v>3571</v>
      </c>
      <c r="D3333" s="284">
        <v>144330.14999999997</v>
      </c>
      <c r="E3333" s="284">
        <v>84988.22</v>
      </c>
      <c r="F3333" s="20">
        <v>0</v>
      </c>
      <c r="G3333" s="21">
        <f t="shared" si="52"/>
        <v>59341.929999999964</v>
      </c>
      <c r="H3333" s="20">
        <v>0</v>
      </c>
      <c r="I3333" s="20">
        <v>0</v>
      </c>
    </row>
    <row r="3334" spans="1:9" hidden="1" x14ac:dyDescent="0.25">
      <c r="A3334" s="276" t="s">
        <v>3190</v>
      </c>
      <c r="B3334" s="90"/>
      <c r="C3334" s="283" t="s">
        <v>3571</v>
      </c>
      <c r="D3334" s="284">
        <v>78507.150000000023</v>
      </c>
      <c r="E3334" s="284">
        <v>0</v>
      </c>
      <c r="F3334" s="20">
        <v>0</v>
      </c>
      <c r="G3334" s="21">
        <f t="shared" si="52"/>
        <v>78507.150000000023</v>
      </c>
      <c r="H3334" s="20">
        <v>0</v>
      </c>
      <c r="I3334" s="20">
        <v>0</v>
      </c>
    </row>
    <row r="3335" spans="1:9" hidden="1" x14ac:dyDescent="0.25">
      <c r="A3335" s="276" t="s">
        <v>3191</v>
      </c>
      <c r="B3335" s="90"/>
      <c r="C3335" s="283" t="s">
        <v>3571</v>
      </c>
      <c r="D3335" s="284">
        <v>499570.40000000014</v>
      </c>
      <c r="E3335" s="284">
        <v>136903.01</v>
      </c>
      <c r="F3335" s="20">
        <v>0</v>
      </c>
      <c r="G3335" s="21">
        <f t="shared" si="52"/>
        <v>362667.39000000013</v>
      </c>
      <c r="H3335" s="20">
        <v>0</v>
      </c>
      <c r="I3335" s="20">
        <v>0</v>
      </c>
    </row>
    <row r="3336" spans="1:9" hidden="1" x14ac:dyDescent="0.25">
      <c r="A3336" s="276" t="s">
        <v>3192</v>
      </c>
      <c r="B3336" s="90"/>
      <c r="C3336" s="283" t="s">
        <v>3571</v>
      </c>
      <c r="D3336" s="284">
        <v>39447.33</v>
      </c>
      <c r="E3336" s="284">
        <v>41134.799999999996</v>
      </c>
      <c r="F3336" s="20">
        <v>0</v>
      </c>
      <c r="G3336" s="21">
        <f t="shared" si="52"/>
        <v>-1687.4699999999939</v>
      </c>
      <c r="H3336" s="20">
        <v>0</v>
      </c>
      <c r="I3336" s="20">
        <v>0</v>
      </c>
    </row>
    <row r="3337" spans="1:9" hidden="1" x14ac:dyDescent="0.25">
      <c r="A3337" s="276" t="s">
        <v>3193</v>
      </c>
      <c r="B3337" s="90"/>
      <c r="C3337" s="283" t="s">
        <v>3571</v>
      </c>
      <c r="D3337" s="284">
        <v>336527.99999999994</v>
      </c>
      <c r="E3337" s="284">
        <v>85968.55</v>
      </c>
      <c r="F3337" s="20">
        <v>0</v>
      </c>
      <c r="G3337" s="21">
        <f t="shared" si="52"/>
        <v>250559.44999999995</v>
      </c>
      <c r="H3337" s="20">
        <v>0</v>
      </c>
      <c r="I3337" s="20">
        <v>0</v>
      </c>
    </row>
    <row r="3338" spans="1:9" hidden="1" x14ac:dyDescent="0.25">
      <c r="A3338" s="276" t="s">
        <v>2793</v>
      </c>
      <c r="B3338" s="90"/>
      <c r="C3338" s="283" t="s">
        <v>3572</v>
      </c>
      <c r="D3338" s="284">
        <v>251109.14999999988</v>
      </c>
      <c r="E3338" s="284">
        <v>2945.45</v>
      </c>
      <c r="F3338" s="20">
        <v>0</v>
      </c>
      <c r="G3338" s="21">
        <f t="shared" si="52"/>
        <v>248163.69999999987</v>
      </c>
      <c r="H3338" s="20">
        <v>0</v>
      </c>
      <c r="I3338" s="20">
        <v>0</v>
      </c>
    </row>
    <row r="3339" spans="1:9" hidden="1" x14ac:dyDescent="0.25">
      <c r="A3339" s="276" t="s">
        <v>2802</v>
      </c>
      <c r="B3339" s="90"/>
      <c r="C3339" s="283" t="s">
        <v>3572</v>
      </c>
      <c r="D3339" s="284">
        <v>180362.39999999991</v>
      </c>
      <c r="E3339" s="284">
        <v>82453.7</v>
      </c>
      <c r="F3339" s="20">
        <v>0</v>
      </c>
      <c r="G3339" s="21">
        <f t="shared" si="52"/>
        <v>97908.69999999991</v>
      </c>
      <c r="H3339" s="20">
        <v>0</v>
      </c>
      <c r="I3339" s="20">
        <v>0</v>
      </c>
    </row>
    <row r="3340" spans="1:9" hidden="1" x14ac:dyDescent="0.25">
      <c r="A3340" s="276" t="s">
        <v>2923</v>
      </c>
      <c r="B3340" s="90"/>
      <c r="C3340" s="283" t="s">
        <v>3572</v>
      </c>
      <c r="D3340" s="284">
        <v>297270.14999999991</v>
      </c>
      <c r="E3340" s="284">
        <v>24963.19</v>
      </c>
      <c r="F3340" s="20">
        <v>0</v>
      </c>
      <c r="G3340" s="21">
        <f t="shared" si="52"/>
        <v>272306.9599999999</v>
      </c>
      <c r="H3340" s="20">
        <v>0</v>
      </c>
      <c r="I3340" s="20">
        <v>0</v>
      </c>
    </row>
    <row r="3341" spans="1:9" hidden="1" x14ac:dyDescent="0.25">
      <c r="A3341" s="276" t="s">
        <v>3194</v>
      </c>
      <c r="B3341" s="90"/>
      <c r="C3341" s="283" t="s">
        <v>3572</v>
      </c>
      <c r="D3341" s="284">
        <v>140861.35000000003</v>
      </c>
      <c r="E3341" s="284">
        <v>86210.85</v>
      </c>
      <c r="F3341" s="20">
        <v>0</v>
      </c>
      <c r="G3341" s="21">
        <f t="shared" si="52"/>
        <v>54650.500000000029</v>
      </c>
      <c r="H3341" s="20">
        <v>0</v>
      </c>
      <c r="I3341" s="20">
        <v>0</v>
      </c>
    </row>
    <row r="3342" spans="1:9" hidden="1" x14ac:dyDescent="0.25">
      <c r="A3342" s="276" t="s">
        <v>2924</v>
      </c>
      <c r="B3342" s="90"/>
      <c r="C3342" s="283" t="s">
        <v>3572</v>
      </c>
      <c r="D3342" s="284">
        <v>130347.10999999999</v>
      </c>
      <c r="E3342" s="284">
        <v>9455.4000000000015</v>
      </c>
      <c r="F3342" s="20">
        <v>0</v>
      </c>
      <c r="G3342" s="21">
        <f t="shared" si="52"/>
        <v>120891.70999999999</v>
      </c>
      <c r="H3342" s="20">
        <v>0</v>
      </c>
      <c r="I3342" s="20">
        <v>0</v>
      </c>
    </row>
    <row r="3343" spans="1:9" hidden="1" x14ac:dyDescent="0.25">
      <c r="A3343" s="276" t="s">
        <v>2925</v>
      </c>
      <c r="B3343" s="90"/>
      <c r="C3343" s="283" t="s">
        <v>3572</v>
      </c>
      <c r="D3343" s="284">
        <v>138148.5</v>
      </c>
      <c r="E3343" s="284">
        <v>29496.1</v>
      </c>
      <c r="F3343" s="20">
        <v>0</v>
      </c>
      <c r="G3343" s="21">
        <f t="shared" si="52"/>
        <v>108652.4</v>
      </c>
      <c r="H3343" s="20">
        <v>0</v>
      </c>
      <c r="I3343" s="20">
        <v>0</v>
      </c>
    </row>
    <row r="3344" spans="1:9" hidden="1" x14ac:dyDescent="0.25">
      <c r="A3344" s="276" t="s">
        <v>2926</v>
      </c>
      <c r="B3344" s="90"/>
      <c r="C3344" s="283" t="s">
        <v>3572</v>
      </c>
      <c r="D3344" s="284">
        <v>140487.14999999997</v>
      </c>
      <c r="E3344" s="284">
        <v>46315.930000000008</v>
      </c>
      <c r="F3344" s="20">
        <v>0</v>
      </c>
      <c r="G3344" s="21">
        <f t="shared" si="52"/>
        <v>94171.219999999958</v>
      </c>
      <c r="H3344" s="20">
        <v>0</v>
      </c>
      <c r="I3344" s="20">
        <v>0</v>
      </c>
    </row>
    <row r="3345" spans="1:9" hidden="1" x14ac:dyDescent="0.25">
      <c r="A3345" s="276" t="s">
        <v>2934</v>
      </c>
      <c r="B3345" s="90"/>
      <c r="C3345" s="283" t="s">
        <v>3572</v>
      </c>
      <c r="D3345" s="284">
        <v>258658.70000000013</v>
      </c>
      <c r="E3345" s="284">
        <v>76349.500000000015</v>
      </c>
      <c r="F3345" s="20">
        <v>0</v>
      </c>
      <c r="G3345" s="21">
        <f t="shared" si="52"/>
        <v>182309.20000000013</v>
      </c>
      <c r="H3345" s="20">
        <v>0</v>
      </c>
      <c r="I3345" s="20">
        <v>0</v>
      </c>
    </row>
    <row r="3346" spans="1:9" hidden="1" x14ac:dyDescent="0.25">
      <c r="A3346" s="276" t="s">
        <v>2940</v>
      </c>
      <c r="B3346" s="90"/>
      <c r="C3346" s="283" t="s">
        <v>3572</v>
      </c>
      <c r="D3346" s="284">
        <v>171141.45000000004</v>
      </c>
      <c r="E3346" s="284">
        <v>83608.759999999995</v>
      </c>
      <c r="F3346" s="20">
        <v>0</v>
      </c>
      <c r="G3346" s="21">
        <f t="shared" si="52"/>
        <v>87532.690000000046</v>
      </c>
      <c r="H3346" s="20">
        <v>0</v>
      </c>
      <c r="I3346" s="20">
        <v>0</v>
      </c>
    </row>
    <row r="3347" spans="1:9" hidden="1" x14ac:dyDescent="0.25">
      <c r="A3347" s="276" t="s">
        <v>2942</v>
      </c>
      <c r="B3347" s="90"/>
      <c r="C3347" s="283" t="s">
        <v>3572</v>
      </c>
      <c r="D3347" s="284">
        <v>156204.85000000006</v>
      </c>
      <c r="E3347" s="284">
        <v>62106.049999999996</v>
      </c>
      <c r="F3347" s="20">
        <v>0</v>
      </c>
      <c r="G3347" s="21">
        <f t="shared" si="52"/>
        <v>94098.800000000076</v>
      </c>
      <c r="H3347" s="20">
        <v>0</v>
      </c>
      <c r="I3347" s="20">
        <v>0</v>
      </c>
    </row>
    <row r="3348" spans="1:9" hidden="1" x14ac:dyDescent="0.25">
      <c r="A3348" s="276" t="s">
        <v>2943</v>
      </c>
      <c r="B3348" s="90"/>
      <c r="C3348" s="283" t="s">
        <v>3572</v>
      </c>
      <c r="D3348" s="284">
        <v>166128.15000000005</v>
      </c>
      <c r="E3348" s="284">
        <v>31095.949999999997</v>
      </c>
      <c r="F3348" s="20">
        <v>0</v>
      </c>
      <c r="G3348" s="21">
        <f t="shared" si="52"/>
        <v>135032.20000000007</v>
      </c>
      <c r="H3348" s="20">
        <v>0</v>
      </c>
      <c r="I3348" s="20">
        <v>0</v>
      </c>
    </row>
    <row r="3349" spans="1:9" hidden="1" x14ac:dyDescent="0.25">
      <c r="A3349" s="276" t="s">
        <v>2944</v>
      </c>
      <c r="B3349" s="90"/>
      <c r="C3349" s="283" t="s">
        <v>3572</v>
      </c>
      <c r="D3349" s="284">
        <v>251058.2</v>
      </c>
      <c r="E3349" s="284">
        <v>37912.549999999996</v>
      </c>
      <c r="F3349" s="20">
        <v>0</v>
      </c>
      <c r="G3349" s="21">
        <f t="shared" si="52"/>
        <v>213145.65000000002</v>
      </c>
      <c r="H3349" s="20">
        <v>0</v>
      </c>
      <c r="I3349" s="20">
        <v>0</v>
      </c>
    </row>
    <row r="3350" spans="1:9" hidden="1" x14ac:dyDescent="0.25">
      <c r="A3350" s="276" t="s">
        <v>2945</v>
      </c>
      <c r="B3350" s="90"/>
      <c r="C3350" s="283" t="s">
        <v>3572</v>
      </c>
      <c r="D3350" s="284">
        <v>110351.55000000005</v>
      </c>
      <c r="E3350" s="284">
        <v>62132.750000000007</v>
      </c>
      <c r="F3350" s="20">
        <v>0</v>
      </c>
      <c r="G3350" s="21">
        <f t="shared" si="52"/>
        <v>48218.800000000039</v>
      </c>
      <c r="H3350" s="20">
        <v>0</v>
      </c>
      <c r="I3350" s="20">
        <v>0</v>
      </c>
    </row>
    <row r="3351" spans="1:9" hidden="1" x14ac:dyDescent="0.25">
      <c r="A3351" s="276" t="s">
        <v>3195</v>
      </c>
      <c r="B3351" s="90"/>
      <c r="C3351" s="283" t="s">
        <v>3573</v>
      </c>
      <c r="D3351" s="284">
        <v>88000.499999999971</v>
      </c>
      <c r="E3351" s="284">
        <v>88351.950000000012</v>
      </c>
      <c r="F3351" s="20">
        <v>0</v>
      </c>
      <c r="G3351" s="21">
        <f t="shared" si="52"/>
        <v>-351.45000000004075</v>
      </c>
      <c r="H3351" s="20">
        <v>0</v>
      </c>
      <c r="I3351" s="20">
        <v>0</v>
      </c>
    </row>
    <row r="3352" spans="1:9" hidden="1" x14ac:dyDescent="0.25">
      <c r="A3352" s="276" t="s">
        <v>3228</v>
      </c>
      <c r="B3352" s="90"/>
      <c r="C3352" s="283" t="s">
        <v>3573</v>
      </c>
      <c r="D3352" s="284">
        <v>15495.65</v>
      </c>
      <c r="E3352" s="284">
        <v>14609</v>
      </c>
      <c r="F3352" s="20">
        <v>0</v>
      </c>
      <c r="G3352" s="21">
        <f t="shared" si="52"/>
        <v>886.64999999999964</v>
      </c>
      <c r="H3352" s="20">
        <v>0</v>
      </c>
      <c r="I3352" s="20">
        <v>0</v>
      </c>
    </row>
    <row r="3353" spans="1:9" hidden="1" x14ac:dyDescent="0.25">
      <c r="A3353" s="276" t="s">
        <v>3196</v>
      </c>
      <c r="B3353" s="90"/>
      <c r="C3353" s="283" t="s">
        <v>3574</v>
      </c>
      <c r="D3353" s="284">
        <v>104330.55000000005</v>
      </c>
      <c r="E3353" s="284">
        <v>30730.349999999991</v>
      </c>
      <c r="F3353" s="20">
        <v>0</v>
      </c>
      <c r="G3353" s="21">
        <f t="shared" si="52"/>
        <v>73600.200000000055</v>
      </c>
      <c r="H3353" s="20">
        <v>0</v>
      </c>
      <c r="I3353" s="20">
        <v>0</v>
      </c>
    </row>
    <row r="3354" spans="1:9" hidden="1" x14ac:dyDescent="0.25">
      <c r="A3354" s="276" t="s">
        <v>3197</v>
      </c>
      <c r="B3354" s="90"/>
      <c r="C3354" s="283" t="s">
        <v>3574</v>
      </c>
      <c r="D3354" s="284">
        <v>243984.30000000005</v>
      </c>
      <c r="E3354" s="284">
        <v>67227.950000000012</v>
      </c>
      <c r="F3354" s="20">
        <v>0</v>
      </c>
      <c r="G3354" s="21">
        <f t="shared" si="52"/>
        <v>176756.35000000003</v>
      </c>
      <c r="H3354" s="20">
        <v>0</v>
      </c>
      <c r="I3354" s="20">
        <v>0</v>
      </c>
    </row>
    <row r="3355" spans="1:9" hidden="1" x14ac:dyDescent="0.25">
      <c r="A3355" s="276" t="s">
        <v>2027</v>
      </c>
      <c r="B3355" s="90"/>
      <c r="C3355" s="283" t="s">
        <v>3574</v>
      </c>
      <c r="D3355" s="284">
        <v>261726.00000000006</v>
      </c>
      <c r="E3355" s="284">
        <v>100740.70000000003</v>
      </c>
      <c r="F3355" s="20">
        <v>0</v>
      </c>
      <c r="G3355" s="21">
        <f t="shared" si="52"/>
        <v>160985.30000000005</v>
      </c>
      <c r="H3355" s="20">
        <v>0</v>
      </c>
      <c r="I3355" s="20">
        <v>0</v>
      </c>
    </row>
    <row r="3356" spans="1:9" hidden="1" x14ac:dyDescent="0.25">
      <c r="A3356" s="276" t="s">
        <v>3198</v>
      </c>
      <c r="B3356" s="90"/>
      <c r="C3356" s="283" t="s">
        <v>3574</v>
      </c>
      <c r="D3356" s="284">
        <v>252614.39999999988</v>
      </c>
      <c r="E3356" s="284">
        <v>162143.44999999998</v>
      </c>
      <c r="F3356" s="20">
        <v>0</v>
      </c>
      <c r="G3356" s="21">
        <f t="shared" si="52"/>
        <v>90470.949999999895</v>
      </c>
      <c r="H3356" s="20">
        <v>0</v>
      </c>
      <c r="I3356" s="20">
        <v>0</v>
      </c>
    </row>
    <row r="3357" spans="1:9" hidden="1" x14ac:dyDescent="0.25">
      <c r="A3357" s="276" t="s">
        <v>3199</v>
      </c>
      <c r="B3357" s="90"/>
      <c r="C3357" s="283" t="s">
        <v>3574</v>
      </c>
      <c r="D3357" s="284">
        <v>68440.42</v>
      </c>
      <c r="E3357" s="284">
        <v>14907.060000000001</v>
      </c>
      <c r="F3357" s="20">
        <v>0</v>
      </c>
      <c r="G3357" s="21">
        <f t="shared" si="52"/>
        <v>53533.36</v>
      </c>
      <c r="H3357" s="20">
        <v>0</v>
      </c>
      <c r="I3357" s="20">
        <v>0</v>
      </c>
    </row>
    <row r="3358" spans="1:9" hidden="1" x14ac:dyDescent="0.25">
      <c r="A3358" s="276" t="s">
        <v>3155</v>
      </c>
      <c r="B3358" s="90"/>
      <c r="C3358" s="283" t="s">
        <v>3574</v>
      </c>
      <c r="D3358" s="284">
        <v>445219.49999999994</v>
      </c>
      <c r="E3358" s="284">
        <v>300975.58999999997</v>
      </c>
      <c r="F3358" s="20">
        <v>0</v>
      </c>
      <c r="G3358" s="21">
        <f t="shared" si="52"/>
        <v>144243.90999999997</v>
      </c>
      <c r="H3358" s="20">
        <v>0</v>
      </c>
      <c r="I3358" s="20">
        <v>0</v>
      </c>
    </row>
    <row r="3359" spans="1:9" hidden="1" x14ac:dyDescent="0.25">
      <c r="A3359" s="276" t="s">
        <v>2702</v>
      </c>
      <c r="B3359" s="90"/>
      <c r="C3359" s="283" t="s">
        <v>3574</v>
      </c>
      <c r="D3359" s="284">
        <v>329683.20000000019</v>
      </c>
      <c r="E3359" s="284">
        <v>195303</v>
      </c>
      <c r="F3359" s="20">
        <v>0</v>
      </c>
      <c r="G3359" s="21">
        <f t="shared" si="52"/>
        <v>134380.20000000019</v>
      </c>
      <c r="H3359" s="20">
        <v>0</v>
      </c>
      <c r="I3359" s="20">
        <v>0</v>
      </c>
    </row>
    <row r="3360" spans="1:9" hidden="1" x14ac:dyDescent="0.25">
      <c r="A3360" s="276" t="s">
        <v>3200</v>
      </c>
      <c r="B3360" s="90"/>
      <c r="C3360" s="283" t="s">
        <v>3574</v>
      </c>
      <c r="D3360" s="284">
        <v>282257.45000000013</v>
      </c>
      <c r="E3360" s="284">
        <v>155050.47999999998</v>
      </c>
      <c r="F3360" s="20">
        <v>0</v>
      </c>
      <c r="G3360" s="21">
        <f t="shared" si="52"/>
        <v>127206.97000000015</v>
      </c>
      <c r="H3360" s="20">
        <v>0</v>
      </c>
      <c r="I3360" s="20">
        <v>0</v>
      </c>
    </row>
    <row r="3361" spans="1:9" hidden="1" x14ac:dyDescent="0.25">
      <c r="A3361" s="276" t="s">
        <v>3201</v>
      </c>
      <c r="B3361" s="90"/>
      <c r="C3361" s="283" t="s">
        <v>3574</v>
      </c>
      <c r="D3361" s="284">
        <v>277400.85000000009</v>
      </c>
      <c r="E3361" s="284">
        <v>158782.15</v>
      </c>
      <c r="F3361" s="20">
        <v>0</v>
      </c>
      <c r="G3361" s="21">
        <f t="shared" si="52"/>
        <v>118618.7000000001</v>
      </c>
      <c r="H3361" s="20">
        <v>0</v>
      </c>
      <c r="I3361" s="20">
        <v>0</v>
      </c>
    </row>
    <row r="3362" spans="1:9" hidden="1" x14ac:dyDescent="0.25">
      <c r="A3362" s="276" t="s">
        <v>3202</v>
      </c>
      <c r="B3362" s="90"/>
      <c r="C3362" s="283" t="s">
        <v>3574</v>
      </c>
      <c r="D3362" s="284">
        <v>297102.89999999991</v>
      </c>
      <c r="E3362" s="284">
        <v>145783.55000000002</v>
      </c>
      <c r="F3362" s="20">
        <v>0</v>
      </c>
      <c r="G3362" s="21">
        <f t="shared" si="52"/>
        <v>151319.34999999989</v>
      </c>
      <c r="H3362" s="20">
        <v>0</v>
      </c>
      <c r="I3362" s="20">
        <v>0</v>
      </c>
    </row>
    <row r="3363" spans="1:9" hidden="1" x14ac:dyDescent="0.25">
      <c r="A3363" s="276" t="s">
        <v>3203</v>
      </c>
      <c r="B3363" s="90"/>
      <c r="C3363" s="283" t="s">
        <v>3575</v>
      </c>
      <c r="D3363" s="284">
        <v>229567.35000000015</v>
      </c>
      <c r="E3363" s="284">
        <v>95086.700000000012</v>
      </c>
      <c r="F3363" s="20">
        <v>0</v>
      </c>
      <c r="G3363" s="21">
        <f t="shared" si="52"/>
        <v>134480.65000000014</v>
      </c>
      <c r="H3363" s="20">
        <v>0</v>
      </c>
      <c r="I3363" s="20">
        <v>0</v>
      </c>
    </row>
    <row r="3364" spans="1:9" hidden="1" x14ac:dyDescent="0.25">
      <c r="A3364" s="276" t="s">
        <v>3204</v>
      </c>
      <c r="B3364" s="90"/>
      <c r="C3364" s="283" t="s">
        <v>3575</v>
      </c>
      <c r="D3364" s="284">
        <v>258735.75</v>
      </c>
      <c r="E3364" s="284">
        <v>83438.149999999994</v>
      </c>
      <c r="F3364" s="20">
        <v>0</v>
      </c>
      <c r="G3364" s="21">
        <f t="shared" si="52"/>
        <v>175297.6</v>
      </c>
      <c r="H3364" s="20">
        <v>0</v>
      </c>
      <c r="I3364" s="20">
        <v>0</v>
      </c>
    </row>
    <row r="3365" spans="1:9" hidden="1" x14ac:dyDescent="0.25">
      <c r="A3365" s="276" t="s">
        <v>3205</v>
      </c>
      <c r="B3365" s="90"/>
      <c r="C3365" s="283" t="s">
        <v>3575</v>
      </c>
      <c r="D3365" s="284">
        <v>294293.10000000009</v>
      </c>
      <c r="E3365" s="284">
        <v>152856.5</v>
      </c>
      <c r="F3365" s="20">
        <v>0</v>
      </c>
      <c r="G3365" s="21">
        <f t="shared" si="52"/>
        <v>141436.60000000009</v>
      </c>
      <c r="H3365" s="20">
        <v>0</v>
      </c>
      <c r="I3365" s="20">
        <v>0</v>
      </c>
    </row>
    <row r="3366" spans="1:9" hidden="1" x14ac:dyDescent="0.25">
      <c r="A3366" s="276" t="s">
        <v>3206</v>
      </c>
      <c r="B3366" s="90"/>
      <c r="C3366" s="283" t="s">
        <v>3575</v>
      </c>
      <c r="D3366" s="284">
        <v>200666.55000000005</v>
      </c>
      <c r="E3366" s="284">
        <v>87688.349999999991</v>
      </c>
      <c r="F3366" s="20">
        <v>0</v>
      </c>
      <c r="G3366" s="21">
        <f t="shared" si="52"/>
        <v>112978.20000000006</v>
      </c>
      <c r="H3366" s="20">
        <v>0</v>
      </c>
      <c r="I3366" s="20">
        <v>0</v>
      </c>
    </row>
    <row r="3367" spans="1:9" hidden="1" x14ac:dyDescent="0.25">
      <c r="A3367" s="276" t="s">
        <v>542</v>
      </c>
      <c r="B3367" s="90"/>
      <c r="C3367" s="283" t="s">
        <v>3575</v>
      </c>
      <c r="D3367" s="284">
        <v>334366.20000000019</v>
      </c>
      <c r="E3367" s="284">
        <v>109832.00000000003</v>
      </c>
      <c r="F3367" s="20">
        <v>0</v>
      </c>
      <c r="G3367" s="21">
        <f t="shared" si="52"/>
        <v>224534.20000000016</v>
      </c>
      <c r="H3367" s="20">
        <v>0</v>
      </c>
      <c r="I3367" s="20">
        <v>0</v>
      </c>
    </row>
    <row r="3368" spans="1:9" hidden="1" x14ac:dyDescent="0.25">
      <c r="A3368" s="276" t="s">
        <v>3207</v>
      </c>
      <c r="B3368" s="90"/>
      <c r="C3368" s="283" t="s">
        <v>3575</v>
      </c>
      <c r="D3368" s="284">
        <v>203342.55000000008</v>
      </c>
      <c r="E3368" s="284">
        <v>91140.249999999985</v>
      </c>
      <c r="F3368" s="20">
        <v>0</v>
      </c>
      <c r="G3368" s="21">
        <f t="shared" si="52"/>
        <v>112202.30000000009</v>
      </c>
      <c r="H3368" s="20">
        <v>0</v>
      </c>
      <c r="I3368" s="20">
        <v>0</v>
      </c>
    </row>
    <row r="3369" spans="1:9" hidden="1" x14ac:dyDescent="0.25">
      <c r="A3369" s="276" t="s">
        <v>3208</v>
      </c>
      <c r="B3369" s="90"/>
      <c r="C3369" s="283" t="s">
        <v>3575</v>
      </c>
      <c r="D3369" s="284">
        <v>155475.60000000009</v>
      </c>
      <c r="E3369" s="284">
        <v>30303.699999999997</v>
      </c>
      <c r="F3369" s="20">
        <v>0</v>
      </c>
      <c r="G3369" s="21">
        <f t="shared" si="52"/>
        <v>125171.9000000001</v>
      </c>
      <c r="H3369" s="20">
        <v>0</v>
      </c>
      <c r="I3369" s="20">
        <v>0</v>
      </c>
    </row>
    <row r="3370" spans="1:9" hidden="1" x14ac:dyDescent="0.25">
      <c r="A3370" s="276" t="s">
        <v>3209</v>
      </c>
      <c r="B3370" s="90"/>
      <c r="C3370" s="283" t="s">
        <v>3575</v>
      </c>
      <c r="D3370" s="284">
        <v>130421.55000000006</v>
      </c>
      <c r="E3370" s="284">
        <v>70423.250000000015</v>
      </c>
      <c r="F3370" s="20">
        <v>0</v>
      </c>
      <c r="G3370" s="21">
        <f t="shared" si="52"/>
        <v>59998.300000000047</v>
      </c>
      <c r="H3370" s="20">
        <v>0</v>
      </c>
      <c r="I3370" s="20">
        <v>0</v>
      </c>
    </row>
    <row r="3371" spans="1:9" hidden="1" x14ac:dyDescent="0.25">
      <c r="A3371" s="276" t="s">
        <v>3210</v>
      </c>
      <c r="B3371" s="90"/>
      <c r="C3371" s="283" t="s">
        <v>3575</v>
      </c>
      <c r="D3371" s="284">
        <v>137145</v>
      </c>
      <c r="E3371" s="284">
        <v>71179.3</v>
      </c>
      <c r="F3371" s="20">
        <v>0</v>
      </c>
      <c r="G3371" s="21">
        <f t="shared" si="52"/>
        <v>65965.7</v>
      </c>
      <c r="H3371" s="20">
        <v>0</v>
      </c>
      <c r="I3371" s="20">
        <v>0</v>
      </c>
    </row>
    <row r="3372" spans="1:9" hidden="1" x14ac:dyDescent="0.25">
      <c r="A3372" s="276" t="s">
        <v>2342</v>
      </c>
      <c r="B3372" s="90"/>
      <c r="C3372" s="283" t="s">
        <v>3575</v>
      </c>
      <c r="D3372" s="284">
        <v>307271.70000000013</v>
      </c>
      <c r="E3372" s="284">
        <v>146992.19999999995</v>
      </c>
      <c r="F3372" s="20">
        <v>0</v>
      </c>
      <c r="G3372" s="21">
        <f t="shared" si="52"/>
        <v>160279.50000000017</v>
      </c>
      <c r="H3372" s="20">
        <v>0</v>
      </c>
      <c r="I3372" s="20">
        <v>0</v>
      </c>
    </row>
    <row r="3373" spans="1:9" hidden="1" x14ac:dyDescent="0.25">
      <c r="A3373" s="276" t="s">
        <v>3211</v>
      </c>
      <c r="B3373" s="90"/>
      <c r="C3373" s="283" t="s">
        <v>3575</v>
      </c>
      <c r="D3373" s="284">
        <v>158327.54999999993</v>
      </c>
      <c r="E3373" s="284">
        <v>46523.299999999996</v>
      </c>
      <c r="F3373" s="20">
        <v>0</v>
      </c>
      <c r="G3373" s="21">
        <f t="shared" si="52"/>
        <v>111804.24999999994</v>
      </c>
      <c r="H3373" s="20">
        <v>0</v>
      </c>
      <c r="I3373" s="20">
        <v>0</v>
      </c>
    </row>
    <row r="3374" spans="1:9" hidden="1" x14ac:dyDescent="0.25">
      <c r="A3374" s="276" t="s">
        <v>2661</v>
      </c>
      <c r="B3374" s="90"/>
      <c r="C3374" s="283" t="s">
        <v>3575</v>
      </c>
      <c r="D3374" s="284">
        <v>138286.69999999995</v>
      </c>
      <c r="E3374" s="284">
        <v>93695.150000000023</v>
      </c>
      <c r="F3374" s="20">
        <v>0</v>
      </c>
      <c r="G3374" s="21">
        <f t="shared" si="52"/>
        <v>44591.54999999993</v>
      </c>
      <c r="H3374" s="20">
        <v>0</v>
      </c>
      <c r="I3374" s="20">
        <v>0</v>
      </c>
    </row>
    <row r="3375" spans="1:9" hidden="1" x14ac:dyDescent="0.25">
      <c r="A3375" s="276" t="s">
        <v>3212</v>
      </c>
      <c r="B3375" s="90"/>
      <c r="C3375" s="283" t="s">
        <v>3575</v>
      </c>
      <c r="D3375" s="284">
        <v>153836.55000000005</v>
      </c>
      <c r="E3375" s="284">
        <v>67152.600000000006</v>
      </c>
      <c r="F3375" s="20">
        <v>0</v>
      </c>
      <c r="G3375" s="21">
        <f t="shared" si="52"/>
        <v>86683.950000000041</v>
      </c>
      <c r="H3375" s="20">
        <v>0</v>
      </c>
      <c r="I3375" s="20">
        <v>0</v>
      </c>
    </row>
    <row r="3376" spans="1:9" hidden="1" x14ac:dyDescent="0.25">
      <c r="A3376" s="276" t="s">
        <v>2343</v>
      </c>
      <c r="B3376" s="90"/>
      <c r="C3376" s="283" t="s">
        <v>3575</v>
      </c>
      <c r="D3376" s="284">
        <v>153950.10000000006</v>
      </c>
      <c r="E3376" s="284">
        <v>77803.849999999991</v>
      </c>
      <c r="F3376" s="20">
        <v>0</v>
      </c>
      <c r="G3376" s="21">
        <f t="shared" si="52"/>
        <v>76146.250000000073</v>
      </c>
      <c r="H3376" s="20">
        <v>0</v>
      </c>
      <c r="I3376" s="20">
        <v>0</v>
      </c>
    </row>
    <row r="3377" spans="1:9" hidden="1" x14ac:dyDescent="0.25">
      <c r="A3377" s="276" t="s">
        <v>3213</v>
      </c>
      <c r="B3377" s="90"/>
      <c r="C3377" s="283" t="s">
        <v>3575</v>
      </c>
      <c r="D3377" s="284">
        <v>117576.75</v>
      </c>
      <c r="E3377" s="284">
        <v>66715.899999999994</v>
      </c>
      <c r="F3377" s="20">
        <v>0</v>
      </c>
      <c r="G3377" s="21">
        <f t="shared" si="52"/>
        <v>50860.850000000006</v>
      </c>
      <c r="H3377" s="20">
        <v>0</v>
      </c>
      <c r="I3377" s="20">
        <v>0</v>
      </c>
    </row>
    <row r="3378" spans="1:9" hidden="1" x14ac:dyDescent="0.25">
      <c r="A3378" s="276" t="s">
        <v>3214</v>
      </c>
      <c r="B3378" s="90"/>
      <c r="C3378" s="283" t="s">
        <v>3575</v>
      </c>
      <c r="D3378" s="284">
        <v>46595.849999999977</v>
      </c>
      <c r="E3378" s="284">
        <v>39486.39999999998</v>
      </c>
      <c r="F3378" s="20">
        <v>0</v>
      </c>
      <c r="G3378" s="21">
        <f t="shared" si="52"/>
        <v>7109.4499999999971</v>
      </c>
      <c r="H3378" s="20">
        <v>0</v>
      </c>
      <c r="I3378" s="20">
        <v>0</v>
      </c>
    </row>
    <row r="3379" spans="1:9" hidden="1" x14ac:dyDescent="0.25">
      <c r="A3379" s="276" t="s">
        <v>3215</v>
      </c>
      <c r="B3379" s="90"/>
      <c r="C3379" s="283" t="s">
        <v>3575</v>
      </c>
      <c r="D3379" s="284">
        <v>225820.94999999995</v>
      </c>
      <c r="E3379" s="284">
        <v>20237.599999999995</v>
      </c>
      <c r="F3379" s="20">
        <v>0</v>
      </c>
      <c r="G3379" s="21">
        <f t="shared" si="52"/>
        <v>205583.34999999995</v>
      </c>
      <c r="H3379" s="20">
        <v>0</v>
      </c>
      <c r="I3379" s="20">
        <v>0</v>
      </c>
    </row>
    <row r="3380" spans="1:9" hidden="1" x14ac:dyDescent="0.25">
      <c r="A3380" s="276" t="s">
        <v>3216</v>
      </c>
      <c r="B3380" s="90"/>
      <c r="C3380" s="283" t="s">
        <v>3575</v>
      </c>
      <c r="D3380" s="284">
        <v>240969.34999999998</v>
      </c>
      <c r="E3380" s="284">
        <v>48354.2</v>
      </c>
      <c r="F3380" s="20">
        <v>0</v>
      </c>
      <c r="G3380" s="21">
        <f t="shared" si="52"/>
        <v>192615.14999999997</v>
      </c>
      <c r="H3380" s="20">
        <v>0</v>
      </c>
      <c r="I3380" s="20">
        <v>0</v>
      </c>
    </row>
    <row r="3381" spans="1:9" hidden="1" x14ac:dyDescent="0.25">
      <c r="A3381" s="276" t="s">
        <v>3217</v>
      </c>
      <c r="B3381" s="90"/>
      <c r="C3381" s="283" t="s">
        <v>3576</v>
      </c>
      <c r="D3381" s="284">
        <v>284224.64999999991</v>
      </c>
      <c r="E3381" s="284">
        <v>55580.97</v>
      </c>
      <c r="F3381" s="20">
        <v>0</v>
      </c>
      <c r="G3381" s="21">
        <f t="shared" si="52"/>
        <v>228643.67999999991</v>
      </c>
      <c r="H3381" s="20">
        <v>0</v>
      </c>
      <c r="I3381" s="20">
        <v>0</v>
      </c>
    </row>
    <row r="3382" spans="1:9" hidden="1" x14ac:dyDescent="0.25">
      <c r="A3382" s="276" t="s">
        <v>3218</v>
      </c>
      <c r="B3382" s="90"/>
      <c r="C3382" s="283" t="s">
        <v>3576</v>
      </c>
      <c r="D3382" s="284">
        <v>283154.25</v>
      </c>
      <c r="E3382" s="284">
        <v>183941.7</v>
      </c>
      <c r="F3382" s="20">
        <v>0</v>
      </c>
      <c r="G3382" s="21">
        <f t="shared" si="52"/>
        <v>99212.549999999988</v>
      </c>
      <c r="H3382" s="20">
        <v>0</v>
      </c>
      <c r="I3382" s="20">
        <v>0</v>
      </c>
    </row>
    <row r="3383" spans="1:9" hidden="1" x14ac:dyDescent="0.25">
      <c r="A3383" s="276" t="s">
        <v>3219</v>
      </c>
      <c r="B3383" s="90"/>
      <c r="C3383" s="283" t="s">
        <v>3576</v>
      </c>
      <c r="D3383" s="284">
        <v>417516.90000000014</v>
      </c>
      <c r="E3383" s="284">
        <v>90141.52</v>
      </c>
      <c r="F3383" s="20">
        <v>0</v>
      </c>
      <c r="G3383" s="21">
        <f t="shared" si="52"/>
        <v>327375.38000000012</v>
      </c>
      <c r="H3383" s="20">
        <v>0</v>
      </c>
      <c r="I3383" s="20">
        <v>0</v>
      </c>
    </row>
    <row r="3384" spans="1:9" hidden="1" x14ac:dyDescent="0.25">
      <c r="A3384" s="276" t="s">
        <v>3220</v>
      </c>
      <c r="B3384" s="90"/>
      <c r="C3384" s="283" t="s">
        <v>3576</v>
      </c>
      <c r="D3384" s="284">
        <v>299794.7</v>
      </c>
      <c r="E3384" s="284">
        <v>235567.15</v>
      </c>
      <c r="F3384" s="20">
        <v>0</v>
      </c>
      <c r="G3384" s="21">
        <f t="shared" si="52"/>
        <v>64227.550000000017</v>
      </c>
      <c r="H3384" s="20">
        <v>0</v>
      </c>
      <c r="I3384" s="20">
        <v>0</v>
      </c>
    </row>
    <row r="3385" spans="1:9" hidden="1" x14ac:dyDescent="0.25">
      <c r="A3385" s="276" t="s">
        <v>3221</v>
      </c>
      <c r="B3385" s="90"/>
      <c r="C3385" s="283" t="s">
        <v>3576</v>
      </c>
      <c r="D3385" s="284">
        <v>703085.54999999958</v>
      </c>
      <c r="E3385" s="284">
        <v>409022.89000000007</v>
      </c>
      <c r="F3385" s="20">
        <v>0</v>
      </c>
      <c r="G3385" s="21">
        <f t="shared" si="52"/>
        <v>294062.65999999951</v>
      </c>
      <c r="H3385" s="20">
        <v>0</v>
      </c>
      <c r="I3385" s="20">
        <v>0</v>
      </c>
    </row>
    <row r="3386" spans="1:9" hidden="1" x14ac:dyDescent="0.25">
      <c r="A3386" s="276" t="s">
        <v>3222</v>
      </c>
      <c r="B3386" s="90"/>
      <c r="C3386" s="283" t="s">
        <v>3576</v>
      </c>
      <c r="D3386" s="284">
        <v>295764.89999999991</v>
      </c>
      <c r="E3386" s="284">
        <v>115786.45</v>
      </c>
      <c r="F3386" s="20">
        <v>0</v>
      </c>
      <c r="G3386" s="21">
        <f t="shared" si="52"/>
        <v>179978.4499999999</v>
      </c>
      <c r="H3386" s="20">
        <v>0</v>
      </c>
      <c r="I3386" s="20">
        <v>0</v>
      </c>
    </row>
    <row r="3387" spans="1:9" hidden="1" x14ac:dyDescent="0.25">
      <c r="A3387" s="276" t="s">
        <v>3223</v>
      </c>
      <c r="B3387" s="90"/>
      <c r="C3387" s="283" t="s">
        <v>3576</v>
      </c>
      <c r="D3387" s="284">
        <v>132562.34999999998</v>
      </c>
      <c r="E3387" s="284">
        <v>11286.850000000002</v>
      </c>
      <c r="F3387" s="20">
        <v>0</v>
      </c>
      <c r="G3387" s="21">
        <f t="shared" si="52"/>
        <v>121275.49999999997</v>
      </c>
      <c r="H3387" s="20">
        <v>0</v>
      </c>
      <c r="I3387" s="20">
        <v>0</v>
      </c>
    </row>
    <row r="3388" spans="1:9" hidden="1" x14ac:dyDescent="0.25">
      <c r="A3388" s="276" t="s">
        <v>3224</v>
      </c>
      <c r="B3388" s="90"/>
      <c r="C3388" s="283" t="s">
        <v>3577</v>
      </c>
      <c r="D3388" s="284">
        <v>234852.44999999995</v>
      </c>
      <c r="E3388" s="284">
        <v>33247.65</v>
      </c>
      <c r="F3388" s="20">
        <v>0</v>
      </c>
      <c r="G3388" s="21">
        <f t="shared" si="52"/>
        <v>201604.79999999996</v>
      </c>
      <c r="H3388" s="20">
        <v>0</v>
      </c>
      <c r="I3388" s="20">
        <v>0</v>
      </c>
    </row>
    <row r="3389" spans="1:9" hidden="1" x14ac:dyDescent="0.25">
      <c r="A3389" s="276" t="s">
        <v>3091</v>
      </c>
      <c r="B3389" s="90"/>
      <c r="C3389" s="283" t="s">
        <v>3577</v>
      </c>
      <c r="D3389" s="284">
        <v>760082.34999999974</v>
      </c>
      <c r="E3389" s="284">
        <v>176606.55000000005</v>
      </c>
      <c r="F3389" s="20">
        <v>0</v>
      </c>
      <c r="G3389" s="21">
        <f t="shared" si="52"/>
        <v>583475.7999999997</v>
      </c>
      <c r="H3389" s="20">
        <v>0</v>
      </c>
      <c r="I3389" s="20">
        <v>0</v>
      </c>
    </row>
    <row r="3390" spans="1:9" hidden="1" x14ac:dyDescent="0.25">
      <c r="A3390" s="276" t="s">
        <v>3225</v>
      </c>
      <c r="B3390" s="90"/>
      <c r="C3390" s="283" t="s">
        <v>3577</v>
      </c>
      <c r="D3390" s="284">
        <v>795641.70000000007</v>
      </c>
      <c r="E3390" s="284">
        <v>326918.38</v>
      </c>
      <c r="F3390" s="20">
        <v>0</v>
      </c>
      <c r="G3390" s="21">
        <f t="shared" si="52"/>
        <v>468723.32000000007</v>
      </c>
      <c r="H3390" s="20">
        <v>0</v>
      </c>
      <c r="I3390" s="20">
        <v>0</v>
      </c>
    </row>
    <row r="3391" spans="1:9" hidden="1" x14ac:dyDescent="0.25">
      <c r="A3391" s="276" t="s">
        <v>2561</v>
      </c>
      <c r="B3391" s="90"/>
      <c r="C3391" s="283" t="s">
        <v>3577</v>
      </c>
      <c r="D3391" s="284">
        <v>744300.40000000026</v>
      </c>
      <c r="E3391" s="284">
        <v>292502.81</v>
      </c>
      <c r="F3391" s="20">
        <v>0</v>
      </c>
      <c r="G3391" s="21">
        <f t="shared" si="52"/>
        <v>451797.59000000026</v>
      </c>
      <c r="H3391" s="20">
        <v>0</v>
      </c>
      <c r="I3391" s="20">
        <v>0</v>
      </c>
    </row>
    <row r="3392" spans="1:9" hidden="1" x14ac:dyDescent="0.25">
      <c r="A3392" s="276" t="s">
        <v>3226</v>
      </c>
      <c r="B3392" s="90"/>
      <c r="C3392" s="283" t="s">
        <v>3577</v>
      </c>
      <c r="D3392" s="284">
        <v>1215808.0500000005</v>
      </c>
      <c r="E3392" s="284">
        <v>262022.95</v>
      </c>
      <c r="F3392" s="20">
        <v>0</v>
      </c>
      <c r="G3392" s="21">
        <f t="shared" si="52"/>
        <v>953785.10000000056</v>
      </c>
      <c r="H3392" s="20">
        <v>0</v>
      </c>
      <c r="I3392" s="20">
        <v>0</v>
      </c>
    </row>
    <row r="3393" spans="1:9" hidden="1" x14ac:dyDescent="0.25">
      <c r="A3393" s="276" t="s">
        <v>3195</v>
      </c>
      <c r="B3393" s="90"/>
      <c r="C3393" s="283" t="s">
        <v>3578</v>
      </c>
      <c r="D3393" s="284">
        <v>859724.1</v>
      </c>
      <c r="E3393" s="284">
        <v>555105.85</v>
      </c>
      <c r="F3393" s="20">
        <v>0</v>
      </c>
      <c r="G3393" s="21">
        <f t="shared" si="52"/>
        <v>304618.25</v>
      </c>
      <c r="H3393" s="20">
        <v>0</v>
      </c>
      <c r="I3393" s="20">
        <v>0</v>
      </c>
    </row>
    <row r="3394" spans="1:9" hidden="1" x14ac:dyDescent="0.25">
      <c r="A3394" s="276" t="s">
        <v>3227</v>
      </c>
      <c r="B3394" s="90"/>
      <c r="C3394" s="283" t="s">
        <v>3578</v>
      </c>
      <c r="D3394" s="284">
        <v>407362.44999999995</v>
      </c>
      <c r="E3394" s="284">
        <v>3600</v>
      </c>
      <c r="F3394" s="20">
        <v>0</v>
      </c>
      <c r="G3394" s="21">
        <f t="shared" si="52"/>
        <v>403762.44999999995</v>
      </c>
      <c r="H3394" s="20">
        <v>0</v>
      </c>
      <c r="I3394" s="20">
        <v>0</v>
      </c>
    </row>
    <row r="3395" spans="1:9" hidden="1" x14ac:dyDescent="0.25">
      <c r="A3395" s="276" t="s">
        <v>3228</v>
      </c>
      <c r="B3395" s="90"/>
      <c r="C3395" s="283" t="s">
        <v>3578</v>
      </c>
      <c r="D3395" s="284">
        <v>918952.25000000035</v>
      </c>
      <c r="E3395" s="284">
        <v>536742.00000000012</v>
      </c>
      <c r="F3395" s="20">
        <v>0</v>
      </c>
      <c r="G3395" s="21">
        <f t="shared" si="52"/>
        <v>382210.25000000023</v>
      </c>
      <c r="H3395" s="20">
        <v>0</v>
      </c>
      <c r="I3395" s="20">
        <v>0</v>
      </c>
    </row>
    <row r="3396" spans="1:9" hidden="1" x14ac:dyDescent="0.25">
      <c r="A3396" s="276" t="s">
        <v>3229</v>
      </c>
      <c r="B3396" s="90"/>
      <c r="C3396" s="283" t="s">
        <v>3578</v>
      </c>
      <c r="D3396" s="284">
        <v>872303.8</v>
      </c>
      <c r="E3396" s="284">
        <v>333604.29999999993</v>
      </c>
      <c r="F3396" s="20">
        <v>0</v>
      </c>
      <c r="G3396" s="21">
        <f t="shared" ref="G3396:G3459" si="53">D3396-E3396</f>
        <v>538699.50000000012</v>
      </c>
      <c r="H3396" s="20">
        <v>0</v>
      </c>
      <c r="I3396" s="20">
        <v>0</v>
      </c>
    </row>
    <row r="3397" spans="1:9" hidden="1" x14ac:dyDescent="0.25">
      <c r="A3397" s="276" t="s">
        <v>3230</v>
      </c>
      <c r="B3397" s="90"/>
      <c r="C3397" s="283" t="s">
        <v>3578</v>
      </c>
      <c r="D3397" s="284">
        <v>1170805.7200000004</v>
      </c>
      <c r="E3397" s="284">
        <v>586852.52</v>
      </c>
      <c r="F3397" s="20">
        <v>0</v>
      </c>
      <c r="G3397" s="21">
        <f t="shared" si="53"/>
        <v>583953.20000000042</v>
      </c>
      <c r="H3397" s="20">
        <v>0</v>
      </c>
      <c r="I3397" s="20">
        <v>0</v>
      </c>
    </row>
    <row r="3398" spans="1:9" hidden="1" x14ac:dyDescent="0.25">
      <c r="A3398" s="276" t="s">
        <v>3231</v>
      </c>
      <c r="B3398" s="90"/>
      <c r="C3398" s="283" t="s">
        <v>3578</v>
      </c>
      <c r="D3398" s="284">
        <v>625642.78</v>
      </c>
      <c r="E3398" s="284">
        <v>373754.44000000006</v>
      </c>
      <c r="F3398" s="20">
        <v>0</v>
      </c>
      <c r="G3398" s="21">
        <f t="shared" si="53"/>
        <v>251888.33999999997</v>
      </c>
      <c r="H3398" s="20">
        <v>0</v>
      </c>
      <c r="I3398" s="20">
        <v>0</v>
      </c>
    </row>
    <row r="3399" spans="1:9" hidden="1" x14ac:dyDescent="0.25">
      <c r="A3399" s="276" t="s">
        <v>3232</v>
      </c>
      <c r="B3399" s="90"/>
      <c r="C3399" s="283" t="s">
        <v>3578</v>
      </c>
      <c r="D3399" s="284">
        <v>698850.40000000037</v>
      </c>
      <c r="E3399" s="284">
        <v>249792.49999999997</v>
      </c>
      <c r="F3399" s="20">
        <v>0</v>
      </c>
      <c r="G3399" s="21">
        <f t="shared" si="53"/>
        <v>449057.90000000037</v>
      </c>
      <c r="H3399" s="20">
        <v>0</v>
      </c>
      <c r="I3399" s="20">
        <v>0</v>
      </c>
    </row>
    <row r="3400" spans="1:9" hidden="1" x14ac:dyDescent="0.25">
      <c r="A3400" s="276" t="s">
        <v>3233</v>
      </c>
      <c r="B3400" s="90"/>
      <c r="C3400" s="283" t="s">
        <v>3578</v>
      </c>
      <c r="D3400" s="284">
        <v>810943.85000000021</v>
      </c>
      <c r="E3400" s="284">
        <v>478538.06999999977</v>
      </c>
      <c r="F3400" s="20">
        <v>0</v>
      </c>
      <c r="G3400" s="21">
        <f t="shared" si="53"/>
        <v>332405.78000000044</v>
      </c>
      <c r="H3400" s="20">
        <v>0</v>
      </c>
      <c r="I3400" s="20">
        <v>0</v>
      </c>
    </row>
    <row r="3401" spans="1:9" hidden="1" x14ac:dyDescent="0.25">
      <c r="A3401" s="276" t="s">
        <v>3234</v>
      </c>
      <c r="B3401" s="90"/>
      <c r="C3401" s="283" t="s">
        <v>3578</v>
      </c>
      <c r="D3401" s="284">
        <v>827869.39999999979</v>
      </c>
      <c r="E3401" s="284">
        <v>447998.16000000003</v>
      </c>
      <c r="F3401" s="20">
        <v>0</v>
      </c>
      <c r="G3401" s="21">
        <f t="shared" si="53"/>
        <v>379871.23999999976</v>
      </c>
      <c r="H3401" s="20">
        <v>0</v>
      </c>
      <c r="I3401" s="20">
        <v>0</v>
      </c>
    </row>
    <row r="3402" spans="1:9" hidden="1" x14ac:dyDescent="0.25">
      <c r="A3402" s="276" t="s">
        <v>3235</v>
      </c>
      <c r="B3402" s="90"/>
      <c r="C3402" s="283" t="s">
        <v>3578</v>
      </c>
      <c r="D3402" s="284">
        <v>1217382.6100000001</v>
      </c>
      <c r="E3402" s="284">
        <v>557019.55999999994</v>
      </c>
      <c r="F3402" s="20">
        <v>0</v>
      </c>
      <c r="G3402" s="21">
        <f t="shared" si="53"/>
        <v>660363.05000000016</v>
      </c>
      <c r="H3402" s="20">
        <v>0</v>
      </c>
      <c r="I3402" s="20">
        <v>0</v>
      </c>
    </row>
    <row r="3403" spans="1:9" hidden="1" x14ac:dyDescent="0.25">
      <c r="A3403" s="276" t="s">
        <v>3236</v>
      </c>
      <c r="B3403" s="90"/>
      <c r="C3403" s="283" t="s">
        <v>3579</v>
      </c>
      <c r="D3403" s="284">
        <v>264741.55999999988</v>
      </c>
      <c r="E3403" s="284">
        <v>210647.36000000002</v>
      </c>
      <c r="F3403" s="20">
        <v>0</v>
      </c>
      <c r="G3403" s="21">
        <f t="shared" si="53"/>
        <v>54094.199999999866</v>
      </c>
      <c r="H3403" s="20">
        <v>0</v>
      </c>
      <c r="I3403" s="20">
        <v>0</v>
      </c>
    </row>
    <row r="3404" spans="1:9" hidden="1" x14ac:dyDescent="0.25">
      <c r="A3404" s="276" t="s">
        <v>3237</v>
      </c>
      <c r="B3404" s="90"/>
      <c r="C3404" s="283" t="s">
        <v>3579</v>
      </c>
      <c r="D3404" s="284">
        <v>289019.25</v>
      </c>
      <c r="E3404" s="284">
        <v>258024.14999999997</v>
      </c>
      <c r="F3404" s="20">
        <v>0</v>
      </c>
      <c r="G3404" s="21">
        <f t="shared" si="53"/>
        <v>30995.100000000035</v>
      </c>
      <c r="H3404" s="20">
        <v>0</v>
      </c>
      <c r="I3404" s="20">
        <v>0</v>
      </c>
    </row>
    <row r="3405" spans="1:9" hidden="1" x14ac:dyDescent="0.25">
      <c r="A3405" s="276" t="s">
        <v>3238</v>
      </c>
      <c r="B3405" s="90"/>
      <c r="C3405" s="283" t="s">
        <v>3579</v>
      </c>
      <c r="D3405" s="284">
        <v>279369.29999999993</v>
      </c>
      <c r="E3405" s="284">
        <v>239550.67999999996</v>
      </c>
      <c r="F3405" s="20">
        <v>0</v>
      </c>
      <c r="G3405" s="21">
        <f t="shared" si="53"/>
        <v>39818.619999999966</v>
      </c>
      <c r="H3405" s="20">
        <v>0</v>
      </c>
      <c r="I3405" s="20">
        <v>0</v>
      </c>
    </row>
    <row r="3406" spans="1:9" hidden="1" x14ac:dyDescent="0.25">
      <c r="A3406" s="276" t="s">
        <v>3239</v>
      </c>
      <c r="B3406" s="90"/>
      <c r="C3406" s="283" t="s">
        <v>3579</v>
      </c>
      <c r="D3406" s="284">
        <v>307438.95000000013</v>
      </c>
      <c r="E3406" s="284">
        <v>258261.14999999994</v>
      </c>
      <c r="F3406" s="20">
        <v>0</v>
      </c>
      <c r="G3406" s="21">
        <f t="shared" si="53"/>
        <v>49177.800000000192</v>
      </c>
      <c r="H3406" s="20">
        <v>0</v>
      </c>
      <c r="I3406" s="20">
        <v>0</v>
      </c>
    </row>
    <row r="3407" spans="1:9" hidden="1" x14ac:dyDescent="0.25">
      <c r="A3407" s="276" t="s">
        <v>3240</v>
      </c>
      <c r="B3407" s="90"/>
      <c r="C3407" s="283" t="s">
        <v>3579</v>
      </c>
      <c r="D3407" s="284">
        <v>294525.55000000005</v>
      </c>
      <c r="E3407" s="284">
        <v>232102.20000000004</v>
      </c>
      <c r="F3407" s="20">
        <v>0</v>
      </c>
      <c r="G3407" s="21">
        <f t="shared" si="53"/>
        <v>62423.350000000006</v>
      </c>
      <c r="H3407" s="20">
        <v>0</v>
      </c>
      <c r="I3407" s="20">
        <v>0</v>
      </c>
    </row>
    <row r="3408" spans="1:9" hidden="1" x14ac:dyDescent="0.25">
      <c r="A3408" s="276" t="s">
        <v>3241</v>
      </c>
      <c r="B3408" s="90"/>
      <c r="C3408" s="283" t="s">
        <v>3579</v>
      </c>
      <c r="D3408" s="284">
        <v>289141.59999999992</v>
      </c>
      <c r="E3408" s="284">
        <v>240638.65000000002</v>
      </c>
      <c r="F3408" s="20">
        <v>0</v>
      </c>
      <c r="G3408" s="21">
        <f t="shared" si="53"/>
        <v>48502.949999999895</v>
      </c>
      <c r="H3408" s="20">
        <v>0</v>
      </c>
      <c r="I3408" s="20">
        <v>0</v>
      </c>
    </row>
    <row r="3409" spans="1:9" hidden="1" x14ac:dyDescent="0.25">
      <c r="A3409" s="276" t="s">
        <v>3242</v>
      </c>
      <c r="B3409" s="90"/>
      <c r="C3409" s="283" t="s">
        <v>3579</v>
      </c>
      <c r="D3409" s="284">
        <v>281836.15000000002</v>
      </c>
      <c r="E3409" s="284">
        <v>227370.11000000002</v>
      </c>
      <c r="F3409" s="20">
        <v>0</v>
      </c>
      <c r="G3409" s="21">
        <f t="shared" si="53"/>
        <v>54466.040000000008</v>
      </c>
      <c r="H3409" s="20">
        <v>0</v>
      </c>
      <c r="I3409" s="20">
        <v>0</v>
      </c>
    </row>
    <row r="3410" spans="1:9" hidden="1" x14ac:dyDescent="0.25">
      <c r="A3410" s="276" t="s">
        <v>3243</v>
      </c>
      <c r="B3410" s="90"/>
      <c r="C3410" s="283" t="s">
        <v>3579</v>
      </c>
      <c r="D3410" s="284">
        <v>285387.5</v>
      </c>
      <c r="E3410" s="284">
        <v>251530.47</v>
      </c>
      <c r="F3410" s="20">
        <v>0</v>
      </c>
      <c r="G3410" s="21">
        <f t="shared" si="53"/>
        <v>33857.03</v>
      </c>
      <c r="H3410" s="20">
        <v>0</v>
      </c>
      <c r="I3410" s="20">
        <v>0</v>
      </c>
    </row>
    <row r="3411" spans="1:9" hidden="1" x14ac:dyDescent="0.25">
      <c r="A3411" s="276" t="s">
        <v>3244</v>
      </c>
      <c r="B3411" s="90"/>
      <c r="C3411" s="283" t="s">
        <v>3579</v>
      </c>
      <c r="D3411" s="284">
        <v>281116.7</v>
      </c>
      <c r="E3411" s="284">
        <v>120826.55</v>
      </c>
      <c r="F3411" s="20">
        <v>0</v>
      </c>
      <c r="G3411" s="21">
        <f t="shared" si="53"/>
        <v>160290.15000000002</v>
      </c>
      <c r="H3411" s="20">
        <v>0</v>
      </c>
      <c r="I3411" s="20">
        <v>0</v>
      </c>
    </row>
    <row r="3412" spans="1:9" hidden="1" x14ac:dyDescent="0.25">
      <c r="A3412" s="276" t="s">
        <v>3245</v>
      </c>
      <c r="B3412" s="90"/>
      <c r="C3412" s="283" t="s">
        <v>3579</v>
      </c>
      <c r="D3412" s="284">
        <v>289234.49999999994</v>
      </c>
      <c r="E3412" s="284">
        <v>251091.84</v>
      </c>
      <c r="F3412" s="20">
        <v>0</v>
      </c>
      <c r="G3412" s="21">
        <f t="shared" si="53"/>
        <v>38142.659999999945</v>
      </c>
      <c r="H3412" s="20">
        <v>0</v>
      </c>
      <c r="I3412" s="20">
        <v>0</v>
      </c>
    </row>
    <row r="3413" spans="1:9" hidden="1" x14ac:dyDescent="0.25">
      <c r="A3413" s="276" t="s">
        <v>3246</v>
      </c>
      <c r="B3413" s="90"/>
      <c r="C3413" s="283" t="s">
        <v>3579</v>
      </c>
      <c r="D3413" s="284">
        <v>286265.10000000009</v>
      </c>
      <c r="E3413" s="284">
        <v>205299.94999999998</v>
      </c>
      <c r="F3413" s="20">
        <v>0</v>
      </c>
      <c r="G3413" s="21">
        <f t="shared" si="53"/>
        <v>80965.150000000111</v>
      </c>
      <c r="H3413" s="20">
        <v>0</v>
      </c>
      <c r="I3413" s="20">
        <v>0</v>
      </c>
    </row>
    <row r="3414" spans="1:9" hidden="1" x14ac:dyDescent="0.25">
      <c r="A3414" s="276" t="s">
        <v>3247</v>
      </c>
      <c r="B3414" s="90"/>
      <c r="C3414" s="283" t="s">
        <v>3579</v>
      </c>
      <c r="D3414" s="284">
        <v>306131.84999999992</v>
      </c>
      <c r="E3414" s="284">
        <v>182734.05</v>
      </c>
      <c r="F3414" s="20">
        <v>0</v>
      </c>
      <c r="G3414" s="21">
        <f t="shared" si="53"/>
        <v>123397.79999999993</v>
      </c>
      <c r="H3414" s="20">
        <v>0</v>
      </c>
      <c r="I3414" s="20">
        <v>0</v>
      </c>
    </row>
    <row r="3415" spans="1:9" hidden="1" x14ac:dyDescent="0.25">
      <c r="A3415" s="276" t="s">
        <v>3248</v>
      </c>
      <c r="B3415" s="90"/>
      <c r="C3415" s="283" t="s">
        <v>3579</v>
      </c>
      <c r="D3415" s="284">
        <v>290918.80000000005</v>
      </c>
      <c r="E3415" s="284">
        <v>222100.85</v>
      </c>
      <c r="F3415" s="20">
        <v>0</v>
      </c>
      <c r="G3415" s="21">
        <f t="shared" si="53"/>
        <v>68817.950000000041</v>
      </c>
      <c r="H3415" s="20">
        <v>0</v>
      </c>
      <c r="I3415" s="20">
        <v>0</v>
      </c>
    </row>
    <row r="3416" spans="1:9" hidden="1" x14ac:dyDescent="0.25">
      <c r="A3416" s="276" t="s">
        <v>3249</v>
      </c>
      <c r="B3416" s="90"/>
      <c r="C3416" s="283" t="s">
        <v>3579</v>
      </c>
      <c r="D3416" s="284">
        <v>279608.54999999993</v>
      </c>
      <c r="E3416" s="284">
        <v>221595.74999999997</v>
      </c>
      <c r="F3416" s="20">
        <v>0</v>
      </c>
      <c r="G3416" s="21">
        <f t="shared" si="53"/>
        <v>58012.799999999959</v>
      </c>
      <c r="H3416" s="20">
        <v>0</v>
      </c>
      <c r="I3416" s="20">
        <v>0</v>
      </c>
    </row>
    <row r="3417" spans="1:9" hidden="1" x14ac:dyDescent="0.25">
      <c r="A3417" s="276" t="s">
        <v>3250</v>
      </c>
      <c r="B3417" s="90"/>
      <c r="C3417" s="283" t="s">
        <v>3579</v>
      </c>
      <c r="D3417" s="284">
        <v>292073.89999999991</v>
      </c>
      <c r="E3417" s="284">
        <v>274820.00000000006</v>
      </c>
      <c r="F3417" s="20">
        <v>0</v>
      </c>
      <c r="G3417" s="21">
        <f t="shared" si="53"/>
        <v>17253.899999999849</v>
      </c>
      <c r="H3417" s="20">
        <v>0</v>
      </c>
      <c r="I3417" s="20">
        <v>0</v>
      </c>
    </row>
    <row r="3418" spans="1:9" hidden="1" x14ac:dyDescent="0.25">
      <c r="A3418" s="276" t="s">
        <v>3251</v>
      </c>
      <c r="B3418" s="90"/>
      <c r="C3418" s="283" t="s">
        <v>3579</v>
      </c>
      <c r="D3418" s="284">
        <v>301501.25</v>
      </c>
      <c r="E3418" s="284">
        <v>242066.44999999998</v>
      </c>
      <c r="F3418" s="20">
        <v>0</v>
      </c>
      <c r="G3418" s="21">
        <f t="shared" si="53"/>
        <v>59434.800000000017</v>
      </c>
      <c r="H3418" s="20">
        <v>0</v>
      </c>
      <c r="I3418" s="20">
        <v>0</v>
      </c>
    </row>
    <row r="3419" spans="1:9" hidden="1" x14ac:dyDescent="0.25">
      <c r="A3419" s="276" t="s">
        <v>3252</v>
      </c>
      <c r="B3419" s="90"/>
      <c r="C3419" s="283" t="s">
        <v>3579</v>
      </c>
      <c r="D3419" s="284">
        <v>294373.45000000013</v>
      </c>
      <c r="E3419" s="284">
        <v>238391.44999999998</v>
      </c>
      <c r="F3419" s="20">
        <v>0</v>
      </c>
      <c r="G3419" s="21">
        <f t="shared" si="53"/>
        <v>55982.000000000146</v>
      </c>
      <c r="H3419" s="20">
        <v>0</v>
      </c>
      <c r="I3419" s="20">
        <v>0</v>
      </c>
    </row>
    <row r="3420" spans="1:9" hidden="1" x14ac:dyDescent="0.25">
      <c r="A3420" s="276" t="s">
        <v>3253</v>
      </c>
      <c r="B3420" s="90"/>
      <c r="C3420" s="283" t="s">
        <v>3579</v>
      </c>
      <c r="D3420" s="284">
        <v>298533.59999999992</v>
      </c>
      <c r="E3420" s="284">
        <v>277921.7</v>
      </c>
      <c r="F3420" s="20">
        <v>0</v>
      </c>
      <c r="G3420" s="21">
        <f t="shared" si="53"/>
        <v>20611.899999999907</v>
      </c>
      <c r="H3420" s="20">
        <v>0</v>
      </c>
      <c r="I3420" s="20">
        <v>0</v>
      </c>
    </row>
    <row r="3421" spans="1:9" hidden="1" x14ac:dyDescent="0.25">
      <c r="A3421" s="276" t="s">
        <v>3254</v>
      </c>
      <c r="B3421" s="90"/>
      <c r="C3421" s="283" t="s">
        <v>3579</v>
      </c>
      <c r="D3421" s="284">
        <v>276719.14999999991</v>
      </c>
      <c r="E3421" s="284">
        <v>181600.90000000005</v>
      </c>
      <c r="F3421" s="20">
        <v>0</v>
      </c>
      <c r="G3421" s="21">
        <f t="shared" si="53"/>
        <v>95118.249999999854</v>
      </c>
      <c r="H3421" s="20">
        <v>0</v>
      </c>
      <c r="I3421" s="20">
        <v>0</v>
      </c>
    </row>
    <row r="3422" spans="1:9" hidden="1" x14ac:dyDescent="0.25">
      <c r="A3422" s="276" t="s">
        <v>3255</v>
      </c>
      <c r="B3422" s="90"/>
      <c r="C3422" s="283" t="s">
        <v>3579</v>
      </c>
      <c r="D3422" s="284">
        <v>284830.40000000002</v>
      </c>
      <c r="E3422" s="284">
        <v>214822.8</v>
      </c>
      <c r="F3422" s="20">
        <v>0</v>
      </c>
      <c r="G3422" s="21">
        <f t="shared" si="53"/>
        <v>70007.600000000035</v>
      </c>
      <c r="H3422" s="20">
        <v>0</v>
      </c>
      <c r="I3422" s="20">
        <v>0</v>
      </c>
    </row>
    <row r="3423" spans="1:9" hidden="1" x14ac:dyDescent="0.25">
      <c r="A3423" s="276" t="s">
        <v>3256</v>
      </c>
      <c r="B3423" s="90"/>
      <c r="C3423" s="283" t="s">
        <v>3579</v>
      </c>
      <c r="D3423" s="284">
        <v>351978.8499999998</v>
      </c>
      <c r="E3423" s="284">
        <v>255611.27</v>
      </c>
      <c r="F3423" s="20">
        <v>0</v>
      </c>
      <c r="G3423" s="21">
        <f t="shared" si="53"/>
        <v>96367.579999999813</v>
      </c>
      <c r="H3423" s="20">
        <v>0</v>
      </c>
      <c r="I3423" s="20">
        <v>0</v>
      </c>
    </row>
    <row r="3424" spans="1:9" hidden="1" x14ac:dyDescent="0.25">
      <c r="A3424" s="276" t="s">
        <v>3257</v>
      </c>
      <c r="B3424" s="90"/>
      <c r="C3424" s="283" t="s">
        <v>3579</v>
      </c>
      <c r="D3424" s="284">
        <v>1353176.1000000003</v>
      </c>
      <c r="E3424" s="284">
        <v>992140.2799999998</v>
      </c>
      <c r="F3424" s="20">
        <v>0</v>
      </c>
      <c r="G3424" s="21">
        <f t="shared" si="53"/>
        <v>361035.82000000053</v>
      </c>
      <c r="H3424" s="20">
        <v>0</v>
      </c>
      <c r="I3424" s="20">
        <v>0</v>
      </c>
    </row>
    <row r="3425" spans="1:9" hidden="1" x14ac:dyDescent="0.25">
      <c r="A3425" s="276" t="s">
        <v>3258</v>
      </c>
      <c r="B3425" s="90"/>
      <c r="C3425" s="283" t="s">
        <v>3579</v>
      </c>
      <c r="D3425" s="284">
        <v>870270.35000000021</v>
      </c>
      <c r="E3425" s="284">
        <v>575790.93999999983</v>
      </c>
      <c r="F3425" s="20">
        <v>0</v>
      </c>
      <c r="G3425" s="21">
        <f t="shared" si="53"/>
        <v>294479.41000000038</v>
      </c>
      <c r="H3425" s="20">
        <v>0</v>
      </c>
      <c r="I3425" s="20">
        <v>0</v>
      </c>
    </row>
    <row r="3426" spans="1:9" hidden="1" x14ac:dyDescent="0.25">
      <c r="A3426" s="276" t="s">
        <v>3259</v>
      </c>
      <c r="B3426" s="90"/>
      <c r="C3426" s="283" t="s">
        <v>3579</v>
      </c>
      <c r="D3426" s="284">
        <v>259336.2000000001</v>
      </c>
      <c r="E3426" s="284">
        <v>168850.15000000002</v>
      </c>
      <c r="F3426" s="20">
        <v>0</v>
      </c>
      <c r="G3426" s="21">
        <f t="shared" si="53"/>
        <v>90486.050000000076</v>
      </c>
      <c r="H3426" s="20">
        <v>0</v>
      </c>
      <c r="I3426" s="20">
        <v>0</v>
      </c>
    </row>
    <row r="3427" spans="1:9" hidden="1" x14ac:dyDescent="0.25">
      <c r="A3427" s="276" t="s">
        <v>3260</v>
      </c>
      <c r="B3427" s="90"/>
      <c r="C3427" s="283" t="s">
        <v>3579</v>
      </c>
      <c r="D3427" s="284">
        <v>850842.45</v>
      </c>
      <c r="E3427" s="284">
        <v>583123.6100000001</v>
      </c>
      <c r="F3427" s="20">
        <v>0</v>
      </c>
      <c r="G3427" s="21">
        <f t="shared" si="53"/>
        <v>267718.83999999985</v>
      </c>
      <c r="H3427" s="20">
        <v>0</v>
      </c>
      <c r="I3427" s="20">
        <v>0</v>
      </c>
    </row>
    <row r="3428" spans="1:9" hidden="1" x14ac:dyDescent="0.25">
      <c r="A3428" s="276" t="s">
        <v>3261</v>
      </c>
      <c r="B3428" s="90"/>
      <c r="C3428" s="283" t="s">
        <v>3579</v>
      </c>
      <c r="D3428" s="284">
        <v>383961.39999999991</v>
      </c>
      <c r="E3428" s="284">
        <v>287463.73</v>
      </c>
      <c r="F3428" s="20">
        <v>0</v>
      </c>
      <c r="G3428" s="21">
        <f t="shared" si="53"/>
        <v>96497.669999999925</v>
      </c>
      <c r="H3428" s="20">
        <v>0</v>
      </c>
      <c r="I3428" s="20">
        <v>0</v>
      </c>
    </row>
    <row r="3429" spans="1:9" hidden="1" x14ac:dyDescent="0.25">
      <c r="A3429" s="276" t="s">
        <v>3262</v>
      </c>
      <c r="B3429" s="90"/>
      <c r="C3429" s="283" t="s">
        <v>3579</v>
      </c>
      <c r="D3429" s="284">
        <v>287101.10000000003</v>
      </c>
      <c r="E3429" s="284">
        <v>230738.44999999998</v>
      </c>
      <c r="F3429" s="20">
        <v>0</v>
      </c>
      <c r="G3429" s="21">
        <f t="shared" si="53"/>
        <v>56362.650000000052</v>
      </c>
      <c r="H3429" s="20">
        <v>0</v>
      </c>
      <c r="I3429" s="20">
        <v>0</v>
      </c>
    </row>
    <row r="3430" spans="1:9" hidden="1" x14ac:dyDescent="0.25">
      <c r="A3430" s="276" t="s">
        <v>3263</v>
      </c>
      <c r="B3430" s="90"/>
      <c r="C3430" s="283" t="s">
        <v>3579</v>
      </c>
      <c r="D3430" s="284">
        <v>363467.70000000024</v>
      </c>
      <c r="E3430" s="284">
        <v>277332.93</v>
      </c>
      <c r="F3430" s="20">
        <v>0</v>
      </c>
      <c r="G3430" s="21">
        <f t="shared" si="53"/>
        <v>86134.770000000251</v>
      </c>
      <c r="H3430" s="20">
        <v>0</v>
      </c>
      <c r="I3430" s="20">
        <v>0</v>
      </c>
    </row>
    <row r="3431" spans="1:9" hidden="1" x14ac:dyDescent="0.25">
      <c r="A3431" s="276" t="s">
        <v>3264</v>
      </c>
      <c r="B3431" s="90"/>
      <c r="C3431" s="283" t="s">
        <v>3579</v>
      </c>
      <c r="D3431" s="284">
        <v>844595.75999999989</v>
      </c>
      <c r="E3431" s="284">
        <v>723481.60999999987</v>
      </c>
      <c r="F3431" s="20">
        <v>0</v>
      </c>
      <c r="G3431" s="21">
        <f t="shared" si="53"/>
        <v>121114.15000000002</v>
      </c>
      <c r="H3431" s="20">
        <v>0</v>
      </c>
      <c r="I3431" s="20">
        <v>0</v>
      </c>
    </row>
    <row r="3432" spans="1:9" hidden="1" x14ac:dyDescent="0.25">
      <c r="A3432" s="276" t="s">
        <v>3265</v>
      </c>
      <c r="B3432" s="90"/>
      <c r="C3432" s="283" t="s">
        <v>3579</v>
      </c>
      <c r="D3432" s="284">
        <v>856541.50000000012</v>
      </c>
      <c r="E3432" s="284">
        <v>712354.33</v>
      </c>
      <c r="F3432" s="20">
        <v>0</v>
      </c>
      <c r="G3432" s="21">
        <f t="shared" si="53"/>
        <v>144187.17000000016</v>
      </c>
      <c r="H3432" s="20">
        <v>0</v>
      </c>
      <c r="I3432" s="20">
        <v>0</v>
      </c>
    </row>
    <row r="3433" spans="1:9" hidden="1" x14ac:dyDescent="0.25">
      <c r="A3433" s="276" t="s">
        <v>3266</v>
      </c>
      <c r="B3433" s="90"/>
      <c r="C3433" s="283" t="s">
        <v>3579</v>
      </c>
      <c r="D3433" s="284">
        <v>892459.06000000029</v>
      </c>
      <c r="E3433" s="284">
        <v>637527.99999999977</v>
      </c>
      <c r="F3433" s="20">
        <v>0</v>
      </c>
      <c r="G3433" s="21">
        <f t="shared" si="53"/>
        <v>254931.06000000052</v>
      </c>
      <c r="H3433" s="20">
        <v>0</v>
      </c>
      <c r="I3433" s="20">
        <v>0</v>
      </c>
    </row>
    <row r="3434" spans="1:9" hidden="1" x14ac:dyDescent="0.25">
      <c r="A3434" s="276" t="s">
        <v>3267</v>
      </c>
      <c r="B3434" s="90"/>
      <c r="C3434" s="283" t="s">
        <v>3579</v>
      </c>
      <c r="D3434" s="284">
        <v>1111276.4199999997</v>
      </c>
      <c r="E3434" s="284">
        <v>314444.36999999994</v>
      </c>
      <c r="F3434" s="20">
        <v>0</v>
      </c>
      <c r="G3434" s="21">
        <f t="shared" si="53"/>
        <v>796832.04999999981</v>
      </c>
      <c r="H3434" s="20">
        <v>0</v>
      </c>
      <c r="I3434" s="20">
        <v>0</v>
      </c>
    </row>
    <row r="3435" spans="1:9" hidden="1" x14ac:dyDescent="0.25">
      <c r="A3435" s="276" t="s">
        <v>3268</v>
      </c>
      <c r="B3435" s="90"/>
      <c r="C3435" s="283" t="s">
        <v>3579</v>
      </c>
      <c r="D3435" s="284">
        <v>326867.14999999991</v>
      </c>
      <c r="E3435" s="284">
        <v>252697.44999999995</v>
      </c>
      <c r="F3435" s="20">
        <v>0</v>
      </c>
      <c r="G3435" s="21">
        <f t="shared" si="53"/>
        <v>74169.699999999953</v>
      </c>
      <c r="H3435" s="20">
        <v>0</v>
      </c>
      <c r="I3435" s="20">
        <v>0</v>
      </c>
    </row>
    <row r="3436" spans="1:9" hidden="1" x14ac:dyDescent="0.25">
      <c r="A3436" s="276" t="s">
        <v>3602</v>
      </c>
      <c r="B3436" s="90"/>
      <c r="C3436" s="283" t="s">
        <v>3579</v>
      </c>
      <c r="D3436" s="284">
        <v>103487.99999999997</v>
      </c>
      <c r="E3436" s="284">
        <v>5733.0000000000009</v>
      </c>
      <c r="F3436" s="20">
        <v>0</v>
      </c>
      <c r="G3436" s="21">
        <f t="shared" si="53"/>
        <v>97754.999999999971</v>
      </c>
      <c r="H3436" s="20">
        <v>0</v>
      </c>
      <c r="I3436" s="20">
        <v>0</v>
      </c>
    </row>
    <row r="3437" spans="1:9" hidden="1" x14ac:dyDescent="0.25">
      <c r="A3437" s="276" t="s">
        <v>3269</v>
      </c>
      <c r="B3437" s="90"/>
      <c r="C3437" s="283" t="s">
        <v>3579</v>
      </c>
      <c r="D3437" s="284">
        <v>136743.60000000003</v>
      </c>
      <c r="E3437" s="284">
        <v>89635.62</v>
      </c>
      <c r="F3437" s="20">
        <v>0</v>
      </c>
      <c r="G3437" s="21">
        <f t="shared" si="53"/>
        <v>47107.98000000004</v>
      </c>
      <c r="H3437" s="20">
        <v>0</v>
      </c>
      <c r="I3437" s="20">
        <v>0</v>
      </c>
    </row>
    <row r="3438" spans="1:9" hidden="1" x14ac:dyDescent="0.25">
      <c r="A3438" s="276" t="s">
        <v>3270</v>
      </c>
      <c r="B3438" s="90"/>
      <c r="C3438" s="283" t="s">
        <v>3579</v>
      </c>
      <c r="D3438" s="284">
        <v>170263.64999999991</v>
      </c>
      <c r="E3438" s="284">
        <v>136528.04999999999</v>
      </c>
      <c r="F3438" s="20">
        <v>0</v>
      </c>
      <c r="G3438" s="21">
        <f t="shared" si="53"/>
        <v>33735.599999999919</v>
      </c>
      <c r="H3438" s="20">
        <v>0</v>
      </c>
      <c r="I3438" s="20">
        <v>0</v>
      </c>
    </row>
    <row r="3439" spans="1:9" hidden="1" x14ac:dyDescent="0.25">
      <c r="A3439" s="276" t="s">
        <v>3271</v>
      </c>
      <c r="B3439" s="90"/>
      <c r="C3439" s="283" t="s">
        <v>3579</v>
      </c>
      <c r="D3439" s="284">
        <v>174609</v>
      </c>
      <c r="E3439" s="284">
        <v>112548.15</v>
      </c>
      <c r="F3439" s="20">
        <v>0</v>
      </c>
      <c r="G3439" s="21">
        <f t="shared" si="53"/>
        <v>62060.850000000006</v>
      </c>
      <c r="H3439" s="20">
        <v>0</v>
      </c>
      <c r="I3439" s="20">
        <v>0</v>
      </c>
    </row>
    <row r="3440" spans="1:9" hidden="1" x14ac:dyDescent="0.25">
      <c r="A3440" s="276" t="s">
        <v>3272</v>
      </c>
      <c r="B3440" s="90"/>
      <c r="C3440" s="283" t="s">
        <v>3579</v>
      </c>
      <c r="D3440" s="284">
        <v>118580.25000000001</v>
      </c>
      <c r="E3440" s="284">
        <v>48220.639999999999</v>
      </c>
      <c r="F3440" s="20">
        <v>0</v>
      </c>
      <c r="G3440" s="21">
        <f t="shared" si="53"/>
        <v>70359.610000000015</v>
      </c>
      <c r="H3440" s="20">
        <v>0</v>
      </c>
      <c r="I3440" s="20">
        <v>0</v>
      </c>
    </row>
    <row r="3441" spans="1:9" hidden="1" x14ac:dyDescent="0.25">
      <c r="A3441" s="276" t="s">
        <v>3273</v>
      </c>
      <c r="B3441" s="90"/>
      <c r="C3441" s="283" t="s">
        <v>3579</v>
      </c>
      <c r="D3441" s="284">
        <v>151851.43</v>
      </c>
      <c r="E3441" s="284">
        <v>60225.05</v>
      </c>
      <c r="F3441" s="20">
        <v>0</v>
      </c>
      <c r="G3441" s="21">
        <f t="shared" si="53"/>
        <v>91626.37999999999</v>
      </c>
      <c r="H3441" s="20">
        <v>0</v>
      </c>
      <c r="I3441" s="20">
        <v>0</v>
      </c>
    </row>
    <row r="3442" spans="1:9" hidden="1" x14ac:dyDescent="0.25">
      <c r="A3442" s="276" t="s">
        <v>3274</v>
      </c>
      <c r="B3442" s="90"/>
      <c r="C3442" s="283" t="s">
        <v>3579</v>
      </c>
      <c r="D3442" s="284">
        <v>176549.10000000012</v>
      </c>
      <c r="E3442" s="284">
        <v>126683.79999999999</v>
      </c>
      <c r="F3442" s="20">
        <v>0</v>
      </c>
      <c r="G3442" s="21">
        <f t="shared" si="53"/>
        <v>49865.300000000134</v>
      </c>
      <c r="H3442" s="20">
        <v>0</v>
      </c>
      <c r="I3442" s="20">
        <v>0</v>
      </c>
    </row>
    <row r="3443" spans="1:9" hidden="1" x14ac:dyDescent="0.25">
      <c r="A3443" s="276" t="s">
        <v>3275</v>
      </c>
      <c r="B3443" s="90"/>
      <c r="C3443" s="283" t="s">
        <v>3579</v>
      </c>
      <c r="D3443" s="284">
        <v>104865.74999999999</v>
      </c>
      <c r="E3443" s="284">
        <v>104592.55000000002</v>
      </c>
      <c r="F3443" s="20">
        <v>0</v>
      </c>
      <c r="G3443" s="21">
        <f t="shared" si="53"/>
        <v>273.19999999996799</v>
      </c>
      <c r="H3443" s="20">
        <v>0</v>
      </c>
      <c r="I3443" s="20">
        <v>0</v>
      </c>
    </row>
    <row r="3444" spans="1:9" hidden="1" x14ac:dyDescent="0.25">
      <c r="A3444" s="276" t="s">
        <v>3276</v>
      </c>
      <c r="B3444" s="90"/>
      <c r="C3444" s="283" t="s">
        <v>3579</v>
      </c>
      <c r="D3444" s="284">
        <v>100293.09999999998</v>
      </c>
      <c r="E3444" s="284">
        <v>97509.95</v>
      </c>
      <c r="F3444" s="20">
        <v>0</v>
      </c>
      <c r="G3444" s="21">
        <f t="shared" si="53"/>
        <v>2783.1499999999796</v>
      </c>
      <c r="H3444" s="20">
        <v>0</v>
      </c>
      <c r="I3444" s="20">
        <v>0</v>
      </c>
    </row>
    <row r="3445" spans="1:9" hidden="1" x14ac:dyDescent="0.25">
      <c r="A3445" s="276" t="s">
        <v>3277</v>
      </c>
      <c r="B3445" s="90"/>
      <c r="C3445" s="283" t="s">
        <v>3579</v>
      </c>
      <c r="D3445" s="284">
        <v>129533.50000000006</v>
      </c>
      <c r="E3445" s="284">
        <v>103535.45000000001</v>
      </c>
      <c r="F3445" s="20">
        <v>0</v>
      </c>
      <c r="G3445" s="21">
        <f t="shared" si="53"/>
        <v>25998.050000000047</v>
      </c>
      <c r="H3445" s="20">
        <v>0</v>
      </c>
      <c r="I3445" s="20">
        <v>0</v>
      </c>
    </row>
    <row r="3446" spans="1:9" hidden="1" x14ac:dyDescent="0.25">
      <c r="A3446" s="276" t="s">
        <v>3278</v>
      </c>
      <c r="B3446" s="90"/>
      <c r="C3446" s="283" t="s">
        <v>3579</v>
      </c>
      <c r="D3446" s="284">
        <v>292464.4499999999</v>
      </c>
      <c r="E3446" s="284">
        <v>266989.34999999998</v>
      </c>
      <c r="F3446" s="20">
        <v>0</v>
      </c>
      <c r="G3446" s="21">
        <f t="shared" si="53"/>
        <v>25475.099999999919</v>
      </c>
      <c r="H3446" s="20">
        <v>0</v>
      </c>
      <c r="I3446" s="20">
        <v>0</v>
      </c>
    </row>
    <row r="3447" spans="1:9" hidden="1" x14ac:dyDescent="0.25">
      <c r="A3447" s="276" t="s">
        <v>3279</v>
      </c>
      <c r="B3447" s="90"/>
      <c r="C3447" s="283" t="s">
        <v>3579</v>
      </c>
      <c r="D3447" s="284">
        <v>280714.04999999993</v>
      </c>
      <c r="E3447" s="284">
        <v>212224.19999999995</v>
      </c>
      <c r="F3447" s="20">
        <v>0</v>
      </c>
      <c r="G3447" s="21">
        <f t="shared" si="53"/>
        <v>68489.849999999977</v>
      </c>
      <c r="H3447" s="20">
        <v>0</v>
      </c>
      <c r="I3447" s="20">
        <v>0</v>
      </c>
    </row>
    <row r="3448" spans="1:9" hidden="1" x14ac:dyDescent="0.25">
      <c r="A3448" s="276" t="s">
        <v>3280</v>
      </c>
      <c r="B3448" s="90"/>
      <c r="C3448" s="283" t="s">
        <v>3579</v>
      </c>
      <c r="D3448" s="284">
        <v>62350.799999999981</v>
      </c>
      <c r="E3448" s="284">
        <v>2970.2000000000007</v>
      </c>
      <c r="F3448" s="20">
        <v>0</v>
      </c>
      <c r="G3448" s="21">
        <f t="shared" si="53"/>
        <v>59380.599999999977</v>
      </c>
      <c r="H3448" s="20">
        <v>0</v>
      </c>
      <c r="I3448" s="20">
        <v>0</v>
      </c>
    </row>
    <row r="3449" spans="1:9" hidden="1" x14ac:dyDescent="0.25">
      <c r="A3449" s="276" t="s">
        <v>3281</v>
      </c>
      <c r="B3449" s="90"/>
      <c r="C3449" s="283" t="s">
        <v>3579</v>
      </c>
      <c r="D3449" s="284">
        <v>80346.900000000023</v>
      </c>
      <c r="E3449" s="284">
        <v>14068.200000000003</v>
      </c>
      <c r="F3449" s="20">
        <v>0</v>
      </c>
      <c r="G3449" s="21">
        <f t="shared" si="53"/>
        <v>66278.700000000026</v>
      </c>
      <c r="H3449" s="20">
        <v>0</v>
      </c>
      <c r="I3449" s="20">
        <v>0</v>
      </c>
    </row>
    <row r="3450" spans="1:9" hidden="1" x14ac:dyDescent="0.25">
      <c r="A3450" s="276" t="s">
        <v>3282</v>
      </c>
      <c r="B3450" s="90"/>
      <c r="C3450" s="283" t="s">
        <v>3579</v>
      </c>
      <c r="D3450" s="284">
        <v>81736.920000000027</v>
      </c>
      <c r="E3450" s="284">
        <v>15995.470000000003</v>
      </c>
      <c r="F3450" s="20">
        <v>0</v>
      </c>
      <c r="G3450" s="21">
        <f t="shared" si="53"/>
        <v>65741.450000000026</v>
      </c>
      <c r="H3450" s="20">
        <v>0</v>
      </c>
      <c r="I3450" s="20">
        <v>0</v>
      </c>
    </row>
    <row r="3451" spans="1:9" hidden="1" x14ac:dyDescent="0.25">
      <c r="A3451" s="276" t="s">
        <v>3283</v>
      </c>
      <c r="B3451" s="90"/>
      <c r="C3451" s="283" t="s">
        <v>3579</v>
      </c>
      <c r="D3451" s="284">
        <v>84079.599999999977</v>
      </c>
      <c r="E3451" s="284">
        <v>23748.500000000004</v>
      </c>
      <c r="F3451" s="20">
        <v>0</v>
      </c>
      <c r="G3451" s="21">
        <f t="shared" si="53"/>
        <v>60331.099999999977</v>
      </c>
      <c r="H3451" s="20">
        <v>0</v>
      </c>
      <c r="I3451" s="20">
        <v>0</v>
      </c>
    </row>
    <row r="3452" spans="1:9" hidden="1" x14ac:dyDescent="0.25">
      <c r="A3452" s="276" t="s">
        <v>3284</v>
      </c>
      <c r="B3452" s="90"/>
      <c r="C3452" s="283" t="s">
        <v>3579</v>
      </c>
      <c r="D3452" s="284">
        <v>144662.04999999993</v>
      </c>
      <c r="E3452" s="284">
        <v>42964.350000000006</v>
      </c>
      <c r="F3452" s="20">
        <v>0</v>
      </c>
      <c r="G3452" s="21">
        <f t="shared" si="53"/>
        <v>101697.69999999992</v>
      </c>
      <c r="H3452" s="20">
        <v>0</v>
      </c>
      <c r="I3452" s="20">
        <v>0</v>
      </c>
    </row>
    <row r="3453" spans="1:9" hidden="1" x14ac:dyDescent="0.25">
      <c r="A3453" s="276" t="s">
        <v>1427</v>
      </c>
      <c r="B3453" s="90"/>
      <c r="C3453" s="283" t="s">
        <v>3579</v>
      </c>
      <c r="D3453" s="284">
        <v>121316.44999999994</v>
      </c>
      <c r="E3453" s="284">
        <v>70831.900000000009</v>
      </c>
      <c r="F3453" s="20">
        <v>0</v>
      </c>
      <c r="G3453" s="21">
        <f t="shared" si="53"/>
        <v>50484.54999999993</v>
      </c>
      <c r="H3453" s="20">
        <v>0</v>
      </c>
      <c r="I3453" s="20">
        <v>0</v>
      </c>
    </row>
    <row r="3454" spans="1:9" hidden="1" x14ac:dyDescent="0.25">
      <c r="A3454" s="276" t="s">
        <v>3285</v>
      </c>
      <c r="B3454" s="90"/>
      <c r="C3454" s="283" t="s">
        <v>3579</v>
      </c>
      <c r="D3454" s="284">
        <v>284115.65000000008</v>
      </c>
      <c r="E3454" s="284">
        <v>244974.34999999998</v>
      </c>
      <c r="F3454" s="20">
        <v>0</v>
      </c>
      <c r="G3454" s="21">
        <f t="shared" si="53"/>
        <v>39141.300000000105</v>
      </c>
      <c r="H3454" s="20">
        <v>0</v>
      </c>
      <c r="I3454" s="20">
        <v>0</v>
      </c>
    </row>
    <row r="3455" spans="1:9" hidden="1" x14ac:dyDescent="0.25">
      <c r="A3455" s="276" t="s">
        <v>3286</v>
      </c>
      <c r="B3455" s="90"/>
      <c r="C3455" s="283" t="s">
        <v>3579</v>
      </c>
      <c r="D3455" s="284">
        <v>186848.85000000009</v>
      </c>
      <c r="E3455" s="284">
        <v>42757.05</v>
      </c>
      <c r="F3455" s="20">
        <v>0</v>
      </c>
      <c r="G3455" s="21">
        <f t="shared" si="53"/>
        <v>144091.8000000001</v>
      </c>
      <c r="H3455" s="20">
        <v>0</v>
      </c>
      <c r="I3455" s="20">
        <v>0</v>
      </c>
    </row>
    <row r="3456" spans="1:9" hidden="1" x14ac:dyDescent="0.25">
      <c r="A3456" s="276" t="s">
        <v>3287</v>
      </c>
      <c r="B3456" s="90"/>
      <c r="C3456" s="283" t="s">
        <v>3579</v>
      </c>
      <c r="D3456" s="284">
        <v>289386.89999999991</v>
      </c>
      <c r="E3456" s="284">
        <v>234828.35</v>
      </c>
      <c r="F3456" s="20">
        <v>0</v>
      </c>
      <c r="G3456" s="21">
        <f t="shared" si="53"/>
        <v>54558.549999999901</v>
      </c>
      <c r="H3456" s="20">
        <v>0</v>
      </c>
      <c r="I3456" s="20">
        <v>0</v>
      </c>
    </row>
    <row r="3457" spans="1:9" hidden="1" x14ac:dyDescent="0.25">
      <c r="A3457" s="276" t="s">
        <v>3288</v>
      </c>
      <c r="B3457" s="90"/>
      <c r="C3457" s="283" t="s">
        <v>3579</v>
      </c>
      <c r="D3457" s="284">
        <v>298278.64999999985</v>
      </c>
      <c r="E3457" s="284">
        <v>214868.15000000002</v>
      </c>
      <c r="F3457" s="20">
        <v>0</v>
      </c>
      <c r="G3457" s="21">
        <f t="shared" si="53"/>
        <v>83410.499999999825</v>
      </c>
      <c r="H3457" s="20">
        <v>0</v>
      </c>
      <c r="I3457" s="20">
        <v>0</v>
      </c>
    </row>
    <row r="3458" spans="1:9" hidden="1" x14ac:dyDescent="0.25">
      <c r="A3458" s="276" t="s">
        <v>3289</v>
      </c>
      <c r="B3458" s="90"/>
      <c r="C3458" s="283" t="s">
        <v>3579</v>
      </c>
      <c r="D3458" s="284">
        <v>350503.65000000014</v>
      </c>
      <c r="E3458" s="284">
        <v>206748.03999999998</v>
      </c>
      <c r="F3458" s="20">
        <v>0</v>
      </c>
      <c r="G3458" s="21">
        <f t="shared" si="53"/>
        <v>143755.61000000016</v>
      </c>
      <c r="H3458" s="20">
        <v>0</v>
      </c>
      <c r="I3458" s="20">
        <v>0</v>
      </c>
    </row>
    <row r="3459" spans="1:9" hidden="1" x14ac:dyDescent="0.25">
      <c r="A3459" s="276" t="s">
        <v>3290</v>
      </c>
      <c r="B3459" s="90"/>
      <c r="C3459" s="283" t="s">
        <v>3579</v>
      </c>
      <c r="D3459" s="284">
        <v>393405.45000000019</v>
      </c>
      <c r="E3459" s="284">
        <v>308665.29999999987</v>
      </c>
      <c r="F3459" s="20">
        <v>0</v>
      </c>
      <c r="G3459" s="21">
        <f t="shared" si="53"/>
        <v>84740.150000000314</v>
      </c>
      <c r="H3459" s="20">
        <v>0</v>
      </c>
      <c r="I3459" s="20">
        <v>0</v>
      </c>
    </row>
    <row r="3460" spans="1:9" hidden="1" x14ac:dyDescent="0.25">
      <c r="A3460" s="276" t="s">
        <v>3291</v>
      </c>
      <c r="B3460" s="90"/>
      <c r="C3460" s="283" t="s">
        <v>3579</v>
      </c>
      <c r="D3460" s="284">
        <v>469958.00000000006</v>
      </c>
      <c r="E3460" s="284">
        <v>437323.91</v>
      </c>
      <c r="F3460" s="20">
        <v>0</v>
      </c>
      <c r="G3460" s="21">
        <f t="shared" ref="G3460:G3523" si="54">D3460-E3460</f>
        <v>32634.090000000084</v>
      </c>
      <c r="H3460" s="20">
        <v>0</v>
      </c>
      <c r="I3460" s="20">
        <v>0</v>
      </c>
    </row>
    <row r="3461" spans="1:9" hidden="1" x14ac:dyDescent="0.25">
      <c r="A3461" s="276" t="s">
        <v>3292</v>
      </c>
      <c r="B3461" s="90"/>
      <c r="C3461" s="283" t="s">
        <v>3579</v>
      </c>
      <c r="D3461" s="284">
        <v>752065.90000000037</v>
      </c>
      <c r="E3461" s="284">
        <v>618882.13000000012</v>
      </c>
      <c r="F3461" s="20">
        <v>0</v>
      </c>
      <c r="G3461" s="21">
        <f t="shared" si="54"/>
        <v>133183.77000000025</v>
      </c>
      <c r="H3461" s="20">
        <v>0</v>
      </c>
      <c r="I3461" s="20">
        <v>0</v>
      </c>
    </row>
    <row r="3462" spans="1:9" hidden="1" x14ac:dyDescent="0.25">
      <c r="A3462" s="276" t="s">
        <v>3293</v>
      </c>
      <c r="B3462" s="90"/>
      <c r="C3462" s="283" t="s">
        <v>3579</v>
      </c>
      <c r="D3462" s="284">
        <v>262569.3000000001</v>
      </c>
      <c r="E3462" s="284">
        <v>127275.13</v>
      </c>
      <c r="F3462" s="20">
        <v>0</v>
      </c>
      <c r="G3462" s="21">
        <f t="shared" si="54"/>
        <v>135294.1700000001</v>
      </c>
      <c r="H3462" s="20">
        <v>0</v>
      </c>
      <c r="I3462" s="20">
        <v>0</v>
      </c>
    </row>
    <row r="3463" spans="1:9" hidden="1" x14ac:dyDescent="0.25">
      <c r="A3463" s="276" t="s">
        <v>3294</v>
      </c>
      <c r="B3463" s="90"/>
      <c r="C3463" s="283" t="s">
        <v>3580</v>
      </c>
      <c r="D3463" s="284">
        <v>290327.70000000013</v>
      </c>
      <c r="E3463" s="284">
        <v>150255.59999999998</v>
      </c>
      <c r="F3463" s="20">
        <v>0</v>
      </c>
      <c r="G3463" s="21">
        <f t="shared" si="54"/>
        <v>140072.10000000015</v>
      </c>
      <c r="H3463" s="20">
        <v>0</v>
      </c>
      <c r="I3463" s="20">
        <v>0</v>
      </c>
    </row>
    <row r="3464" spans="1:9" hidden="1" x14ac:dyDescent="0.25">
      <c r="A3464" s="276" t="s">
        <v>3295</v>
      </c>
      <c r="B3464" s="90"/>
      <c r="C3464" s="283" t="s">
        <v>3581</v>
      </c>
      <c r="D3464" s="284">
        <v>123029.09999999996</v>
      </c>
      <c r="E3464" s="284">
        <v>18336</v>
      </c>
      <c r="F3464" s="20">
        <v>0</v>
      </c>
      <c r="G3464" s="21">
        <f t="shared" si="54"/>
        <v>104693.09999999996</v>
      </c>
      <c r="H3464" s="20">
        <v>0</v>
      </c>
      <c r="I3464" s="20">
        <v>0</v>
      </c>
    </row>
    <row r="3465" spans="1:9" hidden="1" x14ac:dyDescent="0.25">
      <c r="A3465" s="276" t="s">
        <v>3296</v>
      </c>
      <c r="B3465" s="90"/>
      <c r="C3465" s="283" t="s">
        <v>3581</v>
      </c>
      <c r="D3465" s="284">
        <v>124801.94999999994</v>
      </c>
      <c r="E3465" s="284">
        <v>11503.400000000001</v>
      </c>
      <c r="F3465" s="20">
        <v>0</v>
      </c>
      <c r="G3465" s="21">
        <f t="shared" si="54"/>
        <v>113298.54999999993</v>
      </c>
      <c r="H3465" s="20">
        <v>0</v>
      </c>
      <c r="I3465" s="20">
        <v>0</v>
      </c>
    </row>
    <row r="3466" spans="1:9" hidden="1" x14ac:dyDescent="0.25">
      <c r="A3466" s="276" t="s">
        <v>3297</v>
      </c>
      <c r="B3466" s="90"/>
      <c r="C3466" s="283" t="s">
        <v>3581</v>
      </c>
      <c r="D3466" s="284">
        <v>96168.75</v>
      </c>
      <c r="E3466" s="284">
        <v>51856.160000000003</v>
      </c>
      <c r="F3466" s="20">
        <v>0</v>
      </c>
      <c r="G3466" s="21">
        <f t="shared" si="54"/>
        <v>44312.59</v>
      </c>
      <c r="H3466" s="20">
        <v>0</v>
      </c>
      <c r="I3466" s="20">
        <v>0</v>
      </c>
    </row>
    <row r="3467" spans="1:9" hidden="1" x14ac:dyDescent="0.25">
      <c r="A3467" s="276" t="s">
        <v>3298</v>
      </c>
      <c r="B3467" s="90"/>
      <c r="C3467" s="283" t="s">
        <v>3581</v>
      </c>
      <c r="D3467" s="284">
        <v>162700.80000000005</v>
      </c>
      <c r="E3467" s="284">
        <v>33487.299999999996</v>
      </c>
      <c r="F3467" s="20">
        <v>0</v>
      </c>
      <c r="G3467" s="21">
        <f t="shared" si="54"/>
        <v>129213.50000000006</v>
      </c>
      <c r="H3467" s="20">
        <v>0</v>
      </c>
      <c r="I3467" s="20">
        <v>0</v>
      </c>
    </row>
    <row r="3468" spans="1:9" hidden="1" x14ac:dyDescent="0.25">
      <c r="A3468" s="276" t="s">
        <v>2597</v>
      </c>
      <c r="B3468" s="90"/>
      <c r="C3468" s="283" t="s">
        <v>3581</v>
      </c>
      <c r="D3468" s="284">
        <v>92957.550000000047</v>
      </c>
      <c r="E3468" s="284">
        <v>24996.269999999993</v>
      </c>
      <c r="F3468" s="20">
        <v>0</v>
      </c>
      <c r="G3468" s="21">
        <f t="shared" si="54"/>
        <v>67961.280000000057</v>
      </c>
      <c r="H3468" s="20">
        <v>0</v>
      </c>
      <c r="I3468" s="20">
        <v>0</v>
      </c>
    </row>
    <row r="3469" spans="1:9" hidden="1" x14ac:dyDescent="0.25">
      <c r="A3469" s="276" t="s">
        <v>2598</v>
      </c>
      <c r="B3469" s="90"/>
      <c r="C3469" s="283" t="s">
        <v>3581</v>
      </c>
      <c r="D3469" s="284">
        <v>241207.94999999995</v>
      </c>
      <c r="E3469" s="284">
        <v>40654.399999999987</v>
      </c>
      <c r="F3469" s="20">
        <v>0</v>
      </c>
      <c r="G3469" s="21">
        <f t="shared" si="54"/>
        <v>200553.54999999996</v>
      </c>
      <c r="H3469" s="20">
        <v>0</v>
      </c>
      <c r="I3469" s="20">
        <v>0</v>
      </c>
    </row>
    <row r="3470" spans="1:9" hidden="1" x14ac:dyDescent="0.25">
      <c r="A3470" s="276" t="s">
        <v>2599</v>
      </c>
      <c r="B3470" s="90"/>
      <c r="C3470" s="283" t="s">
        <v>3581</v>
      </c>
      <c r="D3470" s="284">
        <v>108578.69999999994</v>
      </c>
      <c r="E3470" s="284">
        <v>1371</v>
      </c>
      <c r="F3470" s="20">
        <v>0</v>
      </c>
      <c r="G3470" s="21">
        <f t="shared" si="54"/>
        <v>107207.69999999994</v>
      </c>
      <c r="H3470" s="20">
        <v>0</v>
      </c>
      <c r="I3470" s="20">
        <v>0</v>
      </c>
    </row>
    <row r="3471" spans="1:9" hidden="1" x14ac:dyDescent="0.25">
      <c r="A3471" s="276" t="s">
        <v>3122</v>
      </c>
      <c r="B3471" s="90"/>
      <c r="C3471" s="283" t="s">
        <v>3581</v>
      </c>
      <c r="D3471" s="284">
        <v>203476.35000000012</v>
      </c>
      <c r="E3471" s="284">
        <v>55684.7</v>
      </c>
      <c r="F3471" s="20">
        <v>0</v>
      </c>
      <c r="G3471" s="21">
        <f t="shared" si="54"/>
        <v>147791.65000000014</v>
      </c>
      <c r="H3471" s="20">
        <v>0</v>
      </c>
      <c r="I3471" s="20">
        <v>0</v>
      </c>
    </row>
    <row r="3472" spans="1:9" hidden="1" x14ac:dyDescent="0.25">
      <c r="A3472" s="276" t="s">
        <v>3123</v>
      </c>
      <c r="B3472" s="90"/>
      <c r="C3472" s="283" t="s">
        <v>3581</v>
      </c>
      <c r="D3472" s="284">
        <v>191400.89999999991</v>
      </c>
      <c r="E3472" s="284">
        <v>85634.05</v>
      </c>
      <c r="F3472" s="20">
        <v>0</v>
      </c>
      <c r="G3472" s="21">
        <f t="shared" si="54"/>
        <v>105766.8499999999</v>
      </c>
      <c r="H3472" s="20">
        <v>0</v>
      </c>
      <c r="I3472" s="20">
        <v>0</v>
      </c>
    </row>
    <row r="3473" spans="1:9" hidden="1" x14ac:dyDescent="0.25">
      <c r="A3473" s="276" t="s">
        <v>3124</v>
      </c>
      <c r="B3473" s="90"/>
      <c r="C3473" s="283" t="s">
        <v>3581</v>
      </c>
      <c r="D3473" s="284">
        <v>113395.5</v>
      </c>
      <c r="E3473" s="284">
        <v>24452.400000000005</v>
      </c>
      <c r="F3473" s="20">
        <v>0</v>
      </c>
      <c r="G3473" s="21">
        <f t="shared" si="54"/>
        <v>88943.099999999991</v>
      </c>
      <c r="H3473" s="20">
        <v>0</v>
      </c>
      <c r="I3473" s="20">
        <v>0</v>
      </c>
    </row>
    <row r="3474" spans="1:9" hidden="1" x14ac:dyDescent="0.25">
      <c r="A3474" s="276" t="s">
        <v>3119</v>
      </c>
      <c r="B3474" s="90"/>
      <c r="C3474" s="283" t="s">
        <v>3581</v>
      </c>
      <c r="D3474" s="284">
        <v>49606.349999999977</v>
      </c>
      <c r="E3474" s="284">
        <v>20208.5</v>
      </c>
      <c r="F3474" s="20">
        <v>0</v>
      </c>
      <c r="G3474" s="21">
        <f t="shared" si="54"/>
        <v>29397.849999999977</v>
      </c>
      <c r="H3474" s="20">
        <v>0</v>
      </c>
      <c r="I3474" s="20">
        <v>0</v>
      </c>
    </row>
    <row r="3475" spans="1:9" hidden="1" x14ac:dyDescent="0.25">
      <c r="A3475" s="276" t="s">
        <v>2695</v>
      </c>
      <c r="B3475" s="90"/>
      <c r="C3475" s="283" t="s">
        <v>3581</v>
      </c>
      <c r="D3475" s="284">
        <v>120732.80000000002</v>
      </c>
      <c r="E3475" s="284">
        <v>14362.600000000004</v>
      </c>
      <c r="F3475" s="20">
        <v>0</v>
      </c>
      <c r="G3475" s="21">
        <f t="shared" si="54"/>
        <v>106370.20000000001</v>
      </c>
      <c r="H3475" s="20">
        <v>0</v>
      </c>
      <c r="I3475" s="20">
        <v>0</v>
      </c>
    </row>
    <row r="3476" spans="1:9" hidden="1" x14ac:dyDescent="0.25">
      <c r="A3476" s="276" t="s">
        <v>3127</v>
      </c>
      <c r="B3476" s="90"/>
      <c r="C3476" s="283" t="s">
        <v>3581</v>
      </c>
      <c r="D3476" s="284">
        <v>79309.949999999953</v>
      </c>
      <c r="E3476" s="284">
        <v>19840.300000000003</v>
      </c>
      <c r="F3476" s="20">
        <v>0</v>
      </c>
      <c r="G3476" s="21">
        <f t="shared" si="54"/>
        <v>59469.649999999951</v>
      </c>
      <c r="H3476" s="20">
        <v>0</v>
      </c>
      <c r="I3476" s="20">
        <v>0</v>
      </c>
    </row>
    <row r="3477" spans="1:9" hidden="1" x14ac:dyDescent="0.25">
      <c r="A3477" s="276" t="s">
        <v>2697</v>
      </c>
      <c r="B3477" s="90"/>
      <c r="C3477" s="283" t="s">
        <v>3581</v>
      </c>
      <c r="D3477" s="284">
        <v>116120.19999999997</v>
      </c>
      <c r="E3477" s="284">
        <v>59661.750000000015</v>
      </c>
      <c r="F3477" s="20">
        <v>0</v>
      </c>
      <c r="G3477" s="21">
        <f t="shared" si="54"/>
        <v>56458.449999999953</v>
      </c>
      <c r="H3477" s="20">
        <v>0</v>
      </c>
      <c r="I3477" s="20">
        <v>0</v>
      </c>
    </row>
    <row r="3478" spans="1:9" hidden="1" x14ac:dyDescent="0.25">
      <c r="A3478" s="276" t="s">
        <v>3299</v>
      </c>
      <c r="B3478" s="90"/>
      <c r="C3478" s="283" t="s">
        <v>3582</v>
      </c>
      <c r="D3478" s="284">
        <v>119431.05000000005</v>
      </c>
      <c r="E3478" s="284">
        <v>43650.7</v>
      </c>
      <c r="F3478" s="20">
        <v>0</v>
      </c>
      <c r="G3478" s="21">
        <f t="shared" si="54"/>
        <v>75780.350000000049</v>
      </c>
      <c r="H3478" s="20">
        <v>0</v>
      </c>
      <c r="I3478" s="20">
        <v>0</v>
      </c>
    </row>
    <row r="3479" spans="1:9" hidden="1" x14ac:dyDescent="0.25">
      <c r="A3479" s="276" t="s">
        <v>3300</v>
      </c>
      <c r="B3479" s="90"/>
      <c r="C3479" s="283" t="s">
        <v>3582</v>
      </c>
      <c r="D3479" s="284">
        <v>282631.59999999986</v>
      </c>
      <c r="E3479" s="284">
        <v>69638</v>
      </c>
      <c r="F3479" s="20">
        <v>0</v>
      </c>
      <c r="G3479" s="21">
        <f t="shared" si="54"/>
        <v>212993.59999999986</v>
      </c>
      <c r="H3479" s="20">
        <v>0</v>
      </c>
      <c r="I3479" s="20">
        <v>0</v>
      </c>
    </row>
    <row r="3480" spans="1:9" hidden="1" x14ac:dyDescent="0.25">
      <c r="A3480" s="276" t="s">
        <v>3301</v>
      </c>
      <c r="B3480" s="90"/>
      <c r="C3480" s="283" t="s">
        <v>3582</v>
      </c>
      <c r="D3480" s="284">
        <v>331141.14999999985</v>
      </c>
      <c r="E3480" s="284">
        <v>108020.90000000001</v>
      </c>
      <c r="F3480" s="20">
        <v>0</v>
      </c>
      <c r="G3480" s="21">
        <f t="shared" si="54"/>
        <v>223120.24999999983</v>
      </c>
      <c r="H3480" s="20">
        <v>0</v>
      </c>
      <c r="I3480" s="20">
        <v>0</v>
      </c>
    </row>
    <row r="3481" spans="1:9" hidden="1" x14ac:dyDescent="0.25">
      <c r="A3481" s="276" t="s">
        <v>3302</v>
      </c>
      <c r="B3481" s="90"/>
      <c r="C3481" s="283" t="s">
        <v>3582</v>
      </c>
      <c r="D3481" s="284">
        <v>168062.80000000005</v>
      </c>
      <c r="E3481" s="284">
        <v>80162.34</v>
      </c>
      <c r="F3481" s="20">
        <v>0</v>
      </c>
      <c r="G3481" s="21">
        <f t="shared" si="54"/>
        <v>87900.46000000005</v>
      </c>
      <c r="H3481" s="20">
        <v>0</v>
      </c>
      <c r="I3481" s="20">
        <v>0</v>
      </c>
    </row>
    <row r="3482" spans="1:9" hidden="1" x14ac:dyDescent="0.25">
      <c r="A3482" s="276" t="s">
        <v>3303</v>
      </c>
      <c r="B3482" s="90"/>
      <c r="C3482" s="283" t="s">
        <v>3582</v>
      </c>
      <c r="D3482" s="284">
        <v>166457.89999999991</v>
      </c>
      <c r="E3482" s="284">
        <v>54902.8</v>
      </c>
      <c r="F3482" s="20">
        <v>0</v>
      </c>
      <c r="G3482" s="21">
        <f t="shared" si="54"/>
        <v>111555.0999999999</v>
      </c>
      <c r="H3482" s="20">
        <v>0</v>
      </c>
      <c r="I3482" s="20">
        <v>0</v>
      </c>
    </row>
    <row r="3483" spans="1:9" hidden="1" x14ac:dyDescent="0.25">
      <c r="A3483" s="276" t="s">
        <v>3304</v>
      </c>
      <c r="B3483" s="90"/>
      <c r="C3483" s="283" t="s">
        <v>3582</v>
      </c>
      <c r="D3483" s="284">
        <v>165960.89999999988</v>
      </c>
      <c r="E3483" s="284">
        <v>89416.85000000002</v>
      </c>
      <c r="F3483" s="20">
        <v>0</v>
      </c>
      <c r="G3483" s="21">
        <f t="shared" si="54"/>
        <v>76544.049999999857</v>
      </c>
      <c r="H3483" s="20">
        <v>0</v>
      </c>
      <c r="I3483" s="20">
        <v>0</v>
      </c>
    </row>
    <row r="3484" spans="1:9" hidden="1" x14ac:dyDescent="0.25">
      <c r="A3484" s="276" t="s">
        <v>3305</v>
      </c>
      <c r="B3484" s="90"/>
      <c r="C3484" s="283" t="s">
        <v>3582</v>
      </c>
      <c r="D3484" s="284">
        <v>391168.04999999981</v>
      </c>
      <c r="E3484" s="284">
        <v>1192.75</v>
      </c>
      <c r="F3484" s="20">
        <v>0</v>
      </c>
      <c r="G3484" s="21">
        <f t="shared" si="54"/>
        <v>389975.29999999981</v>
      </c>
      <c r="H3484" s="20">
        <v>0</v>
      </c>
      <c r="I3484" s="20">
        <v>0</v>
      </c>
    </row>
    <row r="3485" spans="1:9" hidden="1" x14ac:dyDescent="0.25">
      <c r="A3485" s="276" t="s">
        <v>3000</v>
      </c>
      <c r="B3485" s="90"/>
      <c r="C3485" s="283" t="s">
        <v>3582</v>
      </c>
      <c r="D3485" s="284">
        <v>137439.65</v>
      </c>
      <c r="E3485" s="284">
        <v>141.5</v>
      </c>
      <c r="F3485" s="20">
        <v>0</v>
      </c>
      <c r="G3485" s="21">
        <f t="shared" si="54"/>
        <v>137298.15</v>
      </c>
      <c r="H3485" s="20">
        <v>0</v>
      </c>
      <c r="I3485" s="20">
        <v>0</v>
      </c>
    </row>
    <row r="3486" spans="1:9" hidden="1" x14ac:dyDescent="0.25">
      <c r="A3486" s="276" t="s">
        <v>3001</v>
      </c>
      <c r="B3486" s="90"/>
      <c r="C3486" s="283" t="s">
        <v>3582</v>
      </c>
      <c r="D3486" s="284">
        <v>131625.84999999998</v>
      </c>
      <c r="E3486" s="284">
        <v>7195.5</v>
      </c>
      <c r="F3486" s="20">
        <v>0</v>
      </c>
      <c r="G3486" s="21">
        <f t="shared" si="54"/>
        <v>124430.34999999998</v>
      </c>
      <c r="H3486" s="20">
        <v>0</v>
      </c>
      <c r="I3486" s="20">
        <v>0</v>
      </c>
    </row>
    <row r="3487" spans="1:9" hidden="1" x14ac:dyDescent="0.25">
      <c r="A3487" s="276" t="s">
        <v>3006</v>
      </c>
      <c r="B3487" s="90"/>
      <c r="C3487" s="283" t="s">
        <v>3582</v>
      </c>
      <c r="D3487" s="284">
        <v>114751.65000000002</v>
      </c>
      <c r="E3487" s="284">
        <v>0</v>
      </c>
      <c r="F3487" s="20">
        <v>0</v>
      </c>
      <c r="G3487" s="21">
        <f t="shared" si="54"/>
        <v>114751.65000000002</v>
      </c>
      <c r="H3487" s="20">
        <v>0</v>
      </c>
      <c r="I3487" s="20">
        <v>0</v>
      </c>
    </row>
    <row r="3488" spans="1:9" hidden="1" x14ac:dyDescent="0.25">
      <c r="A3488" s="276" t="s">
        <v>3306</v>
      </c>
      <c r="B3488" s="90"/>
      <c r="C3488" s="283" t="s">
        <v>3582</v>
      </c>
      <c r="D3488" s="284">
        <v>126911.00000000001</v>
      </c>
      <c r="E3488" s="284">
        <v>11919.499999999998</v>
      </c>
      <c r="F3488" s="20">
        <v>0</v>
      </c>
      <c r="G3488" s="21">
        <f t="shared" si="54"/>
        <v>114991.50000000001</v>
      </c>
      <c r="H3488" s="20">
        <v>0</v>
      </c>
      <c r="I3488" s="20">
        <v>0</v>
      </c>
    </row>
    <row r="3489" spans="1:9" hidden="1" x14ac:dyDescent="0.25">
      <c r="A3489" s="276" t="s">
        <v>3307</v>
      </c>
      <c r="B3489" s="90"/>
      <c r="C3489" s="283" t="s">
        <v>3582</v>
      </c>
      <c r="D3489" s="284">
        <v>125661.64999999997</v>
      </c>
      <c r="E3489" s="284">
        <v>83440.549999999988</v>
      </c>
      <c r="F3489" s="20">
        <v>0</v>
      </c>
      <c r="G3489" s="21">
        <f t="shared" si="54"/>
        <v>42221.099999999977</v>
      </c>
      <c r="H3489" s="20">
        <v>0</v>
      </c>
      <c r="I3489" s="20">
        <v>0</v>
      </c>
    </row>
    <row r="3490" spans="1:9" hidden="1" x14ac:dyDescent="0.25">
      <c r="A3490" s="276" t="s">
        <v>3308</v>
      </c>
      <c r="B3490" s="90"/>
      <c r="C3490" s="283" t="s">
        <v>3582</v>
      </c>
      <c r="D3490" s="284">
        <v>57783.5</v>
      </c>
      <c r="E3490" s="284">
        <v>13264.599999999999</v>
      </c>
      <c r="F3490" s="20">
        <v>0</v>
      </c>
      <c r="G3490" s="21">
        <f t="shared" si="54"/>
        <v>44518.9</v>
      </c>
      <c r="H3490" s="20">
        <v>0</v>
      </c>
      <c r="I3490" s="20">
        <v>0</v>
      </c>
    </row>
    <row r="3491" spans="1:9" hidden="1" x14ac:dyDescent="0.25">
      <c r="A3491" s="276" t="s">
        <v>3309</v>
      </c>
      <c r="B3491" s="90"/>
      <c r="C3491" s="283" t="s">
        <v>3582</v>
      </c>
      <c r="D3491" s="284">
        <v>160765.75</v>
      </c>
      <c r="E3491" s="284">
        <v>95182.599999999991</v>
      </c>
      <c r="F3491" s="20">
        <v>0</v>
      </c>
      <c r="G3491" s="21">
        <f t="shared" si="54"/>
        <v>65583.150000000009</v>
      </c>
      <c r="H3491" s="20">
        <v>0</v>
      </c>
      <c r="I3491" s="20">
        <v>0</v>
      </c>
    </row>
    <row r="3492" spans="1:9" hidden="1" x14ac:dyDescent="0.25">
      <c r="A3492" s="276" t="s">
        <v>3310</v>
      </c>
      <c r="B3492" s="90"/>
      <c r="C3492" s="283" t="s">
        <v>3582</v>
      </c>
      <c r="D3492" s="284">
        <v>154987.39999999991</v>
      </c>
      <c r="E3492" s="284">
        <v>64085.3</v>
      </c>
      <c r="F3492" s="20">
        <v>0</v>
      </c>
      <c r="G3492" s="21">
        <f t="shared" si="54"/>
        <v>90902.099999999904</v>
      </c>
      <c r="H3492" s="20">
        <v>0</v>
      </c>
      <c r="I3492" s="20">
        <v>0</v>
      </c>
    </row>
    <row r="3493" spans="1:9" hidden="1" x14ac:dyDescent="0.25">
      <c r="A3493" s="276" t="s">
        <v>3311</v>
      </c>
      <c r="B3493" s="90"/>
      <c r="C3493" s="283" t="s">
        <v>3582</v>
      </c>
      <c r="D3493" s="284">
        <v>306098.65000000002</v>
      </c>
      <c r="E3493" s="284">
        <v>128311.45000000001</v>
      </c>
      <c r="F3493" s="20">
        <v>0</v>
      </c>
      <c r="G3493" s="21">
        <f t="shared" si="54"/>
        <v>177787.2</v>
      </c>
      <c r="H3493" s="20">
        <v>0</v>
      </c>
      <c r="I3493" s="20">
        <v>0</v>
      </c>
    </row>
    <row r="3494" spans="1:9" hidden="1" x14ac:dyDescent="0.25">
      <c r="A3494" s="276" t="s">
        <v>2790</v>
      </c>
      <c r="B3494" s="90"/>
      <c r="C3494" s="283" t="s">
        <v>3582</v>
      </c>
      <c r="D3494" s="284">
        <v>80932.349999999977</v>
      </c>
      <c r="E3494" s="284">
        <v>11730.25</v>
      </c>
      <c r="F3494" s="20">
        <v>0</v>
      </c>
      <c r="G3494" s="21">
        <f t="shared" si="54"/>
        <v>69202.099999999977</v>
      </c>
      <c r="H3494" s="20">
        <v>0</v>
      </c>
      <c r="I3494" s="20">
        <v>0</v>
      </c>
    </row>
    <row r="3495" spans="1:9" hidden="1" x14ac:dyDescent="0.25">
      <c r="A3495" s="276" t="s">
        <v>3312</v>
      </c>
      <c r="B3495" s="90"/>
      <c r="C3495" s="283" t="s">
        <v>3582</v>
      </c>
      <c r="D3495" s="284">
        <v>120442.79999999996</v>
      </c>
      <c r="E3495" s="284">
        <v>6436.8</v>
      </c>
      <c r="F3495" s="20">
        <v>0</v>
      </c>
      <c r="G3495" s="21">
        <f t="shared" si="54"/>
        <v>114005.99999999996</v>
      </c>
      <c r="H3495" s="20">
        <v>0</v>
      </c>
      <c r="I3495" s="20">
        <v>0</v>
      </c>
    </row>
    <row r="3496" spans="1:9" hidden="1" x14ac:dyDescent="0.25">
      <c r="A3496" s="276" t="s">
        <v>544</v>
      </c>
      <c r="B3496" s="90"/>
      <c r="C3496" s="283" t="s">
        <v>3582</v>
      </c>
      <c r="D3496" s="284">
        <v>257827.85000000009</v>
      </c>
      <c r="E3496" s="284">
        <v>25127.699999999997</v>
      </c>
      <c r="F3496" s="20">
        <v>0</v>
      </c>
      <c r="G3496" s="21">
        <f t="shared" si="54"/>
        <v>232700.15000000008</v>
      </c>
      <c r="H3496" s="20">
        <v>0</v>
      </c>
      <c r="I3496" s="20">
        <v>0</v>
      </c>
    </row>
    <row r="3497" spans="1:9" hidden="1" x14ac:dyDescent="0.25">
      <c r="A3497" s="276" t="s">
        <v>3313</v>
      </c>
      <c r="B3497" s="90"/>
      <c r="C3497" s="283" t="s">
        <v>3582</v>
      </c>
      <c r="D3497" s="284">
        <v>253857.44999999995</v>
      </c>
      <c r="E3497" s="284">
        <v>54386.45</v>
      </c>
      <c r="F3497" s="20">
        <v>0</v>
      </c>
      <c r="G3497" s="21">
        <f t="shared" si="54"/>
        <v>199470.99999999994</v>
      </c>
      <c r="H3497" s="20">
        <v>0</v>
      </c>
      <c r="I3497" s="20">
        <v>0</v>
      </c>
    </row>
    <row r="3498" spans="1:9" hidden="1" x14ac:dyDescent="0.25">
      <c r="A3498" s="276" t="s">
        <v>3314</v>
      </c>
      <c r="B3498" s="90"/>
      <c r="C3498" s="283" t="s">
        <v>3582</v>
      </c>
      <c r="D3498" s="284">
        <v>255825.75000000006</v>
      </c>
      <c r="E3498" s="284">
        <v>27475.000000000004</v>
      </c>
      <c r="F3498" s="20">
        <v>0</v>
      </c>
      <c r="G3498" s="21">
        <f t="shared" si="54"/>
        <v>228350.75000000006</v>
      </c>
      <c r="H3498" s="20">
        <v>0</v>
      </c>
      <c r="I3498" s="20">
        <v>0</v>
      </c>
    </row>
    <row r="3499" spans="1:9" hidden="1" x14ac:dyDescent="0.25">
      <c r="A3499" s="276" t="s">
        <v>3315</v>
      </c>
      <c r="B3499" s="90"/>
      <c r="C3499" s="283" t="s">
        <v>3582</v>
      </c>
      <c r="D3499" s="284">
        <v>311997.65000000008</v>
      </c>
      <c r="E3499" s="284">
        <v>61025.850000000013</v>
      </c>
      <c r="F3499" s="20">
        <v>0</v>
      </c>
      <c r="G3499" s="21">
        <f t="shared" si="54"/>
        <v>250971.80000000008</v>
      </c>
      <c r="H3499" s="20">
        <v>0</v>
      </c>
      <c r="I3499" s="20">
        <v>0</v>
      </c>
    </row>
    <row r="3500" spans="1:9" hidden="1" x14ac:dyDescent="0.25">
      <c r="A3500" s="276" t="s">
        <v>3316</v>
      </c>
      <c r="B3500" s="90"/>
      <c r="C3500" s="283" t="s">
        <v>3582</v>
      </c>
      <c r="D3500" s="284">
        <v>96069.500000000015</v>
      </c>
      <c r="E3500" s="284">
        <v>11737.250000000002</v>
      </c>
      <c r="F3500" s="20">
        <v>0</v>
      </c>
      <c r="G3500" s="21">
        <f t="shared" si="54"/>
        <v>84332.250000000015</v>
      </c>
      <c r="H3500" s="20">
        <v>0</v>
      </c>
      <c r="I3500" s="20">
        <v>0</v>
      </c>
    </row>
    <row r="3501" spans="1:9" hidden="1" x14ac:dyDescent="0.25">
      <c r="A3501" s="276" t="s">
        <v>3317</v>
      </c>
      <c r="B3501" s="90"/>
      <c r="C3501" s="283" t="s">
        <v>3582</v>
      </c>
      <c r="D3501" s="284">
        <v>117055.90000000002</v>
      </c>
      <c r="E3501" s="284">
        <v>0</v>
      </c>
      <c r="F3501" s="20">
        <v>0</v>
      </c>
      <c r="G3501" s="21">
        <f t="shared" si="54"/>
        <v>117055.90000000002</v>
      </c>
      <c r="H3501" s="20">
        <v>0</v>
      </c>
      <c r="I3501" s="20">
        <v>0</v>
      </c>
    </row>
    <row r="3502" spans="1:9" hidden="1" x14ac:dyDescent="0.25">
      <c r="A3502" s="276" t="s">
        <v>3318</v>
      </c>
      <c r="B3502" s="90"/>
      <c r="C3502" s="283" t="s">
        <v>3582</v>
      </c>
      <c r="D3502" s="284">
        <v>265750.24999999988</v>
      </c>
      <c r="E3502" s="284">
        <v>127159.09999999999</v>
      </c>
      <c r="F3502" s="20">
        <v>0</v>
      </c>
      <c r="G3502" s="21">
        <f t="shared" si="54"/>
        <v>138591.14999999991</v>
      </c>
      <c r="H3502" s="20">
        <v>0</v>
      </c>
      <c r="I3502" s="20">
        <v>0</v>
      </c>
    </row>
    <row r="3503" spans="1:9" hidden="1" x14ac:dyDescent="0.25">
      <c r="A3503" s="276" t="s">
        <v>3319</v>
      </c>
      <c r="B3503" s="90"/>
      <c r="C3503" s="283" t="s">
        <v>3582</v>
      </c>
      <c r="D3503" s="284">
        <v>108420.19999999995</v>
      </c>
      <c r="E3503" s="284">
        <v>13468.4</v>
      </c>
      <c r="F3503" s="20">
        <v>0</v>
      </c>
      <c r="G3503" s="21">
        <f t="shared" si="54"/>
        <v>94951.799999999959</v>
      </c>
      <c r="H3503" s="20">
        <v>0</v>
      </c>
      <c r="I3503" s="20">
        <v>0</v>
      </c>
    </row>
    <row r="3504" spans="1:9" hidden="1" x14ac:dyDescent="0.25">
      <c r="A3504" s="276" t="s">
        <v>3320</v>
      </c>
      <c r="B3504" s="90"/>
      <c r="C3504" s="283" t="s">
        <v>3582</v>
      </c>
      <c r="D3504" s="284">
        <v>309123.99999999994</v>
      </c>
      <c r="E3504" s="284">
        <v>71127.050000000017</v>
      </c>
      <c r="F3504" s="20">
        <v>0</v>
      </c>
      <c r="G3504" s="21">
        <f t="shared" si="54"/>
        <v>237996.94999999992</v>
      </c>
      <c r="H3504" s="20">
        <v>0</v>
      </c>
      <c r="I3504" s="20">
        <v>0</v>
      </c>
    </row>
    <row r="3505" spans="1:9" hidden="1" x14ac:dyDescent="0.25">
      <c r="A3505" s="276" t="s">
        <v>3321</v>
      </c>
      <c r="B3505" s="90"/>
      <c r="C3505" s="283" t="s">
        <v>3582</v>
      </c>
      <c r="D3505" s="284">
        <v>314831.45000000024</v>
      </c>
      <c r="E3505" s="284">
        <v>135155.69999999998</v>
      </c>
      <c r="F3505" s="20">
        <v>0</v>
      </c>
      <c r="G3505" s="21">
        <f t="shared" si="54"/>
        <v>179675.75000000026</v>
      </c>
      <c r="H3505" s="20">
        <v>0</v>
      </c>
      <c r="I3505" s="20">
        <v>0</v>
      </c>
    </row>
    <row r="3506" spans="1:9" hidden="1" x14ac:dyDescent="0.25">
      <c r="A3506" s="276" t="s">
        <v>3322</v>
      </c>
      <c r="B3506" s="90"/>
      <c r="C3506" s="283" t="s">
        <v>3582</v>
      </c>
      <c r="D3506" s="284">
        <v>317090.14999999979</v>
      </c>
      <c r="E3506" s="284">
        <v>98684.75</v>
      </c>
      <c r="F3506" s="20">
        <v>0</v>
      </c>
      <c r="G3506" s="21">
        <f t="shared" si="54"/>
        <v>218405.39999999979</v>
      </c>
      <c r="H3506" s="20">
        <v>0</v>
      </c>
      <c r="I3506" s="20">
        <v>0</v>
      </c>
    </row>
    <row r="3507" spans="1:9" hidden="1" x14ac:dyDescent="0.25">
      <c r="A3507" s="276" t="s">
        <v>3323</v>
      </c>
      <c r="B3507" s="90"/>
      <c r="C3507" s="283" t="s">
        <v>3582</v>
      </c>
      <c r="D3507" s="284">
        <v>93478.25</v>
      </c>
      <c r="E3507" s="284">
        <v>0</v>
      </c>
      <c r="F3507" s="20">
        <v>0</v>
      </c>
      <c r="G3507" s="21">
        <f t="shared" si="54"/>
        <v>93478.25</v>
      </c>
      <c r="H3507" s="20">
        <v>0</v>
      </c>
      <c r="I3507" s="20">
        <v>0</v>
      </c>
    </row>
    <row r="3508" spans="1:9" hidden="1" x14ac:dyDescent="0.25">
      <c r="A3508" s="276" t="s">
        <v>3324</v>
      </c>
      <c r="B3508" s="90"/>
      <c r="C3508" s="283" t="s">
        <v>3582</v>
      </c>
      <c r="D3508" s="284">
        <v>108596.30000000006</v>
      </c>
      <c r="E3508" s="284">
        <v>32153.099999999995</v>
      </c>
      <c r="F3508" s="20">
        <v>0</v>
      </c>
      <c r="G3508" s="21">
        <f t="shared" si="54"/>
        <v>76443.20000000007</v>
      </c>
      <c r="H3508" s="20">
        <v>0</v>
      </c>
      <c r="I3508" s="20">
        <v>0</v>
      </c>
    </row>
    <row r="3509" spans="1:9" hidden="1" x14ac:dyDescent="0.25">
      <c r="A3509" s="276" t="s">
        <v>3325</v>
      </c>
      <c r="B3509" s="90"/>
      <c r="C3509" s="283" t="s">
        <v>3582</v>
      </c>
      <c r="D3509" s="284">
        <v>105977.30000000005</v>
      </c>
      <c r="E3509" s="284">
        <v>1000</v>
      </c>
      <c r="F3509" s="20">
        <v>0</v>
      </c>
      <c r="G3509" s="21">
        <f t="shared" si="54"/>
        <v>104977.30000000005</v>
      </c>
      <c r="H3509" s="20">
        <v>0</v>
      </c>
      <c r="I3509" s="20">
        <v>0</v>
      </c>
    </row>
    <row r="3510" spans="1:9" hidden="1" x14ac:dyDescent="0.25">
      <c r="A3510" s="276" t="s">
        <v>3326</v>
      </c>
      <c r="B3510" s="90"/>
      <c r="C3510" s="283" t="s">
        <v>3582</v>
      </c>
      <c r="D3510" s="284">
        <v>160143.75</v>
      </c>
      <c r="E3510" s="284">
        <v>44725.800000000025</v>
      </c>
      <c r="F3510" s="20">
        <v>0</v>
      </c>
      <c r="G3510" s="21">
        <f t="shared" si="54"/>
        <v>115417.94999999998</v>
      </c>
      <c r="H3510" s="20">
        <v>0</v>
      </c>
      <c r="I3510" s="20">
        <v>0</v>
      </c>
    </row>
    <row r="3511" spans="1:9" hidden="1" x14ac:dyDescent="0.25">
      <c r="A3511" s="276" t="s">
        <v>3327</v>
      </c>
      <c r="B3511" s="90"/>
      <c r="C3511" s="283" t="s">
        <v>3582</v>
      </c>
      <c r="D3511" s="284">
        <v>224117.75</v>
      </c>
      <c r="E3511" s="284">
        <v>40168.850000000006</v>
      </c>
      <c r="F3511" s="20">
        <v>0</v>
      </c>
      <c r="G3511" s="21">
        <f t="shared" si="54"/>
        <v>183948.9</v>
      </c>
      <c r="H3511" s="20">
        <v>0</v>
      </c>
      <c r="I3511" s="20">
        <v>0</v>
      </c>
    </row>
    <row r="3512" spans="1:9" hidden="1" x14ac:dyDescent="0.25">
      <c r="A3512" s="276" t="s">
        <v>3328</v>
      </c>
      <c r="B3512" s="90"/>
      <c r="C3512" s="283" t="s">
        <v>3582</v>
      </c>
      <c r="D3512" s="284">
        <v>222555.10000000012</v>
      </c>
      <c r="E3512" s="284">
        <v>47895.14999999998</v>
      </c>
      <c r="F3512" s="20">
        <v>0</v>
      </c>
      <c r="G3512" s="21">
        <f t="shared" si="54"/>
        <v>174659.95000000013</v>
      </c>
      <c r="H3512" s="20">
        <v>0</v>
      </c>
      <c r="I3512" s="20">
        <v>0</v>
      </c>
    </row>
    <row r="3513" spans="1:9" hidden="1" x14ac:dyDescent="0.25">
      <c r="A3513" s="276" t="s">
        <v>3329</v>
      </c>
      <c r="B3513" s="90"/>
      <c r="C3513" s="283" t="s">
        <v>3582</v>
      </c>
      <c r="D3513" s="287">
        <v>136359.04999999999</v>
      </c>
      <c r="E3513" s="284">
        <v>65887.599999999991</v>
      </c>
      <c r="F3513" s="20">
        <v>0</v>
      </c>
      <c r="G3513" s="21">
        <f t="shared" si="54"/>
        <v>70471.45</v>
      </c>
      <c r="H3513" s="20">
        <v>0</v>
      </c>
      <c r="I3513" s="20">
        <v>0</v>
      </c>
    </row>
    <row r="3514" spans="1:9" ht="15.75" hidden="1" customHeight="1" x14ac:dyDescent="0.25">
      <c r="A3514" s="161" t="s">
        <v>3344</v>
      </c>
      <c r="B3514" s="90"/>
      <c r="C3514" s="187"/>
      <c r="D3514" s="288">
        <v>107280.76000000001</v>
      </c>
      <c r="E3514" s="292">
        <v>60276.829999999994</v>
      </c>
      <c r="F3514" s="292"/>
      <c r="G3514" s="21">
        <f t="shared" si="54"/>
        <v>47003.930000000015</v>
      </c>
      <c r="H3514" s="20">
        <v>0</v>
      </c>
      <c r="I3514" s="20">
        <v>0</v>
      </c>
    </row>
    <row r="3515" spans="1:9" ht="15.75" hidden="1" customHeight="1" x14ac:dyDescent="0.25">
      <c r="A3515" s="161" t="s">
        <v>3387</v>
      </c>
      <c r="B3515" s="90"/>
      <c r="C3515" s="187"/>
      <c r="D3515" s="288">
        <v>566827.4</v>
      </c>
      <c r="E3515" s="292">
        <v>496814.84999999986</v>
      </c>
      <c r="F3515" s="292"/>
      <c r="G3515" s="21">
        <f t="shared" si="54"/>
        <v>70012.550000000163</v>
      </c>
      <c r="H3515" s="20">
        <v>0</v>
      </c>
      <c r="I3515" s="20">
        <v>0</v>
      </c>
    </row>
    <row r="3516" spans="1:9" ht="15.75" hidden="1" customHeight="1" x14ac:dyDescent="0.25">
      <c r="A3516" s="161" t="s">
        <v>3432</v>
      </c>
      <c r="B3516" s="90"/>
      <c r="C3516" s="187"/>
      <c r="D3516" s="288">
        <v>767961.42000000016</v>
      </c>
      <c r="E3516" s="292">
        <v>610626.86999999988</v>
      </c>
      <c r="F3516" s="292"/>
      <c r="G3516" s="21">
        <f t="shared" si="54"/>
        <v>157334.55000000028</v>
      </c>
      <c r="H3516" s="20">
        <v>0</v>
      </c>
      <c r="I3516" s="20">
        <v>0</v>
      </c>
    </row>
    <row r="3517" spans="1:9" ht="15.75" hidden="1" customHeight="1" x14ac:dyDescent="0.25">
      <c r="A3517" s="161" t="s">
        <v>3678</v>
      </c>
      <c r="B3517" s="90"/>
      <c r="C3517" s="187"/>
      <c r="D3517" s="288">
        <v>172412.85</v>
      </c>
      <c r="E3517" s="292">
        <v>151864.02000000002</v>
      </c>
      <c r="F3517" s="292"/>
      <c r="G3517" s="21">
        <f t="shared" si="54"/>
        <v>20548.829999999987</v>
      </c>
      <c r="H3517" s="20">
        <v>0</v>
      </c>
      <c r="I3517" s="20">
        <v>0</v>
      </c>
    </row>
    <row r="3518" spans="1:9" ht="15.75" hidden="1" customHeight="1" x14ac:dyDescent="0.25">
      <c r="A3518" s="161" t="s">
        <v>3679</v>
      </c>
      <c r="B3518" s="90"/>
      <c r="C3518" s="187"/>
      <c r="D3518" s="288">
        <v>792370.79999999958</v>
      </c>
      <c r="E3518" s="292">
        <v>668510.87999999989</v>
      </c>
      <c r="F3518" s="292"/>
      <c r="G3518" s="21">
        <f t="shared" si="54"/>
        <v>123859.91999999969</v>
      </c>
      <c r="H3518" s="20">
        <v>0</v>
      </c>
      <c r="I3518" s="20">
        <v>0</v>
      </c>
    </row>
    <row r="3519" spans="1:9" ht="15.75" hidden="1" customHeight="1" x14ac:dyDescent="0.25">
      <c r="A3519" s="161" t="s">
        <v>3403</v>
      </c>
      <c r="B3519" s="90"/>
      <c r="C3519" s="187"/>
      <c r="D3519" s="288">
        <v>501599.83000000019</v>
      </c>
      <c r="E3519" s="292">
        <v>357738.55</v>
      </c>
      <c r="F3519" s="292"/>
      <c r="G3519" s="21">
        <f t="shared" si="54"/>
        <v>143861.2800000002</v>
      </c>
      <c r="H3519" s="20">
        <v>0</v>
      </c>
      <c r="I3519" s="20">
        <v>0</v>
      </c>
    </row>
    <row r="3520" spans="1:9" ht="15.75" hidden="1" customHeight="1" x14ac:dyDescent="0.25">
      <c r="A3520" s="161" t="s">
        <v>3433</v>
      </c>
      <c r="B3520" s="90"/>
      <c r="C3520" s="187"/>
      <c r="D3520" s="288">
        <v>1447826.04</v>
      </c>
      <c r="E3520" s="292">
        <v>1242738.0799999996</v>
      </c>
      <c r="F3520" s="292"/>
      <c r="G3520" s="21">
        <f t="shared" si="54"/>
        <v>205087.96000000043</v>
      </c>
      <c r="H3520" s="20">
        <v>0</v>
      </c>
      <c r="I3520" s="20">
        <v>0</v>
      </c>
    </row>
    <row r="3521" spans="1:9" ht="15.75" hidden="1" customHeight="1" x14ac:dyDescent="0.25">
      <c r="A3521" s="161" t="s">
        <v>3680</v>
      </c>
      <c r="B3521" s="90"/>
      <c r="C3521" s="187"/>
      <c r="D3521" s="288">
        <v>3358545.29</v>
      </c>
      <c r="E3521" s="292">
        <v>2736366.1799999992</v>
      </c>
      <c r="F3521" s="292"/>
      <c r="G3521" s="21">
        <f t="shared" si="54"/>
        <v>622179.1100000008</v>
      </c>
      <c r="H3521" s="20">
        <v>0</v>
      </c>
      <c r="I3521" s="20">
        <v>0</v>
      </c>
    </row>
    <row r="3522" spans="1:9" ht="15.75" hidden="1" customHeight="1" x14ac:dyDescent="0.25">
      <c r="A3522" s="161" t="s">
        <v>3434</v>
      </c>
      <c r="B3522" s="90"/>
      <c r="C3522" s="187"/>
      <c r="D3522" s="288">
        <v>1709794.1699999985</v>
      </c>
      <c r="E3522" s="292">
        <v>1377851.6399999994</v>
      </c>
      <c r="F3522" s="292"/>
      <c r="G3522" s="21">
        <f t="shared" si="54"/>
        <v>331942.5299999991</v>
      </c>
      <c r="H3522" s="20">
        <v>0</v>
      </c>
      <c r="I3522" s="20">
        <v>0</v>
      </c>
    </row>
    <row r="3523" spans="1:9" ht="15.75" hidden="1" customHeight="1" x14ac:dyDescent="0.25">
      <c r="A3523" s="161" t="s">
        <v>3330</v>
      </c>
      <c r="B3523" s="90"/>
      <c r="C3523" s="187"/>
      <c r="D3523" s="288">
        <v>1877494.7799999998</v>
      </c>
      <c r="E3523" s="292">
        <v>1593096.1799999997</v>
      </c>
      <c r="F3523" s="292"/>
      <c r="G3523" s="21">
        <f t="shared" si="54"/>
        <v>284398.60000000009</v>
      </c>
      <c r="H3523" s="20">
        <v>0</v>
      </c>
      <c r="I3523" s="20">
        <v>0</v>
      </c>
    </row>
    <row r="3524" spans="1:9" ht="15.75" hidden="1" customHeight="1" x14ac:dyDescent="0.25">
      <c r="A3524" s="161" t="s">
        <v>3376</v>
      </c>
      <c r="B3524" s="90"/>
      <c r="C3524" s="187"/>
      <c r="D3524" s="288">
        <v>1696413.2600000002</v>
      </c>
      <c r="E3524" s="292">
        <v>1319055.73</v>
      </c>
      <c r="F3524" s="292"/>
      <c r="G3524" s="21">
        <f t="shared" ref="G3524:G3587" si="55">D3524-E3524</f>
        <v>377357.53000000026</v>
      </c>
      <c r="H3524" s="20">
        <v>0</v>
      </c>
      <c r="I3524" s="20">
        <v>0</v>
      </c>
    </row>
    <row r="3525" spans="1:9" ht="15.75" hidden="1" customHeight="1" x14ac:dyDescent="0.25">
      <c r="A3525" s="161" t="s">
        <v>3420</v>
      </c>
      <c r="B3525" s="90"/>
      <c r="C3525" s="187"/>
      <c r="D3525" s="288">
        <v>2389136.4299999997</v>
      </c>
      <c r="E3525" s="292">
        <v>1447720.2100000002</v>
      </c>
      <c r="F3525" s="292"/>
      <c r="G3525" s="21">
        <f t="shared" si="55"/>
        <v>941416.21999999951</v>
      </c>
      <c r="H3525" s="20">
        <v>0</v>
      </c>
      <c r="I3525" s="20">
        <v>0</v>
      </c>
    </row>
    <row r="3526" spans="1:9" ht="15.75" hidden="1" customHeight="1" x14ac:dyDescent="0.25">
      <c r="A3526" s="161" t="s">
        <v>3464</v>
      </c>
      <c r="B3526" s="90"/>
      <c r="C3526" s="187"/>
      <c r="D3526" s="288">
        <v>4605747.7799999975</v>
      </c>
      <c r="E3526" s="292">
        <v>3852329.6599999997</v>
      </c>
      <c r="F3526" s="292"/>
      <c r="G3526" s="21">
        <f t="shared" si="55"/>
        <v>753418.11999999778</v>
      </c>
      <c r="H3526" s="20">
        <v>0</v>
      </c>
      <c r="I3526" s="20">
        <v>0</v>
      </c>
    </row>
    <row r="3527" spans="1:9" ht="15.75" hidden="1" customHeight="1" x14ac:dyDescent="0.25">
      <c r="A3527" s="161" t="s">
        <v>3358</v>
      </c>
      <c r="B3527" s="90"/>
      <c r="C3527" s="187"/>
      <c r="D3527" s="288">
        <v>856099.76000000059</v>
      </c>
      <c r="E3527" s="292">
        <v>739924.01000000013</v>
      </c>
      <c r="F3527" s="292"/>
      <c r="G3527" s="21">
        <f t="shared" si="55"/>
        <v>116175.75000000047</v>
      </c>
      <c r="H3527" s="20">
        <v>0</v>
      </c>
      <c r="I3527" s="20">
        <v>0</v>
      </c>
    </row>
    <row r="3528" spans="1:9" ht="15.75" hidden="1" customHeight="1" x14ac:dyDescent="0.25">
      <c r="A3528" s="161" t="s">
        <v>3345</v>
      </c>
      <c r="B3528" s="90"/>
      <c r="C3528" s="187"/>
      <c r="D3528" s="288">
        <v>1164920.0900000001</v>
      </c>
      <c r="E3528" s="292">
        <v>1037531.2699999998</v>
      </c>
      <c r="F3528" s="292"/>
      <c r="G3528" s="21">
        <f t="shared" si="55"/>
        <v>127388.8200000003</v>
      </c>
      <c r="H3528" s="20">
        <v>0</v>
      </c>
      <c r="I3528" s="20">
        <v>0</v>
      </c>
    </row>
    <row r="3529" spans="1:9" ht="15.75" hidden="1" customHeight="1" x14ac:dyDescent="0.25">
      <c r="A3529" s="161" t="s">
        <v>3435</v>
      </c>
      <c r="B3529" s="90"/>
      <c r="C3529" s="187"/>
      <c r="D3529" s="288">
        <v>422424.4499999999</v>
      </c>
      <c r="E3529" s="292">
        <v>330174.68</v>
      </c>
      <c r="F3529" s="292"/>
      <c r="G3529" s="21">
        <f t="shared" si="55"/>
        <v>92249.769999999902</v>
      </c>
      <c r="H3529" s="20">
        <v>0</v>
      </c>
      <c r="I3529" s="20">
        <v>0</v>
      </c>
    </row>
    <row r="3530" spans="1:9" ht="15.75" hidden="1" customHeight="1" x14ac:dyDescent="0.25">
      <c r="A3530" s="161" t="s">
        <v>3377</v>
      </c>
      <c r="B3530" s="90"/>
      <c r="C3530" s="187"/>
      <c r="D3530" s="288">
        <v>1228168.2200000002</v>
      </c>
      <c r="E3530" s="292">
        <v>983610.04</v>
      </c>
      <c r="F3530" s="292"/>
      <c r="G3530" s="21">
        <f t="shared" si="55"/>
        <v>244558.18000000017</v>
      </c>
      <c r="H3530" s="20">
        <v>0</v>
      </c>
      <c r="I3530" s="20">
        <v>0</v>
      </c>
    </row>
    <row r="3531" spans="1:9" ht="15.75" hidden="1" customHeight="1" x14ac:dyDescent="0.25">
      <c r="A3531" s="161" t="s">
        <v>3436</v>
      </c>
      <c r="B3531" s="90"/>
      <c r="C3531" s="187"/>
      <c r="D3531" s="288">
        <v>2446797.0700000003</v>
      </c>
      <c r="E3531" s="292">
        <v>1572962.4900000005</v>
      </c>
      <c r="F3531" s="292"/>
      <c r="G3531" s="21">
        <f t="shared" si="55"/>
        <v>873834.57999999984</v>
      </c>
      <c r="H3531" s="20">
        <v>0</v>
      </c>
      <c r="I3531" s="20">
        <v>0</v>
      </c>
    </row>
    <row r="3532" spans="1:9" ht="15.75" hidden="1" customHeight="1" x14ac:dyDescent="0.25">
      <c r="A3532" s="161" t="s">
        <v>3331</v>
      </c>
      <c r="B3532" s="90"/>
      <c r="C3532" s="187"/>
      <c r="D3532" s="288">
        <v>3850852.2999999975</v>
      </c>
      <c r="E3532" s="292">
        <v>2497724.2500000005</v>
      </c>
      <c r="F3532" s="292"/>
      <c r="G3532" s="21">
        <f t="shared" si="55"/>
        <v>1353128.049999997</v>
      </c>
      <c r="H3532" s="20">
        <v>0</v>
      </c>
      <c r="I3532" s="20">
        <v>0</v>
      </c>
    </row>
    <row r="3533" spans="1:9" ht="15.75" hidden="1" customHeight="1" x14ac:dyDescent="0.25">
      <c r="A3533" s="161" t="s">
        <v>3378</v>
      </c>
      <c r="B3533" s="90"/>
      <c r="C3533" s="187"/>
      <c r="D3533" s="288">
        <v>1187373.6599999997</v>
      </c>
      <c r="E3533" s="292">
        <v>614799.19999999995</v>
      </c>
      <c r="F3533" s="292"/>
      <c r="G3533" s="21">
        <f t="shared" si="55"/>
        <v>572574.45999999973</v>
      </c>
      <c r="H3533" s="20">
        <v>0</v>
      </c>
      <c r="I3533" s="20">
        <v>0</v>
      </c>
    </row>
    <row r="3534" spans="1:9" ht="15.75" hidden="1" customHeight="1" x14ac:dyDescent="0.25">
      <c r="A3534" s="161" t="s">
        <v>3421</v>
      </c>
      <c r="B3534" s="90"/>
      <c r="C3534" s="187"/>
      <c r="D3534" s="288">
        <v>2155106.9999999995</v>
      </c>
      <c r="E3534" s="292">
        <v>1575024.8799999997</v>
      </c>
      <c r="F3534" s="292"/>
      <c r="G3534" s="21">
        <f t="shared" si="55"/>
        <v>580082.11999999988</v>
      </c>
      <c r="H3534" s="20">
        <v>0</v>
      </c>
      <c r="I3534" s="20">
        <v>0</v>
      </c>
    </row>
    <row r="3535" spans="1:9" ht="15.75" hidden="1" customHeight="1" x14ac:dyDescent="0.25">
      <c r="A3535" s="161" t="s">
        <v>3465</v>
      </c>
      <c r="B3535" s="90"/>
      <c r="C3535" s="187"/>
      <c r="D3535" s="288">
        <v>923864.80000000063</v>
      </c>
      <c r="E3535" s="292">
        <v>709583.40000000014</v>
      </c>
      <c r="F3535" s="292"/>
      <c r="G3535" s="21">
        <f t="shared" si="55"/>
        <v>214281.40000000049</v>
      </c>
      <c r="H3535" s="20">
        <v>0</v>
      </c>
      <c r="I3535" s="20">
        <v>0</v>
      </c>
    </row>
    <row r="3536" spans="1:9" ht="15.75" hidden="1" customHeight="1" x14ac:dyDescent="0.25">
      <c r="A3536" s="161" t="s">
        <v>3404</v>
      </c>
      <c r="B3536" s="90"/>
      <c r="C3536" s="187"/>
      <c r="D3536" s="288">
        <v>1927772.6000000003</v>
      </c>
      <c r="E3536" s="292">
        <v>1503641.1800000002</v>
      </c>
      <c r="F3536" s="292"/>
      <c r="G3536" s="21">
        <f t="shared" si="55"/>
        <v>424131.42000000016</v>
      </c>
      <c r="H3536" s="20">
        <v>0</v>
      </c>
      <c r="I3536" s="20">
        <v>0</v>
      </c>
    </row>
    <row r="3537" spans="1:9" ht="15.75" hidden="1" customHeight="1" x14ac:dyDescent="0.25">
      <c r="A3537" s="161" t="s">
        <v>3451</v>
      </c>
      <c r="B3537" s="90"/>
      <c r="C3537" s="187"/>
      <c r="D3537" s="288">
        <v>285830.33000000007</v>
      </c>
      <c r="E3537" s="292">
        <v>161827.15999999997</v>
      </c>
      <c r="F3537" s="292"/>
      <c r="G3537" s="21">
        <f t="shared" si="55"/>
        <v>124003.1700000001</v>
      </c>
      <c r="H3537" s="20">
        <v>0</v>
      </c>
      <c r="I3537" s="20">
        <v>0</v>
      </c>
    </row>
    <row r="3538" spans="1:9" ht="15.75" hidden="1" customHeight="1" x14ac:dyDescent="0.25">
      <c r="A3538" s="161" t="s">
        <v>3346</v>
      </c>
      <c r="B3538" s="90"/>
      <c r="C3538" s="187"/>
      <c r="D3538" s="288">
        <v>930954.65000000014</v>
      </c>
      <c r="E3538" s="292">
        <v>566100.32999999996</v>
      </c>
      <c r="F3538" s="292"/>
      <c r="G3538" s="21">
        <f t="shared" si="55"/>
        <v>364854.32000000018</v>
      </c>
      <c r="H3538" s="20">
        <v>0</v>
      </c>
      <c r="I3538" s="20">
        <v>0</v>
      </c>
    </row>
    <row r="3539" spans="1:9" ht="15.75" hidden="1" customHeight="1" x14ac:dyDescent="0.25">
      <c r="A3539" s="161" t="s">
        <v>3452</v>
      </c>
      <c r="B3539" s="90"/>
      <c r="C3539" s="187"/>
      <c r="D3539" s="288">
        <v>2208358.3900000006</v>
      </c>
      <c r="E3539" s="292">
        <v>1762752.9200000002</v>
      </c>
      <c r="F3539" s="292"/>
      <c r="G3539" s="21">
        <f t="shared" si="55"/>
        <v>445605.47000000044</v>
      </c>
      <c r="H3539" s="20">
        <v>0</v>
      </c>
      <c r="I3539" s="20">
        <v>0</v>
      </c>
    </row>
    <row r="3540" spans="1:9" ht="15.75" hidden="1" customHeight="1" x14ac:dyDescent="0.25">
      <c r="A3540" s="161" t="s">
        <v>3347</v>
      </c>
      <c r="B3540" s="90"/>
      <c r="C3540" s="187"/>
      <c r="D3540" s="288">
        <v>863000</v>
      </c>
      <c r="E3540" s="292">
        <v>624882.09999999986</v>
      </c>
      <c r="F3540" s="292"/>
      <c r="G3540" s="21">
        <f t="shared" si="55"/>
        <v>238117.90000000014</v>
      </c>
      <c r="H3540" s="20">
        <v>0</v>
      </c>
      <c r="I3540" s="20">
        <v>0</v>
      </c>
    </row>
    <row r="3541" spans="1:9" ht="15.75" hidden="1" customHeight="1" x14ac:dyDescent="0.25">
      <c r="A3541" s="161" t="s">
        <v>3388</v>
      </c>
      <c r="B3541" s="90"/>
      <c r="C3541" s="187"/>
      <c r="D3541" s="288">
        <v>890499.40000000037</v>
      </c>
      <c r="E3541" s="292">
        <v>666587.25000000012</v>
      </c>
      <c r="F3541" s="292"/>
      <c r="G3541" s="21">
        <f t="shared" si="55"/>
        <v>223912.15000000026</v>
      </c>
      <c r="H3541" s="20">
        <v>0</v>
      </c>
      <c r="I3541" s="20">
        <v>0</v>
      </c>
    </row>
    <row r="3542" spans="1:9" ht="15.75" hidden="1" customHeight="1" x14ac:dyDescent="0.25">
      <c r="A3542" s="161" t="s">
        <v>3437</v>
      </c>
      <c r="B3542" s="90"/>
      <c r="C3542" s="187"/>
      <c r="D3542" s="288">
        <v>771644.75</v>
      </c>
      <c r="E3542" s="292">
        <v>533034.18000000005</v>
      </c>
      <c r="F3542" s="292"/>
      <c r="G3542" s="21">
        <f t="shared" si="55"/>
        <v>238610.56999999995</v>
      </c>
      <c r="H3542" s="20">
        <v>0</v>
      </c>
      <c r="I3542" s="20">
        <v>0</v>
      </c>
    </row>
    <row r="3543" spans="1:9" ht="15.75" hidden="1" customHeight="1" x14ac:dyDescent="0.25">
      <c r="A3543" s="161" t="s">
        <v>3332</v>
      </c>
      <c r="B3543" s="90"/>
      <c r="C3543" s="187"/>
      <c r="D3543" s="288">
        <v>1888412.4599999993</v>
      </c>
      <c r="E3543" s="292">
        <v>1364635.12</v>
      </c>
      <c r="F3543" s="292"/>
      <c r="G3543" s="21">
        <f t="shared" si="55"/>
        <v>523777.33999999915</v>
      </c>
      <c r="H3543" s="20">
        <v>0</v>
      </c>
      <c r="I3543" s="20">
        <v>0</v>
      </c>
    </row>
    <row r="3544" spans="1:9" ht="15.75" hidden="1" customHeight="1" x14ac:dyDescent="0.25">
      <c r="A3544" s="161" t="s">
        <v>3379</v>
      </c>
      <c r="B3544" s="90"/>
      <c r="C3544" s="187"/>
      <c r="D3544" s="288">
        <v>899663.70000000007</v>
      </c>
      <c r="E3544" s="292">
        <v>730231.43999999983</v>
      </c>
      <c r="F3544" s="292"/>
      <c r="G3544" s="21">
        <f t="shared" si="55"/>
        <v>169432.26000000024</v>
      </c>
      <c r="H3544" s="20">
        <v>0</v>
      </c>
      <c r="I3544" s="20">
        <v>0</v>
      </c>
    </row>
    <row r="3545" spans="1:9" ht="15.75" hidden="1" customHeight="1" x14ac:dyDescent="0.25">
      <c r="A3545" s="161" t="s">
        <v>3466</v>
      </c>
      <c r="B3545" s="90"/>
      <c r="C3545" s="187"/>
      <c r="D3545" s="288">
        <v>324372.29999999987</v>
      </c>
      <c r="E3545" s="292">
        <v>229332.53999999998</v>
      </c>
      <c r="F3545" s="292"/>
      <c r="G3545" s="21">
        <f t="shared" si="55"/>
        <v>95039.759999999893</v>
      </c>
      <c r="H3545" s="20">
        <v>0</v>
      </c>
      <c r="I3545" s="20">
        <v>0</v>
      </c>
    </row>
    <row r="3546" spans="1:9" ht="15.75" hidden="1" customHeight="1" x14ac:dyDescent="0.25">
      <c r="A3546" s="161" t="s">
        <v>3359</v>
      </c>
      <c r="B3546" s="90"/>
      <c r="C3546" s="187"/>
      <c r="D3546" s="288">
        <v>737176.40000000037</v>
      </c>
      <c r="E3546" s="292">
        <v>589722.25</v>
      </c>
      <c r="F3546" s="292"/>
      <c r="G3546" s="21">
        <f t="shared" si="55"/>
        <v>147454.15000000037</v>
      </c>
      <c r="H3546" s="20">
        <v>0</v>
      </c>
      <c r="I3546" s="20">
        <v>0</v>
      </c>
    </row>
    <row r="3547" spans="1:9" ht="15.75" hidden="1" customHeight="1" x14ac:dyDescent="0.25">
      <c r="A3547" s="161" t="s">
        <v>3405</v>
      </c>
      <c r="B3547" s="90"/>
      <c r="C3547" s="187"/>
      <c r="D3547" s="288">
        <v>138158.95000000001</v>
      </c>
      <c r="E3547" s="292">
        <v>118708.60000000002</v>
      </c>
      <c r="F3547" s="292"/>
      <c r="G3547" s="21">
        <f t="shared" si="55"/>
        <v>19450.349999999991</v>
      </c>
      <c r="H3547" s="20">
        <v>0</v>
      </c>
      <c r="I3547" s="20">
        <v>0</v>
      </c>
    </row>
    <row r="3548" spans="1:9" ht="15.75" hidden="1" customHeight="1" x14ac:dyDescent="0.25">
      <c r="A3548" s="161" t="s">
        <v>3467</v>
      </c>
      <c r="B3548" s="90"/>
      <c r="C3548" s="187"/>
      <c r="D3548" s="288">
        <v>128904.09999999996</v>
      </c>
      <c r="E3548" s="292">
        <v>79070.76999999999</v>
      </c>
      <c r="F3548" s="292"/>
      <c r="G3548" s="21">
        <f t="shared" si="55"/>
        <v>49833.329999999973</v>
      </c>
      <c r="H3548" s="20">
        <v>0</v>
      </c>
      <c r="I3548" s="20">
        <v>0</v>
      </c>
    </row>
    <row r="3549" spans="1:9" ht="15.75" hidden="1" customHeight="1" x14ac:dyDescent="0.25">
      <c r="A3549" s="161" t="s">
        <v>3681</v>
      </c>
      <c r="B3549" s="90"/>
      <c r="C3549" s="187"/>
      <c r="D3549" s="288">
        <v>133438.05000000005</v>
      </c>
      <c r="E3549" s="292">
        <v>67406.500000000015</v>
      </c>
      <c r="F3549" s="292"/>
      <c r="G3549" s="21">
        <f t="shared" si="55"/>
        <v>66031.550000000032</v>
      </c>
      <c r="H3549" s="20">
        <v>0</v>
      </c>
      <c r="I3549" s="20">
        <v>0</v>
      </c>
    </row>
    <row r="3550" spans="1:9" ht="15.75" hidden="1" customHeight="1" x14ac:dyDescent="0.25">
      <c r="A3550" s="161" t="s">
        <v>3682</v>
      </c>
      <c r="B3550" s="90"/>
      <c r="C3550" s="187"/>
      <c r="D3550" s="288">
        <v>1439925.4</v>
      </c>
      <c r="E3550" s="292">
        <v>1065122.0899999999</v>
      </c>
      <c r="F3550" s="292"/>
      <c r="G3550" s="21">
        <f t="shared" si="55"/>
        <v>374803.31000000006</v>
      </c>
      <c r="H3550" s="20">
        <v>0</v>
      </c>
      <c r="I3550" s="20">
        <v>0</v>
      </c>
    </row>
    <row r="3551" spans="1:9" ht="15.75" hidden="1" customHeight="1" x14ac:dyDescent="0.25">
      <c r="A3551" s="161" t="s">
        <v>3453</v>
      </c>
      <c r="B3551" s="90"/>
      <c r="C3551" s="187"/>
      <c r="D3551" s="288">
        <v>1828123.5499999989</v>
      </c>
      <c r="E3551" s="292">
        <v>1553017.0499999998</v>
      </c>
      <c r="F3551" s="292"/>
      <c r="G3551" s="21">
        <f t="shared" si="55"/>
        <v>275106.49999999907</v>
      </c>
      <c r="H3551" s="20">
        <v>0</v>
      </c>
      <c r="I3551" s="20">
        <v>0</v>
      </c>
    </row>
    <row r="3552" spans="1:9" ht="15.75" hidden="1" customHeight="1" x14ac:dyDescent="0.25">
      <c r="A3552" s="161" t="s">
        <v>3389</v>
      </c>
      <c r="B3552" s="90"/>
      <c r="C3552" s="187"/>
      <c r="D3552" s="288">
        <v>179163.44999999992</v>
      </c>
      <c r="E3552" s="292">
        <v>102235.29999999999</v>
      </c>
      <c r="F3552" s="292"/>
      <c r="G3552" s="21">
        <f t="shared" si="55"/>
        <v>76928.149999999936</v>
      </c>
      <c r="H3552" s="20">
        <v>0</v>
      </c>
      <c r="I3552" s="20">
        <v>0</v>
      </c>
    </row>
    <row r="3553" spans="1:9" ht="15.75" hidden="1" customHeight="1" x14ac:dyDescent="0.25">
      <c r="A3553" s="161" t="s">
        <v>3438</v>
      </c>
      <c r="B3553" s="90"/>
      <c r="C3553" s="187"/>
      <c r="D3553" s="288">
        <v>829770.85000000068</v>
      </c>
      <c r="E3553" s="292">
        <v>686294.22000000009</v>
      </c>
      <c r="F3553" s="292"/>
      <c r="G3553" s="21">
        <f t="shared" si="55"/>
        <v>143476.63000000059</v>
      </c>
      <c r="H3553" s="20">
        <v>0</v>
      </c>
      <c r="I3553" s="20">
        <v>0</v>
      </c>
    </row>
    <row r="3554" spans="1:9" ht="15.75" hidden="1" customHeight="1" x14ac:dyDescent="0.25">
      <c r="A3554" s="161" t="s">
        <v>3422</v>
      </c>
      <c r="B3554" s="90"/>
      <c r="C3554" s="187"/>
      <c r="D3554" s="288">
        <v>2564336.0499999993</v>
      </c>
      <c r="E3554" s="292">
        <v>2017327.1299999997</v>
      </c>
      <c r="F3554" s="292"/>
      <c r="G3554" s="21">
        <f t="shared" si="55"/>
        <v>547008.91999999969</v>
      </c>
      <c r="H3554" s="20">
        <v>0</v>
      </c>
      <c r="I3554" s="20">
        <v>0</v>
      </c>
    </row>
    <row r="3555" spans="1:9" ht="15.75" hidden="1" customHeight="1" x14ac:dyDescent="0.25">
      <c r="A3555" s="161" t="s">
        <v>3333</v>
      </c>
      <c r="B3555" s="90"/>
      <c r="C3555" s="187"/>
      <c r="D3555" s="288">
        <v>1491317.3599999999</v>
      </c>
      <c r="E3555" s="292">
        <v>1105893.0200000003</v>
      </c>
      <c r="F3555" s="292"/>
      <c r="G3555" s="21">
        <f t="shared" si="55"/>
        <v>385424.33999999962</v>
      </c>
      <c r="H3555" s="20">
        <v>0</v>
      </c>
      <c r="I3555" s="20">
        <v>0</v>
      </c>
    </row>
    <row r="3556" spans="1:9" ht="15.75" hidden="1" customHeight="1" x14ac:dyDescent="0.25">
      <c r="A3556" s="161" t="s">
        <v>3683</v>
      </c>
      <c r="B3556" s="90"/>
      <c r="C3556" s="187"/>
      <c r="D3556" s="288">
        <v>240651.70000000007</v>
      </c>
      <c r="E3556" s="292">
        <v>22636.48</v>
      </c>
      <c r="F3556" s="292"/>
      <c r="G3556" s="21">
        <f t="shared" si="55"/>
        <v>218015.22000000006</v>
      </c>
      <c r="H3556" s="20">
        <v>0</v>
      </c>
      <c r="I3556" s="20">
        <v>0</v>
      </c>
    </row>
    <row r="3557" spans="1:9" ht="15.75" hidden="1" customHeight="1" x14ac:dyDescent="0.25">
      <c r="A3557" s="161" t="s">
        <v>3684</v>
      </c>
      <c r="B3557" s="90"/>
      <c r="C3557" s="187"/>
      <c r="D3557" s="288">
        <v>294544.25999999995</v>
      </c>
      <c r="E3557" s="292">
        <v>114071.25000000001</v>
      </c>
      <c r="F3557" s="292"/>
      <c r="G3557" s="21">
        <f t="shared" si="55"/>
        <v>180473.00999999995</v>
      </c>
      <c r="H3557" s="20">
        <v>0</v>
      </c>
      <c r="I3557" s="20">
        <v>0</v>
      </c>
    </row>
    <row r="3558" spans="1:9" ht="15.75" hidden="1" customHeight="1" x14ac:dyDescent="0.25">
      <c r="A3558" s="161" t="s">
        <v>3685</v>
      </c>
      <c r="B3558" s="90"/>
      <c r="C3558" s="187"/>
      <c r="D3558" s="288">
        <v>176741.52999999997</v>
      </c>
      <c r="E3558" s="292">
        <v>141299.61999999997</v>
      </c>
      <c r="F3558" s="292"/>
      <c r="G3558" s="21">
        <f t="shared" si="55"/>
        <v>35441.910000000003</v>
      </c>
      <c r="H3558" s="20">
        <v>0</v>
      </c>
      <c r="I3558" s="20">
        <v>0</v>
      </c>
    </row>
    <row r="3559" spans="1:9" ht="15.75" hidden="1" customHeight="1" x14ac:dyDescent="0.25">
      <c r="A3559" s="161" t="s">
        <v>3406</v>
      </c>
      <c r="B3559" s="90"/>
      <c r="C3559" s="187"/>
      <c r="D3559" s="288">
        <v>1271064.7899999993</v>
      </c>
      <c r="E3559" s="292">
        <v>972538.4</v>
      </c>
      <c r="F3559" s="292"/>
      <c r="G3559" s="21">
        <f t="shared" si="55"/>
        <v>298526.38999999932</v>
      </c>
      <c r="H3559" s="20">
        <v>0</v>
      </c>
      <c r="I3559" s="20">
        <v>0</v>
      </c>
    </row>
    <row r="3560" spans="1:9" ht="15.75" hidden="1" customHeight="1" x14ac:dyDescent="0.25">
      <c r="A3560" s="161" t="s">
        <v>3454</v>
      </c>
      <c r="B3560" s="90"/>
      <c r="C3560" s="187"/>
      <c r="D3560" s="288">
        <v>1222855.5000000002</v>
      </c>
      <c r="E3560" s="292">
        <v>883500.3899999999</v>
      </c>
      <c r="F3560" s="292"/>
      <c r="G3560" s="21">
        <f t="shared" si="55"/>
        <v>339355.11000000034</v>
      </c>
      <c r="H3560" s="20">
        <v>0</v>
      </c>
      <c r="I3560" s="20">
        <v>0</v>
      </c>
    </row>
    <row r="3561" spans="1:9" ht="15.75" hidden="1" customHeight="1" x14ac:dyDescent="0.25">
      <c r="A3561" s="161" t="s">
        <v>3348</v>
      </c>
      <c r="B3561" s="90"/>
      <c r="C3561" s="187"/>
      <c r="D3561" s="288">
        <v>610751.17000000016</v>
      </c>
      <c r="E3561" s="292">
        <v>495794.29999999993</v>
      </c>
      <c r="F3561" s="292"/>
      <c r="G3561" s="21">
        <f t="shared" si="55"/>
        <v>114956.87000000023</v>
      </c>
      <c r="H3561" s="20">
        <v>0</v>
      </c>
      <c r="I3561" s="20">
        <v>0</v>
      </c>
    </row>
    <row r="3562" spans="1:9" ht="15.75" hidden="1" customHeight="1" x14ac:dyDescent="0.25">
      <c r="A3562" s="161" t="s">
        <v>3390</v>
      </c>
      <c r="B3562" s="90"/>
      <c r="C3562" s="187"/>
      <c r="D3562" s="288">
        <v>1606312.5399999989</v>
      </c>
      <c r="E3562" s="292">
        <v>1241502.3199999998</v>
      </c>
      <c r="F3562" s="292"/>
      <c r="G3562" s="21">
        <f t="shared" si="55"/>
        <v>364810.21999999904</v>
      </c>
      <c r="H3562" s="20">
        <v>0</v>
      </c>
      <c r="I3562" s="20">
        <v>0</v>
      </c>
    </row>
    <row r="3563" spans="1:9" ht="15.75" hidden="1" customHeight="1" x14ac:dyDescent="0.25">
      <c r="A3563" s="161" t="s">
        <v>3439</v>
      </c>
      <c r="B3563" s="90"/>
      <c r="C3563" s="187"/>
      <c r="D3563" s="288">
        <v>1842385.4999999998</v>
      </c>
      <c r="E3563" s="292">
        <v>1447696.1699999997</v>
      </c>
      <c r="F3563" s="292"/>
      <c r="G3563" s="21">
        <f t="shared" si="55"/>
        <v>394689.33000000007</v>
      </c>
      <c r="H3563" s="20">
        <v>0</v>
      </c>
      <c r="I3563" s="20">
        <v>0</v>
      </c>
    </row>
    <row r="3564" spans="1:9" ht="15.75" hidden="1" customHeight="1" x14ac:dyDescent="0.25">
      <c r="A3564" s="161" t="s">
        <v>3686</v>
      </c>
      <c r="B3564" s="90"/>
      <c r="C3564" s="187"/>
      <c r="D3564" s="288">
        <v>94104.75</v>
      </c>
      <c r="E3564" s="292">
        <v>88014.8</v>
      </c>
      <c r="F3564" s="292"/>
      <c r="G3564" s="21">
        <f t="shared" si="55"/>
        <v>6089.9499999999971</v>
      </c>
      <c r="H3564" s="20">
        <v>0</v>
      </c>
      <c r="I3564" s="20">
        <v>0</v>
      </c>
    </row>
    <row r="3565" spans="1:9" ht="15.75" hidden="1" customHeight="1" x14ac:dyDescent="0.25">
      <c r="A3565" s="161" t="s">
        <v>3440</v>
      </c>
      <c r="B3565" s="90"/>
      <c r="C3565" s="187"/>
      <c r="D3565" s="288">
        <v>3768623.4300000039</v>
      </c>
      <c r="E3565" s="292">
        <v>3274859.100000002</v>
      </c>
      <c r="F3565" s="292"/>
      <c r="G3565" s="21">
        <f t="shared" si="55"/>
        <v>493764.33000000194</v>
      </c>
      <c r="H3565" s="20">
        <v>0</v>
      </c>
      <c r="I3565" s="20">
        <v>0</v>
      </c>
    </row>
    <row r="3566" spans="1:9" ht="15.75" hidden="1" customHeight="1" x14ac:dyDescent="0.25">
      <c r="A3566" s="161" t="s">
        <v>3334</v>
      </c>
      <c r="B3566" s="90"/>
      <c r="C3566" s="187"/>
      <c r="D3566" s="288">
        <v>1001235.05</v>
      </c>
      <c r="E3566" s="292">
        <v>794341.88</v>
      </c>
      <c r="F3566" s="292"/>
      <c r="G3566" s="21">
        <f t="shared" si="55"/>
        <v>206893.17000000004</v>
      </c>
      <c r="H3566" s="20">
        <v>0</v>
      </c>
      <c r="I3566" s="20">
        <v>0</v>
      </c>
    </row>
    <row r="3567" spans="1:9" ht="15.75" hidden="1" customHeight="1" x14ac:dyDescent="0.25">
      <c r="A3567" s="161" t="s">
        <v>3380</v>
      </c>
      <c r="B3567" s="90"/>
      <c r="C3567" s="187"/>
      <c r="D3567" s="288">
        <v>399188.84999999963</v>
      </c>
      <c r="E3567" s="292">
        <v>150913.75</v>
      </c>
      <c r="F3567" s="292"/>
      <c r="G3567" s="21">
        <f t="shared" si="55"/>
        <v>248275.09999999963</v>
      </c>
      <c r="H3567" s="20">
        <v>0</v>
      </c>
      <c r="I3567" s="20">
        <v>0</v>
      </c>
    </row>
    <row r="3568" spans="1:9" ht="15.75" hidden="1" customHeight="1" x14ac:dyDescent="0.25">
      <c r="A3568" s="161" t="s">
        <v>3423</v>
      </c>
      <c r="B3568" s="90"/>
      <c r="C3568" s="187"/>
      <c r="D3568" s="288">
        <v>148321.54999999993</v>
      </c>
      <c r="E3568" s="292">
        <v>96785.800000000032</v>
      </c>
      <c r="F3568" s="292"/>
      <c r="G3568" s="21">
        <f t="shared" si="55"/>
        <v>51535.749999999898</v>
      </c>
      <c r="H3568" s="20">
        <v>0</v>
      </c>
      <c r="I3568" s="20">
        <v>0</v>
      </c>
    </row>
    <row r="3569" spans="1:9" ht="15.75" hidden="1" customHeight="1" x14ac:dyDescent="0.25">
      <c r="A3569" s="161" t="s">
        <v>3360</v>
      </c>
      <c r="B3569" s="90"/>
      <c r="C3569" s="187"/>
      <c r="D3569" s="288">
        <v>1233686.4499999997</v>
      </c>
      <c r="E3569" s="292">
        <v>1029297.5699999998</v>
      </c>
      <c r="F3569" s="292"/>
      <c r="G3569" s="21">
        <f t="shared" si="55"/>
        <v>204388.87999999989</v>
      </c>
      <c r="H3569" s="20">
        <v>0</v>
      </c>
      <c r="I3569" s="20">
        <v>0</v>
      </c>
    </row>
    <row r="3570" spans="1:9" ht="15.75" hidden="1" customHeight="1" x14ac:dyDescent="0.25">
      <c r="A3570" s="161" t="s">
        <v>3407</v>
      </c>
      <c r="B3570" s="90"/>
      <c r="C3570" s="187"/>
      <c r="D3570" s="288">
        <v>832274.5</v>
      </c>
      <c r="E3570" s="292">
        <v>663698.71</v>
      </c>
      <c r="F3570" s="292"/>
      <c r="G3570" s="21">
        <f t="shared" si="55"/>
        <v>168575.79000000004</v>
      </c>
      <c r="H3570" s="20">
        <v>0</v>
      </c>
      <c r="I3570" s="20">
        <v>0</v>
      </c>
    </row>
    <row r="3571" spans="1:9" ht="15.75" hidden="1" customHeight="1" x14ac:dyDescent="0.25">
      <c r="A3571" s="161" t="s">
        <v>3455</v>
      </c>
      <c r="B3571" s="90"/>
      <c r="C3571" s="187"/>
      <c r="D3571" s="288">
        <v>2165625.98</v>
      </c>
      <c r="E3571" s="292">
        <v>1315140.06</v>
      </c>
      <c r="F3571" s="292"/>
      <c r="G3571" s="21">
        <f t="shared" si="55"/>
        <v>850485.91999999993</v>
      </c>
      <c r="H3571" s="20">
        <v>0</v>
      </c>
      <c r="I3571" s="20">
        <v>0</v>
      </c>
    </row>
    <row r="3572" spans="1:9" ht="15.75" hidden="1" customHeight="1" x14ac:dyDescent="0.25">
      <c r="A3572" s="161" t="s">
        <v>3349</v>
      </c>
      <c r="B3572" s="90"/>
      <c r="C3572" s="187"/>
      <c r="D3572" s="288">
        <v>1013904.9700000003</v>
      </c>
      <c r="E3572" s="292">
        <v>712302.25999999989</v>
      </c>
      <c r="F3572" s="292"/>
      <c r="G3572" s="21">
        <f t="shared" si="55"/>
        <v>301602.71000000043</v>
      </c>
      <c r="H3572" s="20">
        <v>0</v>
      </c>
      <c r="I3572" s="20">
        <v>0</v>
      </c>
    </row>
    <row r="3573" spans="1:9" ht="15.75" hidden="1" customHeight="1" x14ac:dyDescent="0.25">
      <c r="A3573" s="161" t="s">
        <v>3335</v>
      </c>
      <c r="B3573" s="90"/>
      <c r="C3573" s="187"/>
      <c r="D3573" s="288">
        <v>1636863.4300000002</v>
      </c>
      <c r="E3573" s="292">
        <v>1091914.5399999998</v>
      </c>
      <c r="F3573" s="292"/>
      <c r="G3573" s="21">
        <f t="shared" si="55"/>
        <v>544948.89000000036</v>
      </c>
      <c r="H3573" s="20">
        <v>0</v>
      </c>
      <c r="I3573" s="20">
        <v>0</v>
      </c>
    </row>
    <row r="3574" spans="1:9" ht="15.75" hidden="1" customHeight="1" x14ac:dyDescent="0.25">
      <c r="A3574" s="161" t="s">
        <v>3381</v>
      </c>
      <c r="B3574" s="90"/>
      <c r="C3574" s="187"/>
      <c r="D3574" s="288">
        <v>3098807.29</v>
      </c>
      <c r="E3574" s="292">
        <v>2550911.3699999992</v>
      </c>
      <c r="F3574" s="292"/>
      <c r="G3574" s="21">
        <f t="shared" si="55"/>
        <v>547895.92000000086</v>
      </c>
      <c r="H3574" s="20">
        <v>0</v>
      </c>
      <c r="I3574" s="20">
        <v>0</v>
      </c>
    </row>
    <row r="3575" spans="1:9" ht="15.75" hidden="1" customHeight="1" x14ac:dyDescent="0.25">
      <c r="A3575" s="161" t="s">
        <v>3424</v>
      </c>
      <c r="B3575" s="90"/>
      <c r="C3575" s="187"/>
      <c r="D3575" s="288">
        <v>1496122.5999999999</v>
      </c>
      <c r="E3575" s="292">
        <v>924090.25000000012</v>
      </c>
      <c r="F3575" s="292"/>
      <c r="G3575" s="21">
        <f t="shared" si="55"/>
        <v>572032.34999999974</v>
      </c>
      <c r="H3575" s="20">
        <v>0</v>
      </c>
      <c r="I3575" s="20">
        <v>0</v>
      </c>
    </row>
    <row r="3576" spans="1:9" ht="15.75" hidden="1" customHeight="1" x14ac:dyDescent="0.25">
      <c r="A3576" s="161" t="s">
        <v>3468</v>
      </c>
      <c r="B3576" s="90"/>
      <c r="C3576" s="187"/>
      <c r="D3576" s="288">
        <v>1394861.3000000003</v>
      </c>
      <c r="E3576" s="292">
        <v>660445.36999999988</v>
      </c>
      <c r="F3576" s="292"/>
      <c r="G3576" s="21">
        <f t="shared" si="55"/>
        <v>734415.9300000004</v>
      </c>
      <c r="H3576" s="20">
        <v>0</v>
      </c>
      <c r="I3576" s="20">
        <v>0</v>
      </c>
    </row>
    <row r="3577" spans="1:9" ht="15.75" hidden="1" customHeight="1" x14ac:dyDescent="0.25">
      <c r="A3577" s="161" t="s">
        <v>3361</v>
      </c>
      <c r="B3577" s="90"/>
      <c r="C3577" s="187"/>
      <c r="D3577" s="288">
        <v>1358754.0699999996</v>
      </c>
      <c r="E3577" s="292">
        <v>1108543.2799999996</v>
      </c>
      <c r="F3577" s="292"/>
      <c r="G3577" s="21">
        <f t="shared" si="55"/>
        <v>250210.79000000004</v>
      </c>
      <c r="H3577" s="20">
        <v>0</v>
      </c>
      <c r="I3577" s="20">
        <v>0</v>
      </c>
    </row>
    <row r="3578" spans="1:9" ht="15.75" hidden="1" customHeight="1" x14ac:dyDescent="0.25">
      <c r="A3578" s="161" t="s">
        <v>3408</v>
      </c>
      <c r="B3578" s="90"/>
      <c r="C3578" s="187"/>
      <c r="D3578" s="288">
        <v>2386311.7799999998</v>
      </c>
      <c r="E3578" s="292">
        <v>1904699.7899999996</v>
      </c>
      <c r="F3578" s="292"/>
      <c r="G3578" s="21">
        <f t="shared" si="55"/>
        <v>481611.99000000022</v>
      </c>
      <c r="H3578" s="20">
        <v>0</v>
      </c>
      <c r="I3578" s="20">
        <v>0</v>
      </c>
    </row>
    <row r="3579" spans="1:9" ht="15.75" hidden="1" customHeight="1" x14ac:dyDescent="0.25">
      <c r="A3579" s="161" t="s">
        <v>3409</v>
      </c>
      <c r="B3579" s="90"/>
      <c r="C3579" s="187"/>
      <c r="D3579" s="288">
        <v>987319.05000000016</v>
      </c>
      <c r="E3579" s="292">
        <v>615492.74</v>
      </c>
      <c r="F3579" s="292"/>
      <c r="G3579" s="21">
        <f t="shared" si="55"/>
        <v>371826.31000000017</v>
      </c>
      <c r="H3579" s="20">
        <v>0</v>
      </c>
      <c r="I3579" s="20">
        <v>0</v>
      </c>
    </row>
    <row r="3580" spans="1:9" ht="15.75" hidden="1" customHeight="1" x14ac:dyDescent="0.25">
      <c r="A3580" s="161" t="s">
        <v>3687</v>
      </c>
      <c r="B3580" s="90"/>
      <c r="C3580" s="187"/>
      <c r="D3580" s="288">
        <v>687999.35</v>
      </c>
      <c r="E3580" s="292">
        <v>550510.05999999994</v>
      </c>
      <c r="F3580" s="292"/>
      <c r="G3580" s="21">
        <f t="shared" si="55"/>
        <v>137489.29000000004</v>
      </c>
      <c r="H3580" s="20">
        <v>0</v>
      </c>
      <c r="I3580" s="20">
        <v>0</v>
      </c>
    </row>
    <row r="3581" spans="1:9" ht="15.75" hidden="1" customHeight="1" x14ac:dyDescent="0.25">
      <c r="A3581" s="161" t="s">
        <v>3688</v>
      </c>
      <c r="B3581" s="90"/>
      <c r="C3581" s="187"/>
      <c r="D3581" s="288">
        <v>588413.46999999962</v>
      </c>
      <c r="E3581" s="292">
        <v>486722.18000000005</v>
      </c>
      <c r="F3581" s="292"/>
      <c r="G3581" s="21">
        <f t="shared" si="55"/>
        <v>101691.28999999957</v>
      </c>
      <c r="H3581" s="20">
        <v>0</v>
      </c>
      <c r="I3581" s="20">
        <v>0</v>
      </c>
    </row>
    <row r="3582" spans="1:9" ht="15.75" hidden="1" customHeight="1" x14ac:dyDescent="0.25">
      <c r="A3582" s="161" t="s">
        <v>3689</v>
      </c>
      <c r="B3582" s="90"/>
      <c r="C3582" s="187"/>
      <c r="D3582" s="288">
        <v>785211.94999999925</v>
      </c>
      <c r="E3582" s="292">
        <v>679975.09999999986</v>
      </c>
      <c r="F3582" s="292"/>
      <c r="G3582" s="21">
        <f t="shared" si="55"/>
        <v>105236.84999999939</v>
      </c>
      <c r="H3582" s="20">
        <v>0</v>
      </c>
      <c r="I3582" s="20">
        <v>0</v>
      </c>
    </row>
    <row r="3583" spans="1:9" ht="15.75" hidden="1" customHeight="1" x14ac:dyDescent="0.25">
      <c r="A3583" s="161" t="s">
        <v>3690</v>
      </c>
      <c r="B3583" s="90"/>
      <c r="C3583" s="187"/>
      <c r="D3583" s="288">
        <v>192791.53000000006</v>
      </c>
      <c r="E3583" s="292">
        <v>155146.89999999997</v>
      </c>
      <c r="F3583" s="292"/>
      <c r="G3583" s="21">
        <f t="shared" si="55"/>
        <v>37644.630000000092</v>
      </c>
      <c r="H3583" s="20">
        <v>0</v>
      </c>
      <c r="I3583" s="20">
        <v>0</v>
      </c>
    </row>
    <row r="3584" spans="1:9" ht="15.75" hidden="1" customHeight="1" x14ac:dyDescent="0.25">
      <c r="A3584" s="161" t="s">
        <v>3691</v>
      </c>
      <c r="B3584" s="90"/>
      <c r="C3584" s="187"/>
      <c r="D3584" s="288">
        <v>683096.41999999969</v>
      </c>
      <c r="E3584" s="292">
        <v>576778.74999999988</v>
      </c>
      <c r="F3584" s="292"/>
      <c r="G3584" s="21">
        <f t="shared" si="55"/>
        <v>106317.66999999981</v>
      </c>
      <c r="H3584" s="20">
        <v>0</v>
      </c>
      <c r="I3584" s="20">
        <v>0</v>
      </c>
    </row>
    <row r="3585" spans="1:9" ht="15.75" hidden="1" customHeight="1" x14ac:dyDescent="0.25">
      <c r="A3585" s="161" t="s">
        <v>3350</v>
      </c>
      <c r="B3585" s="90"/>
      <c r="C3585" s="187"/>
      <c r="D3585" s="288">
        <v>3908481.4100000006</v>
      </c>
      <c r="E3585" s="292">
        <v>2972095.0600000005</v>
      </c>
      <c r="F3585" s="292"/>
      <c r="G3585" s="21">
        <f t="shared" si="55"/>
        <v>936386.35000000009</v>
      </c>
      <c r="H3585" s="20">
        <v>0</v>
      </c>
      <c r="I3585" s="20">
        <v>0</v>
      </c>
    </row>
    <row r="3586" spans="1:9" ht="15.75" hidden="1" customHeight="1" x14ac:dyDescent="0.25">
      <c r="A3586" s="161" t="s">
        <v>3946</v>
      </c>
      <c r="B3586" s="90"/>
      <c r="C3586" s="187"/>
      <c r="D3586" s="288">
        <v>2112145.0699999994</v>
      </c>
      <c r="E3586" s="292">
        <v>1867506.3099999991</v>
      </c>
      <c r="F3586" s="292"/>
      <c r="G3586" s="21">
        <f t="shared" si="55"/>
        <v>244638.76000000024</v>
      </c>
      <c r="H3586" s="20">
        <v>0</v>
      </c>
      <c r="I3586" s="20">
        <v>0</v>
      </c>
    </row>
    <row r="3587" spans="1:9" ht="15.75" hidden="1" customHeight="1" x14ac:dyDescent="0.25">
      <c r="A3587" s="161" t="s">
        <v>3441</v>
      </c>
      <c r="B3587" s="90"/>
      <c r="C3587" s="187"/>
      <c r="D3587" s="288">
        <v>826772.23999999976</v>
      </c>
      <c r="E3587" s="292">
        <v>696972.42000000016</v>
      </c>
      <c r="F3587" s="292"/>
      <c r="G3587" s="21">
        <f t="shared" si="55"/>
        <v>129799.8199999996</v>
      </c>
      <c r="H3587" s="20">
        <v>0</v>
      </c>
      <c r="I3587" s="20">
        <v>0</v>
      </c>
    </row>
    <row r="3588" spans="1:9" ht="15.75" hidden="1" customHeight="1" x14ac:dyDescent="0.25">
      <c r="A3588" s="161" t="s">
        <v>3442</v>
      </c>
      <c r="B3588" s="90"/>
      <c r="C3588" s="187"/>
      <c r="D3588" s="288">
        <v>394373.70000000019</v>
      </c>
      <c r="E3588" s="292">
        <v>280574.60000000003</v>
      </c>
      <c r="F3588" s="292"/>
      <c r="G3588" s="21">
        <f t="shared" ref="G3588:G3651" si="56">D3588-E3588</f>
        <v>113799.10000000015</v>
      </c>
      <c r="H3588" s="20">
        <v>0</v>
      </c>
      <c r="I3588" s="20">
        <v>0</v>
      </c>
    </row>
    <row r="3589" spans="1:9" ht="15.75" hidden="1" customHeight="1" x14ac:dyDescent="0.25">
      <c r="A3589" s="161" t="s">
        <v>3336</v>
      </c>
      <c r="B3589" s="90"/>
      <c r="C3589" s="187"/>
      <c r="D3589" s="288">
        <v>187705.56000000008</v>
      </c>
      <c r="E3589" s="292">
        <v>177237.00000000006</v>
      </c>
      <c r="F3589" s="292"/>
      <c r="G3589" s="21">
        <f t="shared" si="56"/>
        <v>10468.560000000027</v>
      </c>
      <c r="H3589" s="20">
        <v>0</v>
      </c>
      <c r="I3589" s="20">
        <v>0</v>
      </c>
    </row>
    <row r="3590" spans="1:9" ht="15.75" hidden="1" customHeight="1" x14ac:dyDescent="0.25">
      <c r="A3590" s="161" t="s">
        <v>3362</v>
      </c>
      <c r="B3590" s="90"/>
      <c r="C3590" s="187"/>
      <c r="D3590" s="288">
        <v>901539.35000000056</v>
      </c>
      <c r="E3590" s="292">
        <v>668334.94000000006</v>
      </c>
      <c r="F3590" s="292"/>
      <c r="G3590" s="21">
        <f t="shared" si="56"/>
        <v>233204.4100000005</v>
      </c>
      <c r="H3590" s="20">
        <v>0</v>
      </c>
      <c r="I3590" s="20">
        <v>0</v>
      </c>
    </row>
    <row r="3591" spans="1:9" ht="15.75" hidden="1" customHeight="1" x14ac:dyDescent="0.25">
      <c r="A3591" s="161" t="s">
        <v>3410</v>
      </c>
      <c r="B3591" s="90"/>
      <c r="C3591" s="187"/>
      <c r="D3591" s="288">
        <v>1368952.3500000003</v>
      </c>
      <c r="E3591" s="292">
        <v>1132289.28</v>
      </c>
      <c r="F3591" s="292"/>
      <c r="G3591" s="21">
        <f t="shared" si="56"/>
        <v>236663.0700000003</v>
      </c>
      <c r="H3591" s="20">
        <v>0</v>
      </c>
      <c r="I3591" s="20">
        <v>0</v>
      </c>
    </row>
    <row r="3592" spans="1:9" ht="15.75" hidden="1" customHeight="1" x14ac:dyDescent="0.25">
      <c r="A3592" s="161" t="s">
        <v>3692</v>
      </c>
      <c r="B3592" s="90"/>
      <c r="C3592" s="187"/>
      <c r="D3592" s="288">
        <v>98755.450000000012</v>
      </c>
      <c r="E3592" s="292">
        <v>26302.749999999993</v>
      </c>
      <c r="F3592" s="292"/>
      <c r="G3592" s="21">
        <f t="shared" si="56"/>
        <v>72452.700000000012</v>
      </c>
      <c r="H3592" s="20">
        <v>0</v>
      </c>
      <c r="I3592" s="20">
        <v>0</v>
      </c>
    </row>
    <row r="3593" spans="1:9" ht="15.75" hidden="1" customHeight="1" x14ac:dyDescent="0.25">
      <c r="A3593" s="161" t="s">
        <v>3351</v>
      </c>
      <c r="B3593" s="90"/>
      <c r="C3593" s="187"/>
      <c r="D3593" s="288">
        <v>302183.34999999986</v>
      </c>
      <c r="E3593" s="292">
        <v>250290.23</v>
      </c>
      <c r="F3593" s="292"/>
      <c r="G3593" s="21">
        <f t="shared" si="56"/>
        <v>51893.11999999985</v>
      </c>
      <c r="H3593" s="20">
        <v>0</v>
      </c>
      <c r="I3593" s="20">
        <v>0</v>
      </c>
    </row>
    <row r="3594" spans="1:9" ht="15.75" hidden="1" customHeight="1" x14ac:dyDescent="0.25">
      <c r="A3594" s="161" t="s">
        <v>3411</v>
      </c>
      <c r="B3594" s="90"/>
      <c r="C3594" s="187"/>
      <c r="D3594" s="288">
        <v>1342966.1300000001</v>
      </c>
      <c r="E3594" s="292">
        <v>1179297.7899999998</v>
      </c>
      <c r="F3594" s="292"/>
      <c r="G3594" s="21">
        <f t="shared" si="56"/>
        <v>163668.34000000032</v>
      </c>
      <c r="H3594" s="20">
        <v>0</v>
      </c>
      <c r="I3594" s="20">
        <v>0</v>
      </c>
    </row>
    <row r="3595" spans="1:9" ht="15.75" hidden="1" customHeight="1" x14ac:dyDescent="0.25">
      <c r="A3595" s="161" t="s">
        <v>3456</v>
      </c>
      <c r="B3595" s="90"/>
      <c r="C3595" s="187"/>
      <c r="D3595" s="288">
        <v>2809515.5000000005</v>
      </c>
      <c r="E3595" s="292">
        <v>2102173.66</v>
      </c>
      <c r="F3595" s="292"/>
      <c r="G3595" s="21">
        <f t="shared" si="56"/>
        <v>707341.84000000032</v>
      </c>
      <c r="H3595" s="20">
        <v>0</v>
      </c>
      <c r="I3595" s="20">
        <v>0</v>
      </c>
    </row>
    <row r="3596" spans="1:9" ht="15.75" hidden="1" customHeight="1" x14ac:dyDescent="0.25">
      <c r="A3596" s="161" t="s">
        <v>3352</v>
      </c>
      <c r="B3596" s="90"/>
      <c r="C3596" s="187"/>
      <c r="D3596" s="288">
        <v>726632.7000000003</v>
      </c>
      <c r="E3596" s="292">
        <v>518500.12000000005</v>
      </c>
      <c r="F3596" s="292"/>
      <c r="G3596" s="21">
        <f t="shared" si="56"/>
        <v>208132.58000000025</v>
      </c>
      <c r="H3596" s="20">
        <v>0</v>
      </c>
      <c r="I3596" s="20">
        <v>0</v>
      </c>
    </row>
    <row r="3597" spans="1:9" ht="15.75" hidden="1" customHeight="1" x14ac:dyDescent="0.25">
      <c r="A3597" s="161" t="s">
        <v>3391</v>
      </c>
      <c r="B3597" s="90"/>
      <c r="C3597" s="187"/>
      <c r="D3597" s="288">
        <v>151931.68999999994</v>
      </c>
      <c r="E3597" s="292">
        <v>92919.65</v>
      </c>
      <c r="F3597" s="292"/>
      <c r="G3597" s="21">
        <f t="shared" si="56"/>
        <v>59012.03999999995</v>
      </c>
      <c r="H3597" s="20">
        <v>0</v>
      </c>
      <c r="I3597" s="20">
        <v>0</v>
      </c>
    </row>
    <row r="3598" spans="1:9" ht="15.75" hidden="1" customHeight="1" x14ac:dyDescent="0.25">
      <c r="A3598" s="161" t="s">
        <v>3443</v>
      </c>
      <c r="B3598" s="90"/>
      <c r="C3598" s="187"/>
      <c r="D3598" s="288">
        <v>2753856.4000000018</v>
      </c>
      <c r="E3598" s="292">
        <v>2152937.0900000003</v>
      </c>
      <c r="F3598" s="292"/>
      <c r="G3598" s="21">
        <f t="shared" si="56"/>
        <v>600919.31000000145</v>
      </c>
      <c r="H3598" s="20">
        <v>0</v>
      </c>
      <c r="I3598" s="20">
        <v>0</v>
      </c>
    </row>
    <row r="3599" spans="1:9" ht="15.75" hidden="1" customHeight="1" x14ac:dyDescent="0.25">
      <c r="A3599" s="161" t="s">
        <v>3337</v>
      </c>
      <c r="B3599" s="90"/>
      <c r="C3599" s="187"/>
      <c r="D3599" s="288">
        <v>1193180.7999999991</v>
      </c>
      <c r="E3599" s="292">
        <v>998843.08999999985</v>
      </c>
      <c r="F3599" s="292"/>
      <c r="G3599" s="21">
        <f t="shared" si="56"/>
        <v>194337.70999999926</v>
      </c>
      <c r="H3599" s="20">
        <v>0</v>
      </c>
      <c r="I3599" s="20">
        <v>0</v>
      </c>
    </row>
    <row r="3600" spans="1:9" ht="15.75" hidden="1" customHeight="1" x14ac:dyDescent="0.25">
      <c r="A3600" s="161" t="s">
        <v>3382</v>
      </c>
      <c r="B3600" s="90"/>
      <c r="C3600" s="187"/>
      <c r="D3600" s="288">
        <v>1342957.7700000003</v>
      </c>
      <c r="E3600" s="292">
        <v>1088933.5200000003</v>
      </c>
      <c r="F3600" s="292"/>
      <c r="G3600" s="21">
        <f t="shared" si="56"/>
        <v>254024.25</v>
      </c>
      <c r="H3600" s="20">
        <v>0</v>
      </c>
      <c r="I3600" s="20">
        <v>0</v>
      </c>
    </row>
    <row r="3601" spans="1:9" ht="15.75" hidden="1" customHeight="1" x14ac:dyDescent="0.25">
      <c r="A3601" s="161" t="s">
        <v>3425</v>
      </c>
      <c r="B3601" s="90"/>
      <c r="C3601" s="187"/>
      <c r="D3601" s="288">
        <v>955467.40000000014</v>
      </c>
      <c r="E3601" s="292">
        <v>734213.06</v>
      </c>
      <c r="F3601" s="292"/>
      <c r="G3601" s="21">
        <f t="shared" si="56"/>
        <v>221254.34000000008</v>
      </c>
      <c r="H3601" s="20">
        <v>0</v>
      </c>
      <c r="I3601" s="20">
        <v>0</v>
      </c>
    </row>
    <row r="3602" spans="1:9" ht="15.75" hidden="1" customHeight="1" x14ac:dyDescent="0.25">
      <c r="A3602" s="161" t="s">
        <v>3469</v>
      </c>
      <c r="B3602" s="90"/>
      <c r="C3602" s="187"/>
      <c r="D3602" s="288">
        <v>862682.39999999991</v>
      </c>
      <c r="E3602" s="292">
        <v>649609.31000000006</v>
      </c>
      <c r="F3602" s="292"/>
      <c r="G3602" s="21">
        <f t="shared" si="56"/>
        <v>213073.08999999985</v>
      </c>
      <c r="H3602" s="20">
        <v>0</v>
      </c>
      <c r="I3602" s="20">
        <v>0</v>
      </c>
    </row>
    <row r="3603" spans="1:9" ht="15.75" hidden="1" customHeight="1" x14ac:dyDescent="0.25">
      <c r="A3603" s="161" t="s">
        <v>3363</v>
      </c>
      <c r="B3603" s="90"/>
      <c r="C3603" s="187"/>
      <c r="D3603" s="288">
        <v>1549160.0000000002</v>
      </c>
      <c r="E3603" s="292">
        <v>1814186.9400000002</v>
      </c>
      <c r="F3603" s="292"/>
      <c r="G3603" s="21">
        <f t="shared" si="56"/>
        <v>-265026.93999999994</v>
      </c>
      <c r="H3603" s="20">
        <v>0</v>
      </c>
      <c r="I3603" s="20">
        <v>0</v>
      </c>
    </row>
    <row r="3604" spans="1:9" ht="15.75" hidden="1" customHeight="1" x14ac:dyDescent="0.25">
      <c r="A3604" s="161" t="s">
        <v>3426</v>
      </c>
      <c r="B3604" s="90"/>
      <c r="C3604" s="187"/>
      <c r="D3604" s="288">
        <v>1334791.3999999997</v>
      </c>
      <c r="E3604" s="292">
        <v>1085758.4499999997</v>
      </c>
      <c r="F3604" s="292"/>
      <c r="G3604" s="21">
        <f t="shared" si="56"/>
        <v>249032.94999999995</v>
      </c>
      <c r="H3604" s="20">
        <v>0</v>
      </c>
      <c r="I3604" s="20">
        <v>0</v>
      </c>
    </row>
    <row r="3605" spans="1:9" ht="15.75" hidden="1" customHeight="1" x14ac:dyDescent="0.25">
      <c r="A3605" s="161" t="s">
        <v>3470</v>
      </c>
      <c r="B3605" s="90"/>
      <c r="C3605" s="187"/>
      <c r="D3605" s="288">
        <v>1406373.8999999992</v>
      </c>
      <c r="E3605" s="292">
        <v>1151459.5899999999</v>
      </c>
      <c r="F3605" s="292"/>
      <c r="G3605" s="21">
        <f t="shared" si="56"/>
        <v>254914.30999999936</v>
      </c>
      <c r="H3605" s="20">
        <v>0</v>
      </c>
      <c r="I3605" s="20">
        <v>0</v>
      </c>
    </row>
    <row r="3606" spans="1:9" ht="15.75" hidden="1" customHeight="1" x14ac:dyDescent="0.25">
      <c r="A3606" s="161" t="s">
        <v>3364</v>
      </c>
      <c r="B3606" s="90"/>
      <c r="C3606" s="187"/>
      <c r="D3606" s="288">
        <v>2093843.0800000005</v>
      </c>
      <c r="E3606" s="292">
        <v>1592804.2900000003</v>
      </c>
      <c r="F3606" s="292"/>
      <c r="G3606" s="21">
        <f t="shared" si="56"/>
        <v>501038.79000000027</v>
      </c>
      <c r="H3606" s="20">
        <v>0</v>
      </c>
      <c r="I3606" s="20">
        <v>0</v>
      </c>
    </row>
    <row r="3607" spans="1:9" ht="15.75" hidden="1" customHeight="1" x14ac:dyDescent="0.25">
      <c r="A3607" s="161" t="s">
        <v>3412</v>
      </c>
      <c r="B3607" s="90"/>
      <c r="C3607" s="187"/>
      <c r="D3607" s="288">
        <v>2079498.100000001</v>
      </c>
      <c r="E3607" s="292">
        <v>1722709.6700000004</v>
      </c>
      <c r="F3607" s="292"/>
      <c r="G3607" s="21">
        <f t="shared" si="56"/>
        <v>356788.43000000063</v>
      </c>
      <c r="H3607" s="20">
        <v>0</v>
      </c>
      <c r="I3607" s="20">
        <v>0</v>
      </c>
    </row>
    <row r="3608" spans="1:9" ht="15.75" hidden="1" customHeight="1" x14ac:dyDescent="0.25">
      <c r="A3608" s="161" t="s">
        <v>3457</v>
      </c>
      <c r="B3608" s="90"/>
      <c r="C3608" s="187"/>
      <c r="D3608" s="288">
        <v>427152.35000000015</v>
      </c>
      <c r="E3608" s="292">
        <v>292688.52999999997</v>
      </c>
      <c r="F3608" s="292"/>
      <c r="G3608" s="21">
        <f t="shared" si="56"/>
        <v>134463.82000000018</v>
      </c>
      <c r="H3608" s="20">
        <v>0</v>
      </c>
      <c r="I3608" s="20">
        <v>0</v>
      </c>
    </row>
    <row r="3609" spans="1:9" ht="15.75" hidden="1" customHeight="1" x14ac:dyDescent="0.25">
      <c r="A3609" s="161" t="s">
        <v>3353</v>
      </c>
      <c r="B3609" s="90"/>
      <c r="C3609" s="187"/>
      <c r="D3609" s="288">
        <v>1118065.2000000004</v>
      </c>
      <c r="E3609" s="292">
        <v>963238.6800000004</v>
      </c>
      <c r="F3609" s="292"/>
      <c r="G3609" s="21">
        <f t="shared" si="56"/>
        <v>154826.52000000002</v>
      </c>
      <c r="H3609" s="20">
        <v>0</v>
      </c>
      <c r="I3609" s="20">
        <v>0</v>
      </c>
    </row>
    <row r="3610" spans="1:9" ht="15.75" hidden="1" customHeight="1" x14ac:dyDescent="0.25">
      <c r="A3610" s="161" t="s">
        <v>3693</v>
      </c>
      <c r="B3610" s="90"/>
      <c r="C3610" s="187"/>
      <c r="D3610" s="288">
        <v>198005.90000000008</v>
      </c>
      <c r="E3610" s="292">
        <v>20549.23</v>
      </c>
      <c r="F3610" s="292"/>
      <c r="G3610" s="21">
        <f t="shared" si="56"/>
        <v>177456.67000000007</v>
      </c>
      <c r="H3610" s="20">
        <v>0</v>
      </c>
      <c r="I3610" s="20">
        <v>0</v>
      </c>
    </row>
    <row r="3611" spans="1:9" ht="15.75" hidden="1" customHeight="1" x14ac:dyDescent="0.25">
      <c r="A3611" s="161" t="s">
        <v>3694</v>
      </c>
      <c r="B3611" s="90"/>
      <c r="C3611" s="187"/>
      <c r="D3611" s="288">
        <v>209726.75000000012</v>
      </c>
      <c r="E3611" s="292">
        <v>65594.890000000014</v>
      </c>
      <c r="F3611" s="292"/>
      <c r="G3611" s="21">
        <f t="shared" si="56"/>
        <v>144131.8600000001</v>
      </c>
      <c r="H3611" s="20">
        <v>0</v>
      </c>
      <c r="I3611" s="20">
        <v>0</v>
      </c>
    </row>
    <row r="3612" spans="1:9" ht="15.75" hidden="1" customHeight="1" x14ac:dyDescent="0.25">
      <c r="A3612" s="161" t="s">
        <v>3695</v>
      </c>
      <c r="B3612" s="90"/>
      <c r="C3612" s="187"/>
      <c r="D3612" s="288">
        <v>271656.54999999993</v>
      </c>
      <c r="E3612" s="292">
        <v>45819.05</v>
      </c>
      <c r="F3612" s="292"/>
      <c r="G3612" s="21">
        <f t="shared" si="56"/>
        <v>225837.49999999994</v>
      </c>
      <c r="H3612" s="20">
        <v>0</v>
      </c>
      <c r="I3612" s="20">
        <v>0</v>
      </c>
    </row>
    <row r="3613" spans="1:9" ht="15.75" hidden="1" customHeight="1" x14ac:dyDescent="0.25">
      <c r="A3613" s="161" t="s">
        <v>3444</v>
      </c>
      <c r="B3613" s="90"/>
      <c r="C3613" s="187"/>
      <c r="D3613" s="288">
        <v>1557118.0000000012</v>
      </c>
      <c r="E3613" s="292">
        <v>1226235.8700000006</v>
      </c>
      <c r="F3613" s="292"/>
      <c r="G3613" s="21">
        <f t="shared" si="56"/>
        <v>330882.13000000059</v>
      </c>
      <c r="H3613" s="20">
        <v>0</v>
      </c>
      <c r="I3613" s="20">
        <v>0</v>
      </c>
    </row>
    <row r="3614" spans="1:9" ht="15.75" hidden="1" customHeight="1" x14ac:dyDescent="0.25">
      <c r="A3614" s="161" t="s">
        <v>3338</v>
      </c>
      <c r="B3614" s="90"/>
      <c r="C3614" s="187"/>
      <c r="D3614" s="288">
        <v>2032960.6999999993</v>
      </c>
      <c r="E3614" s="292">
        <v>1581800.7299999997</v>
      </c>
      <c r="F3614" s="292"/>
      <c r="G3614" s="21">
        <f t="shared" si="56"/>
        <v>451159.96999999951</v>
      </c>
      <c r="H3614" s="20">
        <v>0</v>
      </c>
      <c r="I3614" s="20">
        <v>0</v>
      </c>
    </row>
    <row r="3615" spans="1:9" ht="15.75" hidden="1" customHeight="1" x14ac:dyDescent="0.25">
      <c r="A3615" s="161" t="s">
        <v>3383</v>
      </c>
      <c r="B3615" s="90"/>
      <c r="C3615" s="187"/>
      <c r="D3615" s="288">
        <v>2494855.6400000006</v>
      </c>
      <c r="E3615" s="292">
        <v>1967794.5400000003</v>
      </c>
      <c r="F3615" s="292"/>
      <c r="G3615" s="21">
        <f t="shared" si="56"/>
        <v>527061.10000000033</v>
      </c>
      <c r="H3615" s="20">
        <v>0</v>
      </c>
      <c r="I3615" s="20">
        <v>0</v>
      </c>
    </row>
    <row r="3616" spans="1:9" ht="15.75" hidden="1" customHeight="1" x14ac:dyDescent="0.25">
      <c r="A3616" s="161" t="s">
        <v>3696</v>
      </c>
      <c r="B3616" s="90"/>
      <c r="C3616" s="187"/>
      <c r="D3616" s="288">
        <v>1105974.4000000001</v>
      </c>
      <c r="E3616" s="292">
        <v>896633.24000000011</v>
      </c>
      <c r="F3616" s="292"/>
      <c r="G3616" s="21">
        <f t="shared" si="56"/>
        <v>209341.16000000003</v>
      </c>
      <c r="H3616" s="20">
        <v>0</v>
      </c>
      <c r="I3616" s="20">
        <v>0</v>
      </c>
    </row>
    <row r="3617" spans="1:9" ht="15.75" hidden="1" customHeight="1" x14ac:dyDescent="0.25">
      <c r="A3617" s="161" t="s">
        <v>3365</v>
      </c>
      <c r="B3617" s="90"/>
      <c r="C3617" s="187"/>
      <c r="D3617" s="288">
        <v>1265810.4200000002</v>
      </c>
      <c r="E3617" s="292">
        <v>975726.28999999969</v>
      </c>
      <c r="F3617" s="292"/>
      <c r="G3617" s="21">
        <f t="shared" si="56"/>
        <v>290084.13000000047</v>
      </c>
      <c r="H3617" s="20">
        <v>0</v>
      </c>
      <c r="I3617" s="20">
        <v>0</v>
      </c>
    </row>
    <row r="3618" spans="1:9" ht="15.75" hidden="1" customHeight="1" x14ac:dyDescent="0.25">
      <c r="A3618" s="161" t="s">
        <v>3413</v>
      </c>
      <c r="B3618" s="90"/>
      <c r="C3618" s="187"/>
      <c r="D3618" s="288">
        <v>1126168.2999999998</v>
      </c>
      <c r="E3618" s="292">
        <v>970889.42999999993</v>
      </c>
      <c r="F3618" s="292"/>
      <c r="G3618" s="21">
        <f t="shared" si="56"/>
        <v>155278.86999999988</v>
      </c>
      <c r="H3618" s="20">
        <v>0</v>
      </c>
      <c r="I3618" s="20">
        <v>0</v>
      </c>
    </row>
    <row r="3619" spans="1:9" ht="15.75" hidden="1" customHeight="1" x14ac:dyDescent="0.25">
      <c r="A3619" s="161" t="s">
        <v>3697</v>
      </c>
      <c r="B3619" s="90"/>
      <c r="C3619" s="187"/>
      <c r="D3619" s="288">
        <v>342054.99999999983</v>
      </c>
      <c r="E3619" s="292">
        <v>17935</v>
      </c>
      <c r="F3619" s="292"/>
      <c r="G3619" s="21">
        <f t="shared" si="56"/>
        <v>324119.99999999983</v>
      </c>
      <c r="H3619" s="20">
        <v>0</v>
      </c>
      <c r="I3619" s="20">
        <v>0</v>
      </c>
    </row>
    <row r="3620" spans="1:9" ht="15.75" hidden="1" customHeight="1" x14ac:dyDescent="0.25">
      <c r="A3620" s="161" t="s">
        <v>3698</v>
      </c>
      <c r="B3620" s="90"/>
      <c r="C3620" s="187"/>
      <c r="D3620" s="288">
        <v>166600</v>
      </c>
      <c r="E3620" s="292">
        <v>2072.7600000000002</v>
      </c>
      <c r="F3620" s="292"/>
      <c r="G3620" s="21">
        <f t="shared" si="56"/>
        <v>164527.24</v>
      </c>
      <c r="H3620" s="20">
        <v>0</v>
      </c>
      <c r="I3620" s="20">
        <v>0</v>
      </c>
    </row>
    <row r="3621" spans="1:9" ht="15.75" hidden="1" customHeight="1" x14ac:dyDescent="0.25">
      <c r="A3621" s="161" t="s">
        <v>3392</v>
      </c>
      <c r="B3621" s="90"/>
      <c r="C3621" s="187"/>
      <c r="D3621" s="288">
        <v>1281775.7499999998</v>
      </c>
      <c r="E3621" s="292">
        <v>1014711.9299999999</v>
      </c>
      <c r="F3621" s="292"/>
      <c r="G3621" s="21">
        <f t="shared" si="56"/>
        <v>267063.81999999983</v>
      </c>
      <c r="H3621" s="20">
        <v>0</v>
      </c>
      <c r="I3621" s="20">
        <v>0</v>
      </c>
    </row>
    <row r="3622" spans="1:9" ht="15.75" hidden="1" customHeight="1" x14ac:dyDescent="0.25">
      <c r="A3622" s="161" t="s">
        <v>3458</v>
      </c>
      <c r="B3622" s="90"/>
      <c r="C3622" s="187"/>
      <c r="D3622" s="288">
        <v>1620293.2000000007</v>
      </c>
      <c r="E3622" s="292">
        <v>1372639.3499999999</v>
      </c>
      <c r="F3622" s="292"/>
      <c r="G3622" s="21">
        <f t="shared" si="56"/>
        <v>247653.85000000079</v>
      </c>
      <c r="H3622" s="20">
        <v>0</v>
      </c>
      <c r="I3622" s="20">
        <v>0</v>
      </c>
    </row>
    <row r="3623" spans="1:9" ht="15.75" hidden="1" customHeight="1" x14ac:dyDescent="0.25">
      <c r="A3623" s="161" t="s">
        <v>3354</v>
      </c>
      <c r="B3623" s="90"/>
      <c r="C3623" s="187"/>
      <c r="D3623" s="288">
        <v>1915031.2699999993</v>
      </c>
      <c r="E3623" s="292">
        <v>1601284.6599999995</v>
      </c>
      <c r="F3623" s="292"/>
      <c r="G3623" s="21">
        <f t="shared" si="56"/>
        <v>313746.60999999987</v>
      </c>
      <c r="H3623" s="20">
        <v>0</v>
      </c>
      <c r="I3623" s="20">
        <v>0</v>
      </c>
    </row>
    <row r="3624" spans="1:9" ht="15.75" hidden="1" customHeight="1" x14ac:dyDescent="0.25">
      <c r="A3624" s="161" t="s">
        <v>3393</v>
      </c>
      <c r="B3624" s="90"/>
      <c r="C3624" s="187"/>
      <c r="D3624" s="288">
        <v>2398802.5000000005</v>
      </c>
      <c r="E3624" s="292">
        <v>1874815.4799999997</v>
      </c>
      <c r="F3624" s="292"/>
      <c r="G3624" s="21">
        <f t="shared" si="56"/>
        <v>523987.02000000072</v>
      </c>
      <c r="H3624" s="20">
        <v>0</v>
      </c>
      <c r="I3624" s="20">
        <v>0</v>
      </c>
    </row>
    <row r="3625" spans="1:9" ht="15.75" hidden="1" customHeight="1" x14ac:dyDescent="0.25">
      <c r="A3625" s="161" t="s">
        <v>3445</v>
      </c>
      <c r="B3625" s="90"/>
      <c r="C3625" s="187"/>
      <c r="D3625" s="288">
        <v>715725.69</v>
      </c>
      <c r="E3625" s="292">
        <v>651401.28</v>
      </c>
      <c r="F3625" s="292"/>
      <c r="G3625" s="21">
        <f t="shared" si="56"/>
        <v>64324.409999999916</v>
      </c>
      <c r="H3625" s="20">
        <v>0</v>
      </c>
      <c r="I3625" s="20">
        <v>0</v>
      </c>
    </row>
    <row r="3626" spans="1:9" ht="15.75" hidden="1" customHeight="1" x14ac:dyDescent="0.25">
      <c r="A3626" s="161" t="s">
        <v>3699</v>
      </c>
      <c r="B3626" s="90"/>
      <c r="C3626" s="187"/>
      <c r="D3626" s="288">
        <v>232050</v>
      </c>
      <c r="E3626" s="292">
        <v>75833.179999999993</v>
      </c>
      <c r="F3626" s="292"/>
      <c r="G3626" s="21">
        <f t="shared" si="56"/>
        <v>156216.82</v>
      </c>
      <c r="H3626" s="20">
        <v>0</v>
      </c>
      <c r="I3626" s="20">
        <v>0</v>
      </c>
    </row>
    <row r="3627" spans="1:9" ht="15.75" hidden="1" customHeight="1" x14ac:dyDescent="0.25">
      <c r="A3627" s="161" t="s">
        <v>3700</v>
      </c>
      <c r="B3627" s="90"/>
      <c r="C3627" s="187"/>
      <c r="D3627" s="288">
        <v>309795.24999999994</v>
      </c>
      <c r="E3627" s="292">
        <v>72153.279999999999</v>
      </c>
      <c r="F3627" s="292"/>
      <c r="G3627" s="21">
        <f t="shared" si="56"/>
        <v>237641.96999999994</v>
      </c>
      <c r="H3627" s="20">
        <v>0</v>
      </c>
      <c r="I3627" s="20">
        <v>0</v>
      </c>
    </row>
    <row r="3628" spans="1:9" ht="15.75" hidden="1" customHeight="1" x14ac:dyDescent="0.25">
      <c r="A3628" s="161" t="s">
        <v>3701</v>
      </c>
      <c r="B3628" s="90"/>
      <c r="C3628" s="187"/>
      <c r="D3628" s="288">
        <v>304426.25</v>
      </c>
      <c r="E3628" s="292">
        <v>96617.919999999998</v>
      </c>
      <c r="F3628" s="292"/>
      <c r="G3628" s="21">
        <f t="shared" si="56"/>
        <v>207808.33000000002</v>
      </c>
      <c r="H3628" s="20">
        <v>0</v>
      </c>
      <c r="I3628" s="20">
        <v>0</v>
      </c>
    </row>
    <row r="3629" spans="1:9" ht="15.75" hidden="1" customHeight="1" x14ac:dyDescent="0.25">
      <c r="A3629" s="161" t="s">
        <v>3414</v>
      </c>
      <c r="B3629" s="90"/>
      <c r="C3629" s="187"/>
      <c r="D3629" s="288">
        <v>487101.79999999976</v>
      </c>
      <c r="E3629" s="292">
        <v>439835.37999999995</v>
      </c>
      <c r="F3629" s="292"/>
      <c r="G3629" s="21">
        <f t="shared" si="56"/>
        <v>47266.419999999809</v>
      </c>
      <c r="H3629" s="20">
        <v>0</v>
      </c>
      <c r="I3629" s="20">
        <v>0</v>
      </c>
    </row>
    <row r="3630" spans="1:9" ht="15.75" hidden="1" customHeight="1" x14ac:dyDescent="0.25">
      <c r="A3630" s="161" t="s">
        <v>3471</v>
      </c>
      <c r="B3630" s="90"/>
      <c r="C3630" s="187"/>
      <c r="D3630" s="288">
        <v>809231.50000000012</v>
      </c>
      <c r="E3630" s="292">
        <v>658056.63</v>
      </c>
      <c r="F3630" s="292"/>
      <c r="G3630" s="21">
        <f t="shared" si="56"/>
        <v>151174.87000000011</v>
      </c>
      <c r="H3630" s="20">
        <v>0</v>
      </c>
      <c r="I3630" s="20">
        <v>0</v>
      </c>
    </row>
    <row r="3631" spans="1:9" ht="15.75" hidden="1" customHeight="1" x14ac:dyDescent="0.25">
      <c r="A3631" s="161" t="s">
        <v>3366</v>
      </c>
      <c r="B3631" s="90"/>
      <c r="C3631" s="187"/>
      <c r="D3631" s="288">
        <v>2904235.9499999988</v>
      </c>
      <c r="E3631" s="292">
        <v>2371585.3199999989</v>
      </c>
      <c r="F3631" s="292"/>
      <c r="G3631" s="21">
        <f t="shared" si="56"/>
        <v>532650.62999999989</v>
      </c>
      <c r="H3631" s="20">
        <v>0</v>
      </c>
      <c r="I3631" s="20">
        <v>0</v>
      </c>
    </row>
    <row r="3632" spans="1:9" ht="15.75" hidden="1" customHeight="1" x14ac:dyDescent="0.25">
      <c r="A3632" s="161" t="s">
        <v>3459</v>
      </c>
      <c r="B3632" s="90"/>
      <c r="C3632" s="187"/>
      <c r="D3632" s="288">
        <v>1680708.2699999998</v>
      </c>
      <c r="E3632" s="292">
        <v>1156907.1099999996</v>
      </c>
      <c r="F3632" s="292"/>
      <c r="G3632" s="21">
        <f t="shared" si="56"/>
        <v>523801.16000000015</v>
      </c>
      <c r="H3632" s="20">
        <v>0</v>
      </c>
      <c r="I3632" s="20">
        <v>0</v>
      </c>
    </row>
    <row r="3633" spans="1:9" ht="15.75" hidden="1" customHeight="1" x14ac:dyDescent="0.25">
      <c r="A3633" s="161" t="s">
        <v>3702</v>
      </c>
      <c r="B3633" s="90"/>
      <c r="C3633" s="187"/>
      <c r="D3633" s="288">
        <v>338913.35000000021</v>
      </c>
      <c r="E3633" s="292">
        <v>176741.24000000002</v>
      </c>
      <c r="F3633" s="292"/>
      <c r="G3633" s="21">
        <f t="shared" si="56"/>
        <v>162172.11000000019</v>
      </c>
      <c r="H3633" s="20">
        <v>0</v>
      </c>
      <c r="I3633" s="20">
        <v>0</v>
      </c>
    </row>
    <row r="3634" spans="1:9" ht="15.75" hidden="1" customHeight="1" x14ac:dyDescent="0.25">
      <c r="A3634" s="161" t="s">
        <v>3394</v>
      </c>
      <c r="B3634" s="90"/>
      <c r="C3634" s="187"/>
      <c r="D3634" s="288">
        <v>1606205.5000000009</v>
      </c>
      <c r="E3634" s="292">
        <v>1204692.58</v>
      </c>
      <c r="F3634" s="292"/>
      <c r="G3634" s="21">
        <f t="shared" si="56"/>
        <v>401512.92000000086</v>
      </c>
      <c r="H3634" s="20">
        <v>0</v>
      </c>
      <c r="I3634" s="20">
        <v>0</v>
      </c>
    </row>
    <row r="3635" spans="1:9" ht="15.75" hidden="1" customHeight="1" x14ac:dyDescent="0.25">
      <c r="A3635" s="161" t="s">
        <v>3339</v>
      </c>
      <c r="B3635" s="90"/>
      <c r="C3635" s="187"/>
      <c r="D3635" s="288">
        <v>1476442.7000000002</v>
      </c>
      <c r="E3635" s="292">
        <v>581204.96</v>
      </c>
      <c r="F3635" s="292"/>
      <c r="G3635" s="21">
        <f t="shared" si="56"/>
        <v>895237.74000000022</v>
      </c>
      <c r="H3635" s="20">
        <v>0</v>
      </c>
      <c r="I3635" s="20">
        <v>0</v>
      </c>
    </row>
    <row r="3636" spans="1:9" ht="15.75" hidden="1" customHeight="1" x14ac:dyDescent="0.25">
      <c r="A3636" s="161" t="s">
        <v>3427</v>
      </c>
      <c r="B3636" s="90"/>
      <c r="C3636" s="187"/>
      <c r="D3636" s="288">
        <v>1423611.6000000003</v>
      </c>
      <c r="E3636" s="292">
        <v>1571994.66</v>
      </c>
      <c r="F3636" s="292"/>
      <c r="G3636" s="21">
        <f t="shared" si="56"/>
        <v>-148383.05999999959</v>
      </c>
      <c r="H3636" s="20">
        <v>0</v>
      </c>
      <c r="I3636" s="20">
        <v>0</v>
      </c>
    </row>
    <row r="3637" spans="1:9" ht="15.75" hidden="1" customHeight="1" x14ac:dyDescent="0.25">
      <c r="A3637" s="161" t="s">
        <v>3340</v>
      </c>
      <c r="B3637" s="90"/>
      <c r="C3637" s="187"/>
      <c r="D3637" s="288">
        <v>1210653.3000000003</v>
      </c>
      <c r="E3637" s="292">
        <v>838486.01000000013</v>
      </c>
      <c r="F3637" s="292"/>
      <c r="G3637" s="21">
        <f t="shared" si="56"/>
        <v>372167.29000000015</v>
      </c>
      <c r="H3637" s="20">
        <v>0</v>
      </c>
      <c r="I3637" s="20">
        <v>0</v>
      </c>
    </row>
    <row r="3638" spans="1:9" ht="15.75" hidden="1" customHeight="1" x14ac:dyDescent="0.25">
      <c r="A3638" s="161" t="s">
        <v>3384</v>
      </c>
      <c r="B3638" s="90"/>
      <c r="C3638" s="187"/>
      <c r="D3638" s="288">
        <v>1355076.8000000005</v>
      </c>
      <c r="E3638" s="292">
        <v>1172382.3600000001</v>
      </c>
      <c r="F3638" s="292"/>
      <c r="G3638" s="21">
        <f t="shared" si="56"/>
        <v>182694.44000000041</v>
      </c>
      <c r="H3638" s="20">
        <v>0</v>
      </c>
      <c r="I3638" s="20">
        <v>0</v>
      </c>
    </row>
    <row r="3639" spans="1:9" ht="15.75" hidden="1" customHeight="1" x14ac:dyDescent="0.25">
      <c r="A3639" s="161" t="s">
        <v>3703</v>
      </c>
      <c r="B3639" s="90"/>
      <c r="C3639" s="187"/>
      <c r="D3639" s="288">
        <v>203091.28999999986</v>
      </c>
      <c r="E3639" s="292">
        <v>42185.2</v>
      </c>
      <c r="F3639" s="292"/>
      <c r="G3639" s="21">
        <f t="shared" si="56"/>
        <v>160906.08999999985</v>
      </c>
      <c r="H3639" s="20">
        <v>0</v>
      </c>
      <c r="I3639" s="20">
        <v>0</v>
      </c>
    </row>
    <row r="3640" spans="1:9" ht="15.75" hidden="1" customHeight="1" x14ac:dyDescent="0.25">
      <c r="A3640" s="161" t="s">
        <v>3367</v>
      </c>
      <c r="B3640" s="90"/>
      <c r="C3640" s="187"/>
      <c r="D3640" s="288">
        <v>1886807.3000000003</v>
      </c>
      <c r="E3640" s="292">
        <v>1708294.3800000001</v>
      </c>
      <c r="F3640" s="292"/>
      <c r="G3640" s="21">
        <f t="shared" si="56"/>
        <v>178512.92000000016</v>
      </c>
      <c r="H3640" s="20">
        <v>0</v>
      </c>
      <c r="I3640" s="20">
        <v>0</v>
      </c>
    </row>
    <row r="3641" spans="1:9" ht="15.75" hidden="1" customHeight="1" x14ac:dyDescent="0.25">
      <c r="A3641" s="161" t="s">
        <v>3415</v>
      </c>
      <c r="B3641" s="90"/>
      <c r="C3641" s="187"/>
      <c r="D3641" s="288">
        <v>1973208.9</v>
      </c>
      <c r="E3641" s="292">
        <v>903994.58</v>
      </c>
      <c r="F3641" s="292"/>
      <c r="G3641" s="21">
        <f t="shared" si="56"/>
        <v>1069214.3199999998</v>
      </c>
      <c r="H3641" s="20">
        <v>0</v>
      </c>
      <c r="I3641" s="20">
        <v>0</v>
      </c>
    </row>
    <row r="3642" spans="1:9" ht="15.75" hidden="1" customHeight="1" x14ac:dyDescent="0.25">
      <c r="A3642" s="161" t="s">
        <v>3460</v>
      </c>
      <c r="B3642" s="90"/>
      <c r="C3642" s="187"/>
      <c r="D3642" s="288">
        <v>1182090.3999999994</v>
      </c>
      <c r="E3642" s="292">
        <v>160000.75</v>
      </c>
      <c r="F3642" s="292"/>
      <c r="G3642" s="21">
        <f t="shared" si="56"/>
        <v>1022089.6499999994</v>
      </c>
      <c r="H3642" s="20">
        <v>0</v>
      </c>
      <c r="I3642" s="20">
        <v>0</v>
      </c>
    </row>
    <row r="3643" spans="1:9" ht="15.75" hidden="1" customHeight="1" x14ac:dyDescent="0.25">
      <c r="A3643" s="161" t="s">
        <v>3355</v>
      </c>
      <c r="B3643" s="90"/>
      <c r="C3643" s="187"/>
      <c r="D3643" s="288">
        <v>1649026.6500000004</v>
      </c>
      <c r="E3643" s="292">
        <v>1208964.4000000001</v>
      </c>
      <c r="F3643" s="292"/>
      <c r="G3643" s="21">
        <f t="shared" si="56"/>
        <v>440062.25000000023</v>
      </c>
      <c r="H3643" s="20">
        <v>0</v>
      </c>
      <c r="I3643" s="20">
        <v>0</v>
      </c>
    </row>
    <row r="3644" spans="1:9" ht="15.75" hidden="1" customHeight="1" x14ac:dyDescent="0.25">
      <c r="A3644" s="161" t="s">
        <v>3395</v>
      </c>
      <c r="B3644" s="90"/>
      <c r="C3644" s="187"/>
      <c r="D3644" s="288">
        <v>1819054.5999999987</v>
      </c>
      <c r="E3644" s="292">
        <v>1058559.8599999999</v>
      </c>
      <c r="F3644" s="292"/>
      <c r="G3644" s="21">
        <f t="shared" si="56"/>
        <v>760494.73999999883</v>
      </c>
      <c r="H3644" s="20">
        <v>0</v>
      </c>
      <c r="I3644" s="20">
        <v>0</v>
      </c>
    </row>
    <row r="3645" spans="1:9" ht="15.75" hidden="1" customHeight="1" x14ac:dyDescent="0.25">
      <c r="A3645" s="161" t="s">
        <v>3446</v>
      </c>
      <c r="B3645" s="90"/>
      <c r="C3645" s="187"/>
      <c r="D3645" s="288">
        <v>1981416.9500000007</v>
      </c>
      <c r="E3645" s="292">
        <v>1652581.3900000001</v>
      </c>
      <c r="F3645" s="292"/>
      <c r="G3645" s="21">
        <f t="shared" si="56"/>
        <v>328835.56000000052</v>
      </c>
      <c r="H3645" s="20">
        <v>0</v>
      </c>
      <c r="I3645" s="20">
        <v>0</v>
      </c>
    </row>
    <row r="3646" spans="1:9" ht="15.75" hidden="1" customHeight="1" x14ac:dyDescent="0.25">
      <c r="A3646" s="161" t="s">
        <v>3341</v>
      </c>
      <c r="B3646" s="90"/>
      <c r="C3646" s="187"/>
      <c r="D3646" s="288">
        <v>1630643.1300000006</v>
      </c>
      <c r="E3646" s="292">
        <v>818579.99000000022</v>
      </c>
      <c r="F3646" s="292"/>
      <c r="G3646" s="21">
        <f t="shared" si="56"/>
        <v>812063.14000000036</v>
      </c>
      <c r="H3646" s="20">
        <v>0</v>
      </c>
      <c r="I3646" s="20">
        <v>0</v>
      </c>
    </row>
    <row r="3647" spans="1:9" ht="15.75" hidden="1" customHeight="1" x14ac:dyDescent="0.25">
      <c r="A3647" s="161" t="s">
        <v>3385</v>
      </c>
      <c r="B3647" s="90"/>
      <c r="C3647" s="187"/>
      <c r="D3647" s="288">
        <v>811332.39999999944</v>
      </c>
      <c r="E3647" s="292">
        <v>363083.06</v>
      </c>
      <c r="F3647" s="292"/>
      <c r="G3647" s="21">
        <f t="shared" si="56"/>
        <v>448249.33999999944</v>
      </c>
      <c r="H3647" s="20">
        <v>0</v>
      </c>
      <c r="I3647" s="20">
        <v>0</v>
      </c>
    </row>
    <row r="3648" spans="1:9" ht="15.75" hidden="1" customHeight="1" x14ac:dyDescent="0.25">
      <c r="A3648" s="161" t="s">
        <v>3428</v>
      </c>
      <c r="B3648" s="90"/>
      <c r="C3648" s="187"/>
      <c r="D3648" s="288">
        <v>1376006.9000000006</v>
      </c>
      <c r="E3648" s="292">
        <v>1320875.3700000001</v>
      </c>
      <c r="F3648" s="292"/>
      <c r="G3648" s="21">
        <f t="shared" si="56"/>
        <v>55131.530000000494</v>
      </c>
      <c r="H3648" s="20">
        <v>0</v>
      </c>
      <c r="I3648" s="20">
        <v>0</v>
      </c>
    </row>
    <row r="3649" spans="1:9" ht="15.75" hidden="1" customHeight="1" x14ac:dyDescent="0.25">
      <c r="A3649" s="161" t="s">
        <v>3472</v>
      </c>
      <c r="B3649" s="90"/>
      <c r="C3649" s="187"/>
      <c r="D3649" s="288">
        <v>1992333.2499999998</v>
      </c>
      <c r="E3649" s="292">
        <v>1424500.13</v>
      </c>
      <c r="F3649" s="292"/>
      <c r="G3649" s="21">
        <f t="shared" si="56"/>
        <v>567833.11999999988</v>
      </c>
      <c r="H3649" s="20">
        <v>0</v>
      </c>
      <c r="I3649" s="20">
        <v>0</v>
      </c>
    </row>
    <row r="3650" spans="1:9" ht="15.75" hidden="1" customHeight="1" x14ac:dyDescent="0.25">
      <c r="A3650" s="161" t="s">
        <v>3368</v>
      </c>
      <c r="B3650" s="90"/>
      <c r="C3650" s="187"/>
      <c r="D3650" s="288">
        <v>2415564.9000000013</v>
      </c>
      <c r="E3650" s="292">
        <v>1833150.8100000003</v>
      </c>
      <c r="F3650" s="292"/>
      <c r="G3650" s="21">
        <f t="shared" si="56"/>
        <v>582414.09000000102</v>
      </c>
      <c r="H3650" s="20">
        <v>0</v>
      </c>
      <c r="I3650" s="20">
        <v>0</v>
      </c>
    </row>
    <row r="3651" spans="1:9" ht="15.75" hidden="1" customHeight="1" x14ac:dyDescent="0.25">
      <c r="A3651" s="161" t="s">
        <v>3416</v>
      </c>
      <c r="B3651" s="90"/>
      <c r="C3651" s="187"/>
      <c r="D3651" s="288">
        <v>1925732.79</v>
      </c>
      <c r="E3651" s="292">
        <v>1464284.9499999997</v>
      </c>
      <c r="F3651" s="292"/>
      <c r="G3651" s="21">
        <f t="shared" si="56"/>
        <v>461447.84000000032</v>
      </c>
      <c r="H3651" s="20">
        <v>0</v>
      </c>
      <c r="I3651" s="20">
        <v>0</v>
      </c>
    </row>
    <row r="3652" spans="1:9" ht="15.75" hidden="1" customHeight="1" x14ac:dyDescent="0.25">
      <c r="A3652" s="161" t="s">
        <v>3704</v>
      </c>
      <c r="B3652" s="90"/>
      <c r="C3652" s="187"/>
      <c r="D3652" s="288">
        <v>168804.99999999985</v>
      </c>
      <c r="E3652" s="292">
        <v>94258.819999999949</v>
      </c>
      <c r="F3652" s="292"/>
      <c r="G3652" s="21">
        <f t="shared" ref="G3652:G3715" si="57">D3652-E3652</f>
        <v>74546.179999999906</v>
      </c>
      <c r="H3652" s="20">
        <v>0</v>
      </c>
      <c r="I3652" s="20">
        <v>0</v>
      </c>
    </row>
    <row r="3653" spans="1:9" ht="15.75" hidden="1" customHeight="1" x14ac:dyDescent="0.25">
      <c r="A3653" s="161" t="s">
        <v>3396</v>
      </c>
      <c r="B3653" s="90"/>
      <c r="C3653" s="187"/>
      <c r="D3653" s="288">
        <v>1177916.7999999996</v>
      </c>
      <c r="E3653" s="292">
        <v>1008638.5800000001</v>
      </c>
      <c r="F3653" s="292"/>
      <c r="G3653" s="21">
        <f t="shared" si="57"/>
        <v>169278.21999999951</v>
      </c>
      <c r="H3653" s="20">
        <v>0</v>
      </c>
      <c r="I3653" s="20">
        <v>0</v>
      </c>
    </row>
    <row r="3654" spans="1:9" ht="15.75" hidden="1" customHeight="1" x14ac:dyDescent="0.25">
      <c r="A3654" s="161" t="s">
        <v>3397</v>
      </c>
      <c r="B3654" s="90"/>
      <c r="C3654" s="187"/>
      <c r="D3654" s="288">
        <v>1264035.8600000001</v>
      </c>
      <c r="E3654" s="292">
        <v>976908.44000000006</v>
      </c>
      <c r="F3654" s="292"/>
      <c r="G3654" s="21">
        <f t="shared" si="57"/>
        <v>287127.42000000004</v>
      </c>
      <c r="H3654" s="20">
        <v>0</v>
      </c>
      <c r="I3654" s="20">
        <v>0</v>
      </c>
    </row>
    <row r="3655" spans="1:9" ht="15.75" hidden="1" customHeight="1" x14ac:dyDescent="0.25">
      <c r="A3655" s="161" t="s">
        <v>3447</v>
      </c>
      <c r="B3655" s="90"/>
      <c r="C3655" s="187"/>
      <c r="D3655" s="288">
        <v>1927920.7999999998</v>
      </c>
      <c r="E3655" s="292">
        <v>1575978.2299999997</v>
      </c>
      <c r="F3655" s="292"/>
      <c r="G3655" s="21">
        <f t="shared" si="57"/>
        <v>351942.57000000007</v>
      </c>
      <c r="H3655" s="20">
        <v>0</v>
      </c>
      <c r="I3655" s="20">
        <v>0</v>
      </c>
    </row>
    <row r="3656" spans="1:9" ht="15.75" hidden="1" customHeight="1" x14ac:dyDescent="0.25">
      <c r="A3656" s="161" t="s">
        <v>3342</v>
      </c>
      <c r="B3656" s="90"/>
      <c r="C3656" s="187"/>
      <c r="D3656" s="288">
        <v>518525.79999999993</v>
      </c>
      <c r="E3656" s="292">
        <v>369615.28000000009</v>
      </c>
      <c r="F3656" s="292"/>
      <c r="G3656" s="21">
        <f t="shared" si="57"/>
        <v>148910.51999999984</v>
      </c>
      <c r="H3656" s="20">
        <v>0</v>
      </c>
      <c r="I3656" s="20">
        <v>0</v>
      </c>
    </row>
    <row r="3657" spans="1:9" ht="15.75" hidden="1" customHeight="1" x14ac:dyDescent="0.25">
      <c r="A3657" s="161" t="s">
        <v>3705</v>
      </c>
      <c r="B3657" s="90"/>
      <c r="C3657" s="187"/>
      <c r="D3657" s="288">
        <v>172433.65000000014</v>
      </c>
      <c r="E3657" s="292">
        <v>34336.249999999993</v>
      </c>
      <c r="F3657" s="292"/>
      <c r="G3657" s="21">
        <f t="shared" si="57"/>
        <v>138097.40000000014</v>
      </c>
      <c r="H3657" s="20">
        <v>0</v>
      </c>
      <c r="I3657" s="20">
        <v>0</v>
      </c>
    </row>
    <row r="3658" spans="1:9" ht="15.75" hidden="1" customHeight="1" x14ac:dyDescent="0.25">
      <c r="A3658" s="161" t="s">
        <v>3706</v>
      </c>
      <c r="B3658" s="90"/>
      <c r="C3658" s="187"/>
      <c r="D3658" s="288">
        <v>154536.49999999994</v>
      </c>
      <c r="E3658" s="292">
        <v>6596.1</v>
      </c>
      <c r="F3658" s="292"/>
      <c r="G3658" s="21">
        <f t="shared" si="57"/>
        <v>147940.39999999994</v>
      </c>
      <c r="H3658" s="20">
        <v>0</v>
      </c>
      <c r="I3658" s="20">
        <v>0</v>
      </c>
    </row>
    <row r="3659" spans="1:9" ht="15.75" hidden="1" customHeight="1" x14ac:dyDescent="0.25">
      <c r="A3659" s="161" t="s">
        <v>3369</v>
      </c>
      <c r="B3659" s="90"/>
      <c r="C3659" s="187"/>
      <c r="D3659" s="288">
        <v>972853.45000000065</v>
      </c>
      <c r="E3659" s="292">
        <v>733296.87</v>
      </c>
      <c r="F3659" s="292"/>
      <c r="G3659" s="21">
        <f t="shared" si="57"/>
        <v>239556.58000000066</v>
      </c>
      <c r="H3659" s="20">
        <v>0</v>
      </c>
      <c r="I3659" s="20">
        <v>0</v>
      </c>
    </row>
    <row r="3660" spans="1:9" ht="15.75" hidden="1" customHeight="1" x14ac:dyDescent="0.25">
      <c r="A3660" s="161" t="s">
        <v>3417</v>
      </c>
      <c r="B3660" s="90"/>
      <c r="C3660" s="187"/>
      <c r="D3660" s="288">
        <v>2159148.25</v>
      </c>
      <c r="E3660" s="292">
        <v>1177708.6000000001</v>
      </c>
      <c r="F3660" s="292"/>
      <c r="G3660" s="21">
        <f t="shared" si="57"/>
        <v>981439.64999999991</v>
      </c>
      <c r="H3660" s="20">
        <v>0</v>
      </c>
      <c r="I3660" s="20">
        <v>0</v>
      </c>
    </row>
    <row r="3661" spans="1:9" ht="15.75" hidden="1" customHeight="1" x14ac:dyDescent="0.25">
      <c r="A3661" s="161" t="s">
        <v>3370</v>
      </c>
      <c r="B3661" s="90"/>
      <c r="C3661" s="187"/>
      <c r="D3661" s="288">
        <v>1458101.5499999996</v>
      </c>
      <c r="E3661" s="292">
        <v>1485315.84</v>
      </c>
      <c r="F3661" s="292"/>
      <c r="G3661" s="21">
        <f t="shared" si="57"/>
        <v>-27214.290000000503</v>
      </c>
      <c r="H3661" s="20">
        <v>0</v>
      </c>
      <c r="I3661" s="20">
        <v>0</v>
      </c>
    </row>
    <row r="3662" spans="1:9" ht="15.75" hidden="1" customHeight="1" x14ac:dyDescent="0.25">
      <c r="A3662" s="162" t="s">
        <v>3707</v>
      </c>
      <c r="B3662" s="90"/>
      <c r="C3662" s="187"/>
      <c r="D3662" s="288">
        <v>139692.59999999998</v>
      </c>
      <c r="E3662" s="292">
        <v>145114.19999999998</v>
      </c>
      <c r="F3662" s="292"/>
      <c r="G3662" s="21">
        <f t="shared" si="57"/>
        <v>-5421.6000000000058</v>
      </c>
      <c r="H3662" s="20">
        <v>0</v>
      </c>
      <c r="I3662" s="20">
        <v>0</v>
      </c>
    </row>
    <row r="3663" spans="1:9" ht="15.75" hidden="1" customHeight="1" x14ac:dyDescent="0.25">
      <c r="A3663" s="163" t="s">
        <v>3708</v>
      </c>
      <c r="B3663" s="90"/>
      <c r="C3663" s="187"/>
      <c r="D3663" s="288">
        <v>1411646.2</v>
      </c>
      <c r="E3663" s="292">
        <v>1003693.96</v>
      </c>
      <c r="F3663" s="292"/>
      <c r="G3663" s="21">
        <f t="shared" si="57"/>
        <v>407952.24</v>
      </c>
      <c r="H3663" s="20">
        <v>0</v>
      </c>
      <c r="I3663" s="20">
        <v>0</v>
      </c>
    </row>
    <row r="3664" spans="1:9" ht="15.75" hidden="1" customHeight="1" x14ac:dyDescent="0.25">
      <c r="A3664" s="164" t="s">
        <v>3709</v>
      </c>
      <c r="B3664" s="90"/>
      <c r="C3664" s="187"/>
      <c r="D3664" s="288">
        <v>4002096.600000001</v>
      </c>
      <c r="E3664" s="292">
        <v>3314678.4700000016</v>
      </c>
      <c r="F3664" s="292"/>
      <c r="G3664" s="21">
        <f t="shared" si="57"/>
        <v>687418.12999999942</v>
      </c>
      <c r="H3664" s="20">
        <v>0</v>
      </c>
      <c r="I3664" s="20">
        <v>0</v>
      </c>
    </row>
    <row r="3665" spans="1:9" ht="15.75" hidden="1" customHeight="1" x14ac:dyDescent="0.25">
      <c r="A3665" s="164" t="s">
        <v>3710</v>
      </c>
      <c r="B3665" s="90"/>
      <c r="C3665" s="187"/>
      <c r="D3665" s="288">
        <v>3040002.4</v>
      </c>
      <c r="E3665" s="292">
        <v>2070048.5400000003</v>
      </c>
      <c r="F3665" s="292"/>
      <c r="G3665" s="21">
        <f t="shared" si="57"/>
        <v>969953.85999999964</v>
      </c>
      <c r="H3665" s="20">
        <v>0</v>
      </c>
      <c r="I3665" s="20">
        <v>0</v>
      </c>
    </row>
    <row r="3666" spans="1:9" ht="15.75" hidden="1" customHeight="1" x14ac:dyDescent="0.25">
      <c r="A3666" s="161" t="s">
        <v>3711</v>
      </c>
      <c r="B3666" s="90"/>
      <c r="C3666" s="187"/>
      <c r="D3666" s="288">
        <v>1229886.6599999997</v>
      </c>
      <c r="E3666" s="292">
        <v>832135.96000000008</v>
      </c>
      <c r="F3666" s="292"/>
      <c r="G3666" s="21">
        <f t="shared" si="57"/>
        <v>397750.6999999996</v>
      </c>
      <c r="H3666" s="20">
        <v>0</v>
      </c>
      <c r="I3666" s="20">
        <v>0</v>
      </c>
    </row>
    <row r="3667" spans="1:9" ht="15.75" hidden="1" customHeight="1" x14ac:dyDescent="0.25">
      <c r="A3667" s="163" t="s">
        <v>3712</v>
      </c>
      <c r="B3667" s="90"/>
      <c r="C3667" s="187"/>
      <c r="D3667" s="288">
        <v>162225.95999999993</v>
      </c>
      <c r="E3667" s="292">
        <v>58698.500000000036</v>
      </c>
      <c r="F3667" s="292"/>
      <c r="G3667" s="21">
        <f t="shared" si="57"/>
        <v>103527.4599999999</v>
      </c>
      <c r="H3667" s="20">
        <v>0</v>
      </c>
      <c r="I3667" s="20">
        <v>0</v>
      </c>
    </row>
    <row r="3668" spans="1:9" ht="15.75" hidden="1" customHeight="1" x14ac:dyDescent="0.25">
      <c r="A3668" s="161" t="s">
        <v>3713</v>
      </c>
      <c r="B3668" s="90"/>
      <c r="C3668" s="187"/>
      <c r="D3668" s="288">
        <v>155458.37</v>
      </c>
      <c r="E3668" s="292">
        <v>105074.07</v>
      </c>
      <c r="F3668" s="292"/>
      <c r="G3668" s="21">
        <f t="shared" si="57"/>
        <v>50384.299999999988</v>
      </c>
      <c r="H3668" s="20">
        <v>0</v>
      </c>
      <c r="I3668" s="20">
        <v>0</v>
      </c>
    </row>
    <row r="3669" spans="1:9" ht="15.75" hidden="1" customHeight="1" x14ac:dyDescent="0.25">
      <c r="A3669" s="161" t="s">
        <v>3371</v>
      </c>
      <c r="B3669" s="90"/>
      <c r="C3669" s="187"/>
      <c r="D3669" s="288">
        <v>307165.55000000028</v>
      </c>
      <c r="E3669" s="292">
        <v>191455.15999999995</v>
      </c>
      <c r="F3669" s="292"/>
      <c r="G3669" s="21">
        <f t="shared" si="57"/>
        <v>115710.39000000033</v>
      </c>
      <c r="H3669" s="20">
        <v>0</v>
      </c>
      <c r="I3669" s="20">
        <v>0</v>
      </c>
    </row>
    <row r="3670" spans="1:9" ht="15.75" hidden="1" customHeight="1" x14ac:dyDescent="0.25">
      <c r="A3670" s="163" t="s">
        <v>3418</v>
      </c>
      <c r="B3670" s="90"/>
      <c r="C3670" s="187"/>
      <c r="D3670" s="288">
        <v>370238.99999999977</v>
      </c>
      <c r="E3670" s="292">
        <v>62347.289999999994</v>
      </c>
      <c r="F3670" s="292"/>
      <c r="G3670" s="21">
        <f t="shared" si="57"/>
        <v>307891.70999999979</v>
      </c>
      <c r="H3670" s="20">
        <v>0</v>
      </c>
      <c r="I3670" s="20">
        <v>0</v>
      </c>
    </row>
    <row r="3671" spans="1:9" ht="15.75" hidden="1" customHeight="1" x14ac:dyDescent="0.25">
      <c r="A3671" s="161" t="s">
        <v>3714</v>
      </c>
      <c r="B3671" s="90"/>
      <c r="C3671" s="187"/>
      <c r="D3671" s="288">
        <v>1185161.3899999999</v>
      </c>
      <c r="E3671" s="292">
        <v>949521.70999999985</v>
      </c>
      <c r="F3671" s="292"/>
      <c r="G3671" s="21">
        <f t="shared" si="57"/>
        <v>235639.68000000005</v>
      </c>
      <c r="H3671" s="20">
        <v>0</v>
      </c>
      <c r="I3671" s="20">
        <v>0</v>
      </c>
    </row>
    <row r="3672" spans="1:9" ht="15.75" hidden="1" customHeight="1" x14ac:dyDescent="0.25">
      <c r="A3672" s="161" t="s">
        <v>3398</v>
      </c>
      <c r="B3672" s="90"/>
      <c r="C3672" s="187"/>
      <c r="D3672" s="288">
        <v>1051138.7899999996</v>
      </c>
      <c r="E3672" s="292">
        <v>651510.26999999979</v>
      </c>
      <c r="F3672" s="292"/>
      <c r="G3672" s="21">
        <f t="shared" si="57"/>
        <v>399628.51999999979</v>
      </c>
      <c r="H3672" s="20">
        <v>0</v>
      </c>
      <c r="I3672" s="20">
        <v>0</v>
      </c>
    </row>
    <row r="3673" spans="1:9" ht="15.75" hidden="1" customHeight="1" x14ac:dyDescent="0.25">
      <c r="A3673" s="161" t="s">
        <v>3715</v>
      </c>
      <c r="B3673" s="90"/>
      <c r="C3673" s="187"/>
      <c r="D3673" s="288">
        <v>203917.17000000004</v>
      </c>
      <c r="E3673" s="292">
        <v>155891.53999999998</v>
      </c>
      <c r="F3673" s="292"/>
      <c r="G3673" s="21">
        <f t="shared" si="57"/>
        <v>48025.630000000063</v>
      </c>
      <c r="H3673" s="20">
        <v>0</v>
      </c>
      <c r="I3673" s="20">
        <v>0</v>
      </c>
    </row>
    <row r="3674" spans="1:9" ht="15.75" hidden="1" customHeight="1" x14ac:dyDescent="0.25">
      <c r="A3674" s="161" t="s">
        <v>3716</v>
      </c>
      <c r="B3674" s="90"/>
      <c r="C3674" s="187"/>
      <c r="D3674" s="288">
        <v>1511862.9999999986</v>
      </c>
      <c r="E3674" s="292">
        <v>1114398.0399999996</v>
      </c>
      <c r="F3674" s="292"/>
      <c r="G3674" s="21">
        <f t="shared" si="57"/>
        <v>397464.95999999903</v>
      </c>
      <c r="H3674" s="20">
        <v>0</v>
      </c>
      <c r="I3674" s="20">
        <v>0</v>
      </c>
    </row>
    <row r="3675" spans="1:9" ht="15.75" hidden="1" customHeight="1" x14ac:dyDescent="0.25">
      <c r="A3675" s="161" t="s">
        <v>3717</v>
      </c>
      <c r="B3675" s="90"/>
      <c r="C3675" s="187"/>
      <c r="D3675" s="288">
        <v>1223689.1500000001</v>
      </c>
      <c r="E3675" s="292">
        <v>907830.0299999998</v>
      </c>
      <c r="F3675" s="292"/>
      <c r="G3675" s="21">
        <f t="shared" si="57"/>
        <v>315859.12000000034</v>
      </c>
      <c r="H3675" s="20">
        <v>0</v>
      </c>
      <c r="I3675" s="20">
        <v>0</v>
      </c>
    </row>
    <row r="3676" spans="1:9" ht="15.75" hidden="1" customHeight="1" x14ac:dyDescent="0.25">
      <c r="A3676" s="161" t="s">
        <v>3718</v>
      </c>
      <c r="B3676" s="90"/>
      <c r="C3676" s="187"/>
      <c r="D3676" s="288">
        <v>2220518.9100000006</v>
      </c>
      <c r="E3676" s="292">
        <v>1926607.09</v>
      </c>
      <c r="F3676" s="292"/>
      <c r="G3676" s="21">
        <f t="shared" si="57"/>
        <v>293911.82000000053</v>
      </c>
      <c r="H3676" s="20">
        <v>0</v>
      </c>
      <c r="I3676" s="20">
        <v>0</v>
      </c>
    </row>
    <row r="3677" spans="1:9" ht="15.75" hidden="1" customHeight="1" x14ac:dyDescent="0.25">
      <c r="A3677" s="161" t="s">
        <v>3719</v>
      </c>
      <c r="B3677" s="90"/>
      <c r="C3677" s="187"/>
      <c r="D3677" s="288">
        <v>819560.53000000014</v>
      </c>
      <c r="E3677" s="292">
        <v>626221.85</v>
      </c>
      <c r="F3677" s="292"/>
      <c r="G3677" s="21">
        <f t="shared" si="57"/>
        <v>193338.68000000017</v>
      </c>
      <c r="H3677" s="20">
        <v>0</v>
      </c>
      <c r="I3677" s="20">
        <v>0</v>
      </c>
    </row>
    <row r="3678" spans="1:9" ht="15.75" hidden="1" customHeight="1" x14ac:dyDescent="0.25">
      <c r="A3678" s="163" t="s">
        <v>3720</v>
      </c>
      <c r="B3678" s="90"/>
      <c r="C3678" s="187"/>
      <c r="D3678" s="288">
        <v>906387.19999999972</v>
      </c>
      <c r="E3678" s="292">
        <v>456377.61</v>
      </c>
      <c r="F3678" s="292"/>
      <c r="G3678" s="21">
        <f t="shared" si="57"/>
        <v>450009.58999999973</v>
      </c>
      <c r="H3678" s="20">
        <v>0</v>
      </c>
      <c r="I3678" s="20">
        <v>0</v>
      </c>
    </row>
    <row r="3679" spans="1:9" ht="15.75" hidden="1" customHeight="1" x14ac:dyDescent="0.25">
      <c r="A3679" s="161" t="s">
        <v>3721</v>
      </c>
      <c r="B3679" s="90"/>
      <c r="C3679" s="187"/>
      <c r="D3679" s="288">
        <v>1311318.7399999995</v>
      </c>
      <c r="E3679" s="292">
        <v>1036318.8899999997</v>
      </c>
      <c r="F3679" s="292"/>
      <c r="G3679" s="21">
        <f t="shared" si="57"/>
        <v>274999.84999999986</v>
      </c>
      <c r="H3679" s="20">
        <v>0</v>
      </c>
      <c r="I3679" s="20">
        <v>0</v>
      </c>
    </row>
    <row r="3680" spans="1:9" ht="15.75" hidden="1" customHeight="1" x14ac:dyDescent="0.25">
      <c r="A3680" s="161" t="s">
        <v>3722</v>
      </c>
      <c r="B3680" s="90"/>
      <c r="C3680" s="187"/>
      <c r="D3680" s="288">
        <v>189510.90000000014</v>
      </c>
      <c r="E3680" s="292">
        <v>185575.47000000003</v>
      </c>
      <c r="F3680" s="292"/>
      <c r="G3680" s="21">
        <f t="shared" si="57"/>
        <v>3935.4300000001094</v>
      </c>
      <c r="H3680" s="20">
        <v>0</v>
      </c>
      <c r="I3680" s="20">
        <v>0</v>
      </c>
    </row>
    <row r="3681" spans="1:9" ht="15.75" hidden="1" customHeight="1" x14ac:dyDescent="0.25">
      <c r="A3681" s="163" t="s">
        <v>3723</v>
      </c>
      <c r="B3681" s="90"/>
      <c r="C3681" s="187"/>
      <c r="D3681" s="288">
        <v>102570.85000000003</v>
      </c>
      <c r="E3681" s="292">
        <v>101288.1</v>
      </c>
      <c r="F3681" s="292"/>
      <c r="G3681" s="21">
        <f t="shared" si="57"/>
        <v>1282.7500000000291</v>
      </c>
      <c r="H3681" s="20">
        <v>0</v>
      </c>
      <c r="I3681" s="20">
        <v>0</v>
      </c>
    </row>
    <row r="3682" spans="1:9" ht="15.75" hidden="1" customHeight="1" x14ac:dyDescent="0.25">
      <c r="A3682" s="163" t="s">
        <v>3356</v>
      </c>
      <c r="B3682" s="90"/>
      <c r="C3682" s="187"/>
      <c r="D3682" s="288">
        <v>2483792.8000000007</v>
      </c>
      <c r="E3682" s="292">
        <v>1695396.4</v>
      </c>
      <c r="F3682" s="292"/>
      <c r="G3682" s="21">
        <f t="shared" si="57"/>
        <v>788396.40000000084</v>
      </c>
      <c r="H3682" s="20">
        <v>0</v>
      </c>
      <c r="I3682" s="20">
        <v>0</v>
      </c>
    </row>
    <row r="3683" spans="1:9" ht="15.75" hidden="1" customHeight="1" x14ac:dyDescent="0.25">
      <c r="A3683" s="161" t="s">
        <v>3399</v>
      </c>
      <c r="B3683" s="90"/>
      <c r="C3683" s="187"/>
      <c r="D3683" s="288">
        <v>1037592.2</v>
      </c>
      <c r="E3683" s="292">
        <v>920495.14999999979</v>
      </c>
      <c r="F3683" s="292"/>
      <c r="G3683" s="21">
        <f t="shared" si="57"/>
        <v>117097.05000000016</v>
      </c>
      <c r="H3683" s="20">
        <v>0</v>
      </c>
      <c r="I3683" s="20">
        <v>0</v>
      </c>
    </row>
    <row r="3684" spans="1:9" ht="15.75" hidden="1" customHeight="1" x14ac:dyDescent="0.25">
      <c r="A3684" s="161" t="s">
        <v>3448</v>
      </c>
      <c r="B3684" s="90"/>
      <c r="C3684" s="187"/>
      <c r="D3684" s="288">
        <v>1770051.0999999996</v>
      </c>
      <c r="E3684" s="292">
        <v>1400941.41</v>
      </c>
      <c r="F3684" s="292"/>
      <c r="G3684" s="21">
        <f t="shared" si="57"/>
        <v>369109.68999999971</v>
      </c>
      <c r="H3684" s="20">
        <v>0</v>
      </c>
      <c r="I3684" s="20">
        <v>0</v>
      </c>
    </row>
    <row r="3685" spans="1:9" ht="15.75" hidden="1" customHeight="1" x14ac:dyDescent="0.25">
      <c r="A3685" s="161" t="s">
        <v>3724</v>
      </c>
      <c r="B3685" s="90"/>
      <c r="C3685" s="187"/>
      <c r="D3685" s="288">
        <v>1621254.4300000011</v>
      </c>
      <c r="E3685" s="292">
        <v>1109994.5599999998</v>
      </c>
      <c r="F3685" s="292"/>
      <c r="G3685" s="21">
        <f t="shared" si="57"/>
        <v>511259.87000000128</v>
      </c>
      <c r="H3685" s="20">
        <v>0</v>
      </c>
      <c r="I3685" s="20">
        <v>0</v>
      </c>
    </row>
    <row r="3686" spans="1:9" ht="15.75" hidden="1" customHeight="1" x14ac:dyDescent="0.25">
      <c r="A3686" s="161" t="s">
        <v>3725</v>
      </c>
      <c r="B3686" s="90"/>
      <c r="C3686" s="187"/>
      <c r="D3686" s="288">
        <v>1213513.6000000003</v>
      </c>
      <c r="E3686" s="292">
        <v>838978.85000000009</v>
      </c>
      <c r="F3686" s="292"/>
      <c r="G3686" s="21">
        <f t="shared" si="57"/>
        <v>374534.75000000023</v>
      </c>
      <c r="H3686" s="20">
        <v>0</v>
      </c>
      <c r="I3686" s="20">
        <v>0</v>
      </c>
    </row>
    <row r="3687" spans="1:9" ht="15.75" hidden="1" customHeight="1" x14ac:dyDescent="0.25">
      <c r="A3687" s="161" t="s">
        <v>3372</v>
      </c>
      <c r="B3687" s="90"/>
      <c r="C3687" s="187"/>
      <c r="D3687" s="288">
        <v>458118.60000000027</v>
      </c>
      <c r="E3687" s="292">
        <v>321137.64999999997</v>
      </c>
      <c r="F3687" s="292"/>
      <c r="G3687" s="21">
        <f t="shared" si="57"/>
        <v>136980.9500000003</v>
      </c>
      <c r="H3687" s="20">
        <v>0</v>
      </c>
      <c r="I3687" s="20">
        <v>0</v>
      </c>
    </row>
    <row r="3688" spans="1:9" ht="15.75" hidden="1" customHeight="1" x14ac:dyDescent="0.25">
      <c r="A3688" s="161" t="s">
        <v>3429</v>
      </c>
      <c r="B3688" s="90"/>
      <c r="C3688" s="187"/>
      <c r="D3688" s="288">
        <v>773285.46</v>
      </c>
      <c r="E3688" s="292">
        <v>609153.33999999985</v>
      </c>
      <c r="F3688" s="292"/>
      <c r="G3688" s="21">
        <f t="shared" si="57"/>
        <v>164132.12000000011</v>
      </c>
      <c r="H3688" s="20">
        <v>0</v>
      </c>
      <c r="I3688" s="20">
        <v>0</v>
      </c>
    </row>
    <row r="3689" spans="1:9" ht="15.75" hidden="1" customHeight="1" x14ac:dyDescent="0.25">
      <c r="A3689" s="161" t="s">
        <v>4011</v>
      </c>
      <c r="B3689" s="90"/>
      <c r="C3689" s="187"/>
      <c r="D3689" s="288">
        <v>740110.94999999949</v>
      </c>
      <c r="E3689" s="292">
        <v>487674.35</v>
      </c>
      <c r="F3689" s="292"/>
      <c r="G3689" s="21">
        <f t="shared" si="57"/>
        <v>252436.59999999951</v>
      </c>
      <c r="H3689" s="20">
        <v>0</v>
      </c>
      <c r="I3689" s="20">
        <v>0</v>
      </c>
    </row>
    <row r="3690" spans="1:9" ht="15.75" hidden="1" customHeight="1" x14ac:dyDescent="0.25">
      <c r="A3690" s="161" t="s">
        <v>3373</v>
      </c>
      <c r="B3690" s="90"/>
      <c r="C3690" s="187"/>
      <c r="D3690" s="288">
        <v>1660465.8</v>
      </c>
      <c r="E3690" s="292">
        <v>1234667.4400000004</v>
      </c>
      <c r="F3690" s="292"/>
      <c r="G3690" s="21">
        <f t="shared" si="57"/>
        <v>425798.35999999964</v>
      </c>
      <c r="H3690" s="20">
        <v>0</v>
      </c>
      <c r="I3690" s="20">
        <v>0</v>
      </c>
    </row>
    <row r="3691" spans="1:9" ht="15.75" hidden="1" customHeight="1" x14ac:dyDescent="0.25">
      <c r="A3691" s="161" t="s">
        <v>3947</v>
      </c>
      <c r="B3691" s="90"/>
      <c r="C3691" s="187"/>
      <c r="D3691" s="288">
        <v>1409852.3499999996</v>
      </c>
      <c r="E3691" s="292">
        <v>1183848.3499999994</v>
      </c>
      <c r="F3691" s="292"/>
      <c r="G3691" s="21">
        <f t="shared" si="57"/>
        <v>226004.00000000023</v>
      </c>
      <c r="H3691" s="20">
        <v>0</v>
      </c>
      <c r="I3691" s="20">
        <v>0</v>
      </c>
    </row>
    <row r="3692" spans="1:9" ht="15.75" hidden="1" customHeight="1" x14ac:dyDescent="0.25">
      <c r="A3692" s="161" t="s">
        <v>3726</v>
      </c>
      <c r="B3692" s="90"/>
      <c r="C3692" s="187"/>
      <c r="D3692" s="288">
        <v>1436788.5699999998</v>
      </c>
      <c r="E3692" s="292">
        <v>1066595.6699999997</v>
      </c>
      <c r="F3692" s="292"/>
      <c r="G3692" s="21">
        <f t="shared" si="57"/>
        <v>370192.90000000014</v>
      </c>
      <c r="H3692" s="20">
        <v>0</v>
      </c>
      <c r="I3692" s="20">
        <v>0</v>
      </c>
    </row>
    <row r="3693" spans="1:9" ht="15.75" hidden="1" customHeight="1" x14ac:dyDescent="0.25">
      <c r="A3693" s="161" t="s">
        <v>3948</v>
      </c>
      <c r="B3693" s="90"/>
      <c r="C3693" s="187"/>
      <c r="D3693" s="288">
        <v>984298.90000000026</v>
      </c>
      <c r="E3693" s="292">
        <v>674266.7699999999</v>
      </c>
      <c r="F3693" s="292"/>
      <c r="G3693" s="21">
        <f t="shared" si="57"/>
        <v>310032.13000000035</v>
      </c>
      <c r="H3693" s="20">
        <v>0</v>
      </c>
      <c r="I3693" s="20">
        <v>0</v>
      </c>
    </row>
    <row r="3694" spans="1:9" ht="15.75" hidden="1" customHeight="1" x14ac:dyDescent="0.25">
      <c r="A3694" s="161" t="s">
        <v>3727</v>
      </c>
      <c r="B3694" s="90"/>
      <c r="C3694" s="187"/>
      <c r="D3694" s="288">
        <v>907150.32000000018</v>
      </c>
      <c r="E3694" s="292">
        <v>720773.26</v>
      </c>
      <c r="F3694" s="292"/>
      <c r="G3694" s="21">
        <f t="shared" si="57"/>
        <v>186377.06000000017</v>
      </c>
      <c r="H3694" s="20">
        <v>0</v>
      </c>
      <c r="I3694" s="20">
        <v>0</v>
      </c>
    </row>
    <row r="3695" spans="1:9" ht="15.75" hidden="1" customHeight="1" x14ac:dyDescent="0.25">
      <c r="A3695" s="161" t="s">
        <v>3949</v>
      </c>
      <c r="B3695" s="90"/>
      <c r="C3695" s="187"/>
      <c r="D3695" s="288">
        <v>1810494.89</v>
      </c>
      <c r="E3695" s="292">
        <v>986385.78</v>
      </c>
      <c r="F3695" s="292"/>
      <c r="G3695" s="21">
        <f t="shared" si="57"/>
        <v>824109.10999999987</v>
      </c>
      <c r="H3695" s="20">
        <v>0</v>
      </c>
      <c r="I3695" s="20">
        <v>0</v>
      </c>
    </row>
    <row r="3696" spans="1:9" ht="15.75" hidden="1" customHeight="1" x14ac:dyDescent="0.25">
      <c r="A3696" s="161" t="s">
        <v>3449</v>
      </c>
      <c r="B3696" s="90"/>
      <c r="C3696" s="187"/>
      <c r="D3696" s="288">
        <v>885847.46000000008</v>
      </c>
      <c r="E3696" s="292">
        <v>673217.82</v>
      </c>
      <c r="F3696" s="292"/>
      <c r="G3696" s="21">
        <f t="shared" si="57"/>
        <v>212629.64000000013</v>
      </c>
      <c r="H3696" s="20">
        <v>0</v>
      </c>
      <c r="I3696" s="20">
        <v>0</v>
      </c>
    </row>
    <row r="3697" spans="1:9" ht="15.75" hidden="1" customHeight="1" x14ac:dyDescent="0.25">
      <c r="A3697" s="161" t="s">
        <v>3343</v>
      </c>
      <c r="B3697" s="90"/>
      <c r="C3697" s="187"/>
      <c r="D3697" s="288">
        <v>898053.69999999984</v>
      </c>
      <c r="E3697" s="292">
        <v>701925.41</v>
      </c>
      <c r="F3697" s="292"/>
      <c r="G3697" s="21">
        <f t="shared" si="57"/>
        <v>196128.2899999998</v>
      </c>
      <c r="H3697" s="20">
        <v>0</v>
      </c>
      <c r="I3697" s="20">
        <v>0</v>
      </c>
    </row>
    <row r="3698" spans="1:9" ht="15.75" hidden="1" customHeight="1" x14ac:dyDescent="0.25">
      <c r="A3698" s="161" t="s">
        <v>3728</v>
      </c>
      <c r="B3698" s="90"/>
      <c r="C3698" s="187"/>
      <c r="D3698" s="288">
        <v>1528938.3999999994</v>
      </c>
      <c r="E3698" s="292">
        <v>1192369.6099999999</v>
      </c>
      <c r="F3698" s="292"/>
      <c r="G3698" s="21">
        <f t="shared" si="57"/>
        <v>336568.78999999957</v>
      </c>
      <c r="H3698" s="20">
        <v>0</v>
      </c>
      <c r="I3698" s="20">
        <v>0</v>
      </c>
    </row>
    <row r="3699" spans="1:9" ht="15.75" hidden="1" customHeight="1" x14ac:dyDescent="0.25">
      <c r="A3699" s="161" t="s">
        <v>3430</v>
      </c>
      <c r="B3699" s="90"/>
      <c r="C3699" s="187"/>
      <c r="D3699" s="288">
        <v>2755415.1699999985</v>
      </c>
      <c r="E3699" s="292">
        <v>1700577.5299999996</v>
      </c>
      <c r="F3699" s="292"/>
      <c r="G3699" s="21">
        <f t="shared" si="57"/>
        <v>1054837.639999999</v>
      </c>
      <c r="H3699" s="20">
        <v>0</v>
      </c>
      <c r="I3699" s="20">
        <v>0</v>
      </c>
    </row>
    <row r="3700" spans="1:9" ht="15.75" hidden="1" customHeight="1" x14ac:dyDescent="0.25">
      <c r="A3700" s="161" t="s">
        <v>3374</v>
      </c>
      <c r="B3700" s="90"/>
      <c r="C3700" s="187"/>
      <c r="D3700" s="288">
        <v>1063519.1000000006</v>
      </c>
      <c r="E3700" s="292">
        <v>871741.79000000015</v>
      </c>
      <c r="F3700" s="292"/>
      <c r="G3700" s="21">
        <f t="shared" si="57"/>
        <v>191777.31000000041</v>
      </c>
      <c r="H3700" s="20">
        <v>0</v>
      </c>
      <c r="I3700" s="20">
        <v>0</v>
      </c>
    </row>
    <row r="3701" spans="1:9" ht="15.75" hidden="1" customHeight="1" x14ac:dyDescent="0.25">
      <c r="A3701" s="161" t="s">
        <v>3419</v>
      </c>
      <c r="B3701" s="90"/>
      <c r="C3701" s="187"/>
      <c r="D3701" s="288">
        <v>3061749.8099999977</v>
      </c>
      <c r="E3701" s="292">
        <v>2633840.2199999988</v>
      </c>
      <c r="F3701" s="292"/>
      <c r="G3701" s="21">
        <f t="shared" si="57"/>
        <v>427909.58999999892</v>
      </c>
      <c r="H3701" s="20">
        <v>0</v>
      </c>
      <c r="I3701" s="20">
        <v>0</v>
      </c>
    </row>
    <row r="3702" spans="1:9" ht="15.75" hidden="1" customHeight="1" x14ac:dyDescent="0.25">
      <c r="A3702" s="161" t="s">
        <v>3400</v>
      </c>
      <c r="B3702" s="90"/>
      <c r="C3702" s="187"/>
      <c r="D3702" s="288">
        <v>1073797.5</v>
      </c>
      <c r="E3702" s="292">
        <v>867252.7100000002</v>
      </c>
      <c r="F3702" s="292"/>
      <c r="G3702" s="21">
        <f t="shared" si="57"/>
        <v>206544.7899999998</v>
      </c>
      <c r="H3702" s="20">
        <v>0</v>
      </c>
      <c r="I3702" s="20">
        <v>0</v>
      </c>
    </row>
    <row r="3703" spans="1:9" ht="15.75" hidden="1" customHeight="1" x14ac:dyDescent="0.25">
      <c r="A3703" s="161" t="s">
        <v>3461</v>
      </c>
      <c r="B3703" s="90"/>
      <c r="C3703" s="187"/>
      <c r="D3703" s="288">
        <v>943773.17000000027</v>
      </c>
      <c r="E3703" s="292">
        <v>436030.92000000004</v>
      </c>
      <c r="F3703" s="292"/>
      <c r="G3703" s="21">
        <f t="shared" si="57"/>
        <v>507742.25000000023</v>
      </c>
      <c r="H3703" s="20">
        <v>0</v>
      </c>
      <c r="I3703" s="20">
        <v>0</v>
      </c>
    </row>
    <row r="3704" spans="1:9" ht="15.75" hidden="1" customHeight="1" x14ac:dyDescent="0.25">
      <c r="A3704" s="161" t="s">
        <v>3357</v>
      </c>
      <c r="B3704" s="90"/>
      <c r="C3704" s="187"/>
      <c r="D3704" s="288">
        <v>1398216.95</v>
      </c>
      <c r="E3704" s="292">
        <v>1185724.97</v>
      </c>
      <c r="F3704" s="292"/>
      <c r="G3704" s="21">
        <f t="shared" si="57"/>
        <v>212491.97999999998</v>
      </c>
      <c r="H3704" s="20">
        <v>0</v>
      </c>
      <c r="I3704" s="20">
        <v>0</v>
      </c>
    </row>
    <row r="3705" spans="1:9" ht="15.75" hidden="1" customHeight="1" x14ac:dyDescent="0.25">
      <c r="A3705" s="161" t="s">
        <v>3401</v>
      </c>
      <c r="B3705" s="90"/>
      <c r="C3705" s="187"/>
      <c r="D3705" s="288">
        <v>275404.10000000009</v>
      </c>
      <c r="E3705" s="292">
        <v>214063.72</v>
      </c>
      <c r="F3705" s="292"/>
      <c r="G3705" s="21">
        <f t="shared" si="57"/>
        <v>61340.380000000092</v>
      </c>
      <c r="H3705" s="20">
        <v>0</v>
      </c>
      <c r="I3705" s="20">
        <v>0</v>
      </c>
    </row>
    <row r="3706" spans="1:9" ht="15.75" hidden="1" customHeight="1" x14ac:dyDescent="0.25">
      <c r="A3706" s="161" t="s">
        <v>3450</v>
      </c>
      <c r="B3706" s="90"/>
      <c r="C3706" s="187"/>
      <c r="D3706" s="288">
        <v>1932141.1099999999</v>
      </c>
      <c r="E3706" s="292">
        <v>1420830.6300000006</v>
      </c>
      <c r="F3706" s="292"/>
      <c r="G3706" s="21">
        <f t="shared" si="57"/>
        <v>511310.47999999928</v>
      </c>
      <c r="H3706" s="20">
        <v>0</v>
      </c>
      <c r="I3706" s="20">
        <v>0</v>
      </c>
    </row>
    <row r="3707" spans="1:9" ht="15.75" hidden="1" customHeight="1" x14ac:dyDescent="0.25">
      <c r="A3707" s="161" t="s">
        <v>3386</v>
      </c>
      <c r="B3707" s="90"/>
      <c r="C3707" s="187"/>
      <c r="D3707" s="288">
        <v>1001298.96</v>
      </c>
      <c r="E3707" s="292">
        <v>609757.77000000014</v>
      </c>
      <c r="F3707" s="292"/>
      <c r="G3707" s="21">
        <f t="shared" si="57"/>
        <v>391541.18999999983</v>
      </c>
      <c r="H3707" s="20">
        <v>0</v>
      </c>
      <c r="I3707" s="20">
        <v>0</v>
      </c>
    </row>
    <row r="3708" spans="1:9" ht="15.75" hidden="1" customHeight="1" x14ac:dyDescent="0.25">
      <c r="A3708" s="161" t="s">
        <v>3431</v>
      </c>
      <c r="B3708" s="90"/>
      <c r="C3708" s="187"/>
      <c r="D3708" s="288">
        <v>859148.60000000021</v>
      </c>
      <c r="E3708" s="292">
        <v>611587.27999999991</v>
      </c>
      <c r="F3708" s="292"/>
      <c r="G3708" s="21">
        <f t="shared" si="57"/>
        <v>247561.3200000003</v>
      </c>
      <c r="H3708" s="20">
        <v>0</v>
      </c>
      <c r="I3708" s="20">
        <v>0</v>
      </c>
    </row>
    <row r="3709" spans="1:9" ht="15.75" hidden="1" customHeight="1" x14ac:dyDescent="0.25">
      <c r="A3709" s="161" t="s">
        <v>3473</v>
      </c>
      <c r="B3709" s="90"/>
      <c r="C3709" s="187"/>
      <c r="D3709" s="288">
        <v>1245163.7000000009</v>
      </c>
      <c r="E3709" s="292">
        <v>828083.57999999961</v>
      </c>
      <c r="F3709" s="292"/>
      <c r="G3709" s="21">
        <f t="shared" si="57"/>
        <v>417080.12000000128</v>
      </c>
      <c r="H3709" s="20">
        <v>0</v>
      </c>
      <c r="I3709" s="20">
        <v>0</v>
      </c>
    </row>
    <row r="3710" spans="1:9" ht="15.75" hidden="1" customHeight="1" x14ac:dyDescent="0.25">
      <c r="A3710" s="161" t="s">
        <v>3375</v>
      </c>
      <c r="B3710" s="90"/>
      <c r="C3710" s="187"/>
      <c r="D3710" s="288">
        <v>190845.62999999992</v>
      </c>
      <c r="E3710" s="292">
        <v>151303.96000000002</v>
      </c>
      <c r="F3710" s="292"/>
      <c r="G3710" s="21">
        <f t="shared" si="57"/>
        <v>39541.669999999896</v>
      </c>
      <c r="H3710" s="20">
        <v>0</v>
      </c>
      <c r="I3710" s="20">
        <v>0</v>
      </c>
    </row>
    <row r="3711" spans="1:9" ht="15.75" hidden="1" customHeight="1" x14ac:dyDescent="0.25">
      <c r="A3711" s="161" t="s">
        <v>3482</v>
      </c>
      <c r="B3711" s="90"/>
      <c r="C3711" s="187"/>
      <c r="D3711" s="288">
        <v>585430.29999999981</v>
      </c>
      <c r="E3711" s="292">
        <v>504826.95000000007</v>
      </c>
      <c r="F3711" s="292"/>
      <c r="G3711" s="21">
        <f t="shared" si="57"/>
        <v>80603.349999999744</v>
      </c>
      <c r="H3711" s="20">
        <v>0</v>
      </c>
      <c r="I3711" s="20">
        <v>0</v>
      </c>
    </row>
    <row r="3712" spans="1:9" ht="15.75" hidden="1" customHeight="1" x14ac:dyDescent="0.25">
      <c r="A3712" s="161" t="s">
        <v>3474</v>
      </c>
      <c r="B3712" s="90"/>
      <c r="C3712" s="187"/>
      <c r="D3712" s="288">
        <v>6093486.7999999998</v>
      </c>
      <c r="E3712" s="292">
        <v>3218718.19</v>
      </c>
      <c r="F3712" s="292"/>
      <c r="G3712" s="21">
        <f t="shared" si="57"/>
        <v>2874768.61</v>
      </c>
      <c r="H3712" s="20">
        <v>0</v>
      </c>
      <c r="I3712" s="20">
        <v>0</v>
      </c>
    </row>
    <row r="3713" spans="1:9" ht="15.75" hidden="1" customHeight="1" x14ac:dyDescent="0.25">
      <c r="A3713" s="161" t="s">
        <v>3479</v>
      </c>
      <c r="B3713" s="90"/>
      <c r="C3713" s="187"/>
      <c r="D3713" s="288">
        <v>1440283.1000000006</v>
      </c>
      <c r="E3713" s="292">
        <v>1120070.4300000004</v>
      </c>
      <c r="F3713" s="292"/>
      <c r="G3713" s="21">
        <f t="shared" si="57"/>
        <v>320212.67000000016</v>
      </c>
      <c r="H3713" s="20">
        <v>0</v>
      </c>
      <c r="I3713" s="20">
        <v>0</v>
      </c>
    </row>
    <row r="3714" spans="1:9" ht="15.75" hidden="1" customHeight="1" x14ac:dyDescent="0.25">
      <c r="A3714" s="161" t="s">
        <v>3483</v>
      </c>
      <c r="B3714" s="90"/>
      <c r="C3714" s="187"/>
      <c r="D3714" s="288">
        <v>348607.25</v>
      </c>
      <c r="E3714" s="292">
        <v>283497.49999999994</v>
      </c>
      <c r="F3714" s="292"/>
      <c r="G3714" s="21">
        <f t="shared" si="57"/>
        <v>65109.750000000058</v>
      </c>
      <c r="H3714" s="20">
        <v>0</v>
      </c>
      <c r="I3714" s="20">
        <v>0</v>
      </c>
    </row>
    <row r="3715" spans="1:9" ht="15.75" hidden="1" customHeight="1" x14ac:dyDescent="0.25">
      <c r="A3715" s="161" t="s">
        <v>3462</v>
      </c>
      <c r="B3715" s="90"/>
      <c r="C3715" s="187"/>
      <c r="D3715" s="288">
        <v>1124651.9999999998</v>
      </c>
      <c r="E3715" s="292">
        <v>936852.71000000008</v>
      </c>
      <c r="F3715" s="292"/>
      <c r="G3715" s="21">
        <f t="shared" si="57"/>
        <v>187799.28999999969</v>
      </c>
      <c r="H3715" s="20">
        <v>0</v>
      </c>
      <c r="I3715" s="20">
        <v>0</v>
      </c>
    </row>
    <row r="3716" spans="1:9" ht="15.75" hidden="1" customHeight="1" x14ac:dyDescent="0.25">
      <c r="A3716" s="161" t="s">
        <v>3476</v>
      </c>
      <c r="B3716" s="90"/>
      <c r="C3716" s="187"/>
      <c r="D3716" s="288">
        <v>1476705.6500000008</v>
      </c>
      <c r="E3716" s="292">
        <v>1290270.7299999997</v>
      </c>
      <c r="F3716" s="292"/>
      <c r="G3716" s="21">
        <f t="shared" ref="G3716:G3779" si="58">D3716-E3716</f>
        <v>186434.92000000109</v>
      </c>
      <c r="H3716" s="20">
        <v>0</v>
      </c>
      <c r="I3716" s="20">
        <v>0</v>
      </c>
    </row>
    <row r="3717" spans="1:9" ht="15.75" hidden="1" customHeight="1" x14ac:dyDescent="0.25">
      <c r="A3717" s="161" t="s">
        <v>3402</v>
      </c>
      <c r="B3717" s="90"/>
      <c r="C3717" s="187"/>
      <c r="D3717" s="288">
        <v>1270361.0999999994</v>
      </c>
      <c r="E3717" s="292">
        <v>728875.17999999982</v>
      </c>
      <c r="F3717" s="292"/>
      <c r="G3717" s="21">
        <f t="shared" si="58"/>
        <v>541485.91999999958</v>
      </c>
      <c r="H3717" s="20">
        <v>0</v>
      </c>
      <c r="I3717" s="20">
        <v>0</v>
      </c>
    </row>
    <row r="3718" spans="1:9" ht="15.75" hidden="1" customHeight="1" x14ac:dyDescent="0.25">
      <c r="A3718" s="161" t="s">
        <v>3487</v>
      </c>
      <c r="B3718" s="90"/>
      <c r="C3718" s="187"/>
      <c r="D3718" s="288">
        <v>239310</v>
      </c>
      <c r="E3718" s="292">
        <v>177957.65</v>
      </c>
      <c r="F3718" s="292"/>
      <c r="G3718" s="21">
        <f t="shared" si="58"/>
        <v>61352.350000000006</v>
      </c>
      <c r="H3718" s="20">
        <v>0</v>
      </c>
      <c r="I3718" s="20">
        <v>0</v>
      </c>
    </row>
    <row r="3719" spans="1:9" ht="15.75" hidden="1" customHeight="1" x14ac:dyDescent="0.25">
      <c r="A3719" s="161" t="s">
        <v>3729</v>
      </c>
      <c r="B3719" s="90"/>
      <c r="C3719" s="187"/>
      <c r="D3719" s="288">
        <v>424759.85</v>
      </c>
      <c r="E3719" s="292">
        <v>282401</v>
      </c>
      <c r="F3719" s="292"/>
      <c r="G3719" s="21">
        <f t="shared" si="58"/>
        <v>142358.84999999998</v>
      </c>
      <c r="H3719" s="20">
        <v>0</v>
      </c>
      <c r="I3719" s="20">
        <v>0</v>
      </c>
    </row>
    <row r="3720" spans="1:9" ht="15.75" hidden="1" customHeight="1" x14ac:dyDescent="0.25">
      <c r="A3720" s="161" t="s">
        <v>3480</v>
      </c>
      <c r="B3720" s="90"/>
      <c r="C3720" s="187"/>
      <c r="D3720" s="288">
        <v>1622645.6400000008</v>
      </c>
      <c r="E3720" s="292">
        <v>955774.15000000026</v>
      </c>
      <c r="F3720" s="292"/>
      <c r="G3720" s="21">
        <f t="shared" si="58"/>
        <v>666871.49000000057</v>
      </c>
      <c r="H3720" s="20">
        <v>0</v>
      </c>
      <c r="I3720" s="20">
        <v>0</v>
      </c>
    </row>
    <row r="3721" spans="1:9" ht="15.75" hidden="1" customHeight="1" x14ac:dyDescent="0.25">
      <c r="A3721" s="161" t="s">
        <v>3485</v>
      </c>
      <c r="B3721" s="90"/>
      <c r="C3721" s="187"/>
      <c r="D3721" s="288">
        <v>2294353.9999999991</v>
      </c>
      <c r="E3721" s="292">
        <v>1816299.9900000002</v>
      </c>
      <c r="F3721" s="292"/>
      <c r="G3721" s="21">
        <f t="shared" si="58"/>
        <v>478054.00999999885</v>
      </c>
      <c r="H3721" s="20">
        <v>0</v>
      </c>
      <c r="I3721" s="20">
        <v>0</v>
      </c>
    </row>
    <row r="3722" spans="1:9" ht="15.75" hidden="1" customHeight="1" x14ac:dyDescent="0.25">
      <c r="A3722" s="161" t="s">
        <v>3489</v>
      </c>
      <c r="B3722" s="90"/>
      <c r="C3722" s="187"/>
      <c r="D3722" s="288">
        <v>1104030.2399999995</v>
      </c>
      <c r="E3722" s="292">
        <v>901243.18</v>
      </c>
      <c r="F3722" s="292"/>
      <c r="G3722" s="21">
        <f t="shared" si="58"/>
        <v>202787.05999999947</v>
      </c>
      <c r="H3722" s="20">
        <v>0</v>
      </c>
      <c r="I3722" s="20">
        <v>0</v>
      </c>
    </row>
    <row r="3723" spans="1:9" ht="15.75" hidden="1" customHeight="1" x14ac:dyDescent="0.25">
      <c r="A3723" s="161" t="s">
        <v>3478</v>
      </c>
      <c r="B3723" s="90"/>
      <c r="C3723" s="187"/>
      <c r="D3723" s="288">
        <v>1035209.8999999998</v>
      </c>
      <c r="E3723" s="292">
        <v>749648.32000000007</v>
      </c>
      <c r="F3723" s="292"/>
      <c r="G3723" s="21">
        <f t="shared" si="58"/>
        <v>285561.57999999973</v>
      </c>
      <c r="H3723" s="20">
        <v>0</v>
      </c>
      <c r="I3723" s="20">
        <v>0</v>
      </c>
    </row>
    <row r="3724" spans="1:9" ht="15.75" hidden="1" customHeight="1" x14ac:dyDescent="0.25">
      <c r="A3724" s="161" t="s">
        <v>3484</v>
      </c>
      <c r="B3724" s="90"/>
      <c r="C3724" s="187"/>
      <c r="D3724" s="288">
        <v>621348.35999999975</v>
      </c>
      <c r="E3724" s="292">
        <v>529305.75000000012</v>
      </c>
      <c r="F3724" s="292"/>
      <c r="G3724" s="21">
        <f t="shared" si="58"/>
        <v>92042.609999999637</v>
      </c>
      <c r="H3724" s="20">
        <v>0</v>
      </c>
      <c r="I3724" s="20">
        <v>0</v>
      </c>
    </row>
    <row r="3725" spans="1:9" ht="15.75" hidden="1" customHeight="1" x14ac:dyDescent="0.25">
      <c r="A3725" s="161" t="s">
        <v>3463</v>
      </c>
      <c r="B3725" s="90"/>
      <c r="C3725" s="187"/>
      <c r="D3725" s="288">
        <v>145772.51999999993</v>
      </c>
      <c r="E3725" s="292">
        <v>90566.689999999988</v>
      </c>
      <c r="F3725" s="292"/>
      <c r="G3725" s="21">
        <f t="shared" si="58"/>
        <v>55205.829999999944</v>
      </c>
      <c r="H3725" s="20">
        <v>0</v>
      </c>
      <c r="I3725" s="20">
        <v>0</v>
      </c>
    </row>
    <row r="3726" spans="1:9" ht="15.75" hidden="1" customHeight="1" x14ac:dyDescent="0.25">
      <c r="A3726" s="165" t="s">
        <v>3477</v>
      </c>
      <c r="B3726" s="90"/>
      <c r="C3726" s="187"/>
      <c r="D3726" s="288">
        <v>2241950.35</v>
      </c>
      <c r="E3726" s="292">
        <v>1577981.0500000003</v>
      </c>
      <c r="F3726" s="292"/>
      <c r="G3726" s="21">
        <f t="shared" si="58"/>
        <v>663969.29999999981</v>
      </c>
      <c r="H3726" s="20">
        <v>0</v>
      </c>
      <c r="I3726" s="20">
        <v>0</v>
      </c>
    </row>
    <row r="3727" spans="1:9" ht="15.75" hidden="1" customHeight="1" x14ac:dyDescent="0.25">
      <c r="A3727" s="161" t="s">
        <v>3488</v>
      </c>
      <c r="B3727" s="90"/>
      <c r="C3727" s="187"/>
      <c r="D3727" s="288">
        <v>3219111.46</v>
      </c>
      <c r="E3727" s="292">
        <v>1742525.0400000005</v>
      </c>
      <c r="F3727" s="292"/>
      <c r="G3727" s="21">
        <f t="shared" si="58"/>
        <v>1476586.4199999995</v>
      </c>
      <c r="H3727" s="20">
        <v>0</v>
      </c>
      <c r="I3727" s="20">
        <v>0</v>
      </c>
    </row>
    <row r="3728" spans="1:9" ht="15.75" hidden="1" customHeight="1" x14ac:dyDescent="0.25">
      <c r="A3728" s="161" t="s">
        <v>3475</v>
      </c>
      <c r="B3728" s="90"/>
      <c r="C3728" s="187"/>
      <c r="D3728" s="288">
        <v>132849.94999999998</v>
      </c>
      <c r="E3728" s="292">
        <v>63023.249999999993</v>
      </c>
      <c r="F3728" s="292"/>
      <c r="G3728" s="21">
        <f t="shared" si="58"/>
        <v>69826.699999999983</v>
      </c>
      <c r="H3728" s="20">
        <v>0</v>
      </c>
      <c r="I3728" s="20">
        <v>0</v>
      </c>
    </row>
    <row r="3729" spans="1:9" ht="15.75" hidden="1" customHeight="1" x14ac:dyDescent="0.25">
      <c r="A3729" s="161" t="s">
        <v>3481</v>
      </c>
      <c r="B3729" s="90"/>
      <c r="C3729" s="187"/>
      <c r="D3729" s="288">
        <v>831933.61000000022</v>
      </c>
      <c r="E3729" s="292">
        <v>540957.48999999987</v>
      </c>
      <c r="F3729" s="292"/>
      <c r="G3729" s="21">
        <f t="shared" si="58"/>
        <v>290976.12000000034</v>
      </c>
      <c r="H3729" s="20">
        <v>0</v>
      </c>
      <c r="I3729" s="20">
        <v>0</v>
      </c>
    </row>
    <row r="3730" spans="1:9" ht="15.75" hidden="1" customHeight="1" x14ac:dyDescent="0.25">
      <c r="A3730" s="161" t="s">
        <v>3486</v>
      </c>
      <c r="B3730" s="90"/>
      <c r="C3730" s="187"/>
      <c r="D3730" s="288">
        <v>1678987.0999999994</v>
      </c>
      <c r="E3730" s="292">
        <v>1067886.52</v>
      </c>
      <c r="F3730" s="292"/>
      <c r="G3730" s="21">
        <f t="shared" si="58"/>
        <v>611100.57999999938</v>
      </c>
      <c r="H3730" s="20">
        <v>0</v>
      </c>
      <c r="I3730" s="20">
        <v>0</v>
      </c>
    </row>
    <row r="3731" spans="1:9" ht="15.75" hidden="1" customHeight="1" x14ac:dyDescent="0.25">
      <c r="A3731" s="161" t="s">
        <v>3730</v>
      </c>
      <c r="B3731" s="90"/>
      <c r="C3731" s="187"/>
      <c r="D3731" s="288">
        <v>331964.25</v>
      </c>
      <c r="E3731" s="292">
        <v>151968.60000000003</v>
      </c>
      <c r="F3731" s="292"/>
      <c r="G3731" s="21">
        <f t="shared" si="58"/>
        <v>179995.64999999997</v>
      </c>
      <c r="H3731" s="20">
        <v>0</v>
      </c>
      <c r="I3731" s="20">
        <v>0</v>
      </c>
    </row>
    <row r="3732" spans="1:9" ht="15.75" hidden="1" customHeight="1" x14ac:dyDescent="0.25">
      <c r="A3732" s="161" t="s">
        <v>3731</v>
      </c>
      <c r="B3732" s="90"/>
      <c r="C3732" s="187"/>
      <c r="D3732" s="288">
        <v>500090.10000000027</v>
      </c>
      <c r="E3732" s="292">
        <v>327481.80000000005</v>
      </c>
      <c r="F3732" s="292"/>
      <c r="G3732" s="21">
        <f t="shared" si="58"/>
        <v>172608.30000000022</v>
      </c>
      <c r="H3732" s="20">
        <v>0</v>
      </c>
      <c r="I3732" s="20">
        <v>0</v>
      </c>
    </row>
    <row r="3733" spans="1:9" ht="15.75" hidden="1" customHeight="1" x14ac:dyDescent="0.25">
      <c r="A3733" s="161" t="s">
        <v>3732</v>
      </c>
      <c r="B3733" s="90"/>
      <c r="C3733" s="187"/>
      <c r="D3733" s="288">
        <v>294049</v>
      </c>
      <c r="E3733" s="292">
        <v>221141.44</v>
      </c>
      <c r="F3733" s="292"/>
      <c r="G3733" s="21">
        <f t="shared" si="58"/>
        <v>72907.56</v>
      </c>
      <c r="H3733" s="20">
        <v>0</v>
      </c>
      <c r="I3733" s="20">
        <v>0</v>
      </c>
    </row>
    <row r="3734" spans="1:9" ht="15.75" hidden="1" customHeight="1" x14ac:dyDescent="0.25">
      <c r="A3734" s="161" t="s">
        <v>3733</v>
      </c>
      <c r="B3734" s="90"/>
      <c r="C3734" s="187"/>
      <c r="D3734" s="288">
        <v>2488658.7999999998</v>
      </c>
      <c r="E3734" s="292">
        <v>1702587.7799999998</v>
      </c>
      <c r="F3734" s="292"/>
      <c r="G3734" s="21">
        <f t="shared" si="58"/>
        <v>786071.02</v>
      </c>
      <c r="H3734" s="20">
        <v>0</v>
      </c>
      <c r="I3734" s="20">
        <v>0</v>
      </c>
    </row>
    <row r="3735" spans="1:9" ht="15.75" hidden="1" customHeight="1" x14ac:dyDescent="0.25">
      <c r="A3735" s="161" t="s">
        <v>3734</v>
      </c>
      <c r="B3735" s="90"/>
      <c r="C3735" s="187"/>
      <c r="D3735" s="288">
        <v>1237113.3999999997</v>
      </c>
      <c r="E3735" s="292">
        <v>607375.15</v>
      </c>
      <c r="F3735" s="292"/>
      <c r="G3735" s="21">
        <f t="shared" si="58"/>
        <v>629738.24999999965</v>
      </c>
      <c r="H3735" s="20">
        <v>0</v>
      </c>
      <c r="I3735" s="20">
        <v>0</v>
      </c>
    </row>
    <row r="3736" spans="1:9" ht="15.75" hidden="1" customHeight="1" x14ac:dyDescent="0.25">
      <c r="A3736" s="161" t="s">
        <v>3735</v>
      </c>
      <c r="B3736" s="90"/>
      <c r="C3736" s="187"/>
      <c r="D3736" s="288">
        <v>1148582.3200000005</v>
      </c>
      <c r="E3736" s="292">
        <v>950821.92000000016</v>
      </c>
      <c r="F3736" s="292"/>
      <c r="G3736" s="21">
        <f t="shared" si="58"/>
        <v>197760.40000000037</v>
      </c>
      <c r="H3736" s="20">
        <v>0</v>
      </c>
      <c r="I3736" s="20">
        <v>0</v>
      </c>
    </row>
    <row r="3737" spans="1:9" ht="15.75" hidden="1" customHeight="1" x14ac:dyDescent="0.25">
      <c r="A3737" s="161" t="s">
        <v>3736</v>
      </c>
      <c r="B3737" s="90"/>
      <c r="C3737" s="187"/>
      <c r="D3737" s="288">
        <v>1381061.3899999992</v>
      </c>
      <c r="E3737" s="292">
        <v>1112767.6100000001</v>
      </c>
      <c r="F3737" s="292"/>
      <c r="G3737" s="21">
        <f t="shared" si="58"/>
        <v>268293.7799999991</v>
      </c>
      <c r="H3737" s="20">
        <v>0</v>
      </c>
      <c r="I3737" s="20">
        <v>0</v>
      </c>
    </row>
    <row r="3738" spans="1:9" ht="15.75" hidden="1" customHeight="1" x14ac:dyDescent="0.25">
      <c r="A3738" s="161" t="s">
        <v>3737</v>
      </c>
      <c r="B3738" s="90"/>
      <c r="C3738" s="187"/>
      <c r="D3738" s="288">
        <v>899362.16000000061</v>
      </c>
      <c r="E3738" s="292">
        <v>765242.74</v>
      </c>
      <c r="F3738" s="292"/>
      <c r="G3738" s="21">
        <f t="shared" si="58"/>
        <v>134119.42000000062</v>
      </c>
      <c r="H3738" s="20">
        <v>0</v>
      </c>
      <c r="I3738" s="20">
        <v>0</v>
      </c>
    </row>
    <row r="3739" spans="1:9" ht="15.75" hidden="1" customHeight="1" x14ac:dyDescent="0.25">
      <c r="A3739" s="161" t="s">
        <v>3950</v>
      </c>
      <c r="B3739" s="90"/>
      <c r="C3739" s="187"/>
      <c r="D3739" s="288">
        <v>2715113.95</v>
      </c>
      <c r="E3739" s="292">
        <v>1954581.4900000005</v>
      </c>
      <c r="F3739" s="292"/>
      <c r="G3739" s="21">
        <f t="shared" si="58"/>
        <v>760532.45999999973</v>
      </c>
      <c r="H3739" s="20">
        <v>0</v>
      </c>
      <c r="I3739" s="20">
        <v>0</v>
      </c>
    </row>
    <row r="3740" spans="1:9" ht="15.75" hidden="1" customHeight="1" x14ac:dyDescent="0.25">
      <c r="A3740" s="161" t="s">
        <v>3738</v>
      </c>
      <c r="B3740" s="90"/>
      <c r="C3740" s="187"/>
      <c r="D3740" s="288">
        <v>918773.7</v>
      </c>
      <c r="E3740" s="292">
        <v>812371.6100000001</v>
      </c>
      <c r="F3740" s="292"/>
      <c r="G3740" s="21">
        <f t="shared" si="58"/>
        <v>106402.08999999985</v>
      </c>
      <c r="H3740" s="20">
        <v>0</v>
      </c>
      <c r="I3740" s="20">
        <v>0</v>
      </c>
    </row>
    <row r="3741" spans="1:9" ht="15.75" hidden="1" customHeight="1" x14ac:dyDescent="0.25">
      <c r="A3741" s="161" t="s">
        <v>3739</v>
      </c>
      <c r="B3741" s="90"/>
      <c r="C3741" s="187"/>
      <c r="D3741" s="288">
        <v>4417172.84</v>
      </c>
      <c r="E3741" s="292">
        <v>3377664.8500000015</v>
      </c>
      <c r="F3741" s="292"/>
      <c r="G3741" s="21">
        <f t="shared" si="58"/>
        <v>1039507.9899999984</v>
      </c>
      <c r="H3741" s="20">
        <v>0</v>
      </c>
      <c r="I3741" s="20">
        <v>0</v>
      </c>
    </row>
    <row r="3742" spans="1:9" ht="15.75" hidden="1" customHeight="1" x14ac:dyDescent="0.25">
      <c r="A3742" s="161" t="s">
        <v>3740</v>
      </c>
      <c r="B3742" s="90"/>
      <c r="C3742" s="187"/>
      <c r="D3742" s="288">
        <v>2604801.8200000003</v>
      </c>
      <c r="E3742" s="292">
        <v>1443010.9600000002</v>
      </c>
      <c r="F3742" s="292"/>
      <c r="G3742" s="21">
        <f t="shared" si="58"/>
        <v>1161790.8600000001</v>
      </c>
      <c r="H3742" s="20">
        <v>0</v>
      </c>
      <c r="I3742" s="20">
        <v>0</v>
      </c>
    </row>
    <row r="3743" spans="1:9" ht="15.75" hidden="1" customHeight="1" x14ac:dyDescent="0.25">
      <c r="A3743" s="161" t="s">
        <v>3741</v>
      </c>
      <c r="B3743" s="90"/>
      <c r="C3743" s="187"/>
      <c r="D3743" s="288">
        <v>311527.54999999976</v>
      </c>
      <c r="E3743" s="292">
        <v>202989.55000000002</v>
      </c>
      <c r="F3743" s="292"/>
      <c r="G3743" s="21">
        <f t="shared" si="58"/>
        <v>108537.99999999974</v>
      </c>
      <c r="H3743" s="20">
        <v>0</v>
      </c>
      <c r="I3743" s="20">
        <v>0</v>
      </c>
    </row>
    <row r="3744" spans="1:9" ht="15.75" hidden="1" customHeight="1" x14ac:dyDescent="0.25">
      <c r="A3744" s="161" t="s">
        <v>3742</v>
      </c>
      <c r="B3744" s="90"/>
      <c r="C3744" s="187"/>
      <c r="D3744" s="288">
        <v>636480.99999999965</v>
      </c>
      <c r="E3744" s="292">
        <v>503742.65000000008</v>
      </c>
      <c r="F3744" s="292"/>
      <c r="G3744" s="21">
        <f t="shared" si="58"/>
        <v>132738.34999999957</v>
      </c>
      <c r="H3744" s="20">
        <v>0</v>
      </c>
      <c r="I3744" s="20">
        <v>0</v>
      </c>
    </row>
    <row r="3745" spans="1:9" ht="15.75" hidden="1" customHeight="1" x14ac:dyDescent="0.25">
      <c r="A3745" s="161" t="s">
        <v>3743</v>
      </c>
      <c r="B3745" s="90"/>
      <c r="C3745" s="187"/>
      <c r="D3745" s="288">
        <v>3157683.5400000014</v>
      </c>
      <c r="E3745" s="292">
        <v>2256574.7000000007</v>
      </c>
      <c r="F3745" s="292"/>
      <c r="G3745" s="21">
        <f t="shared" si="58"/>
        <v>901108.84000000078</v>
      </c>
      <c r="H3745" s="20">
        <v>0</v>
      </c>
      <c r="I3745" s="20">
        <v>0</v>
      </c>
    </row>
    <row r="3746" spans="1:9" ht="15.75" hidden="1" customHeight="1" x14ac:dyDescent="0.25">
      <c r="A3746" s="161" t="s">
        <v>3744</v>
      </c>
      <c r="B3746" s="90"/>
      <c r="C3746" s="187"/>
      <c r="D3746" s="288">
        <v>1623057.9000000004</v>
      </c>
      <c r="E3746" s="292">
        <v>1383581.29</v>
      </c>
      <c r="F3746" s="292"/>
      <c r="G3746" s="21">
        <f t="shared" si="58"/>
        <v>239476.61000000034</v>
      </c>
      <c r="H3746" s="20">
        <v>0</v>
      </c>
      <c r="I3746" s="20">
        <v>0</v>
      </c>
    </row>
    <row r="3747" spans="1:9" ht="15.75" hidden="1" customHeight="1" x14ac:dyDescent="0.25">
      <c r="A3747" s="161" t="s">
        <v>3745</v>
      </c>
      <c r="B3747" s="90"/>
      <c r="C3747" s="187"/>
      <c r="D3747" s="288">
        <v>2856645.3800000018</v>
      </c>
      <c r="E3747" s="292">
        <v>2534017.5300000003</v>
      </c>
      <c r="F3747" s="292"/>
      <c r="G3747" s="21">
        <f t="shared" si="58"/>
        <v>322627.85000000149</v>
      </c>
      <c r="H3747" s="20">
        <v>0</v>
      </c>
      <c r="I3747" s="20">
        <v>0</v>
      </c>
    </row>
    <row r="3748" spans="1:9" ht="15.75" hidden="1" customHeight="1" x14ac:dyDescent="0.25">
      <c r="A3748" s="161" t="s">
        <v>3746</v>
      </c>
      <c r="B3748" s="90"/>
      <c r="C3748" s="187"/>
      <c r="D3748" s="288">
        <v>976903.04999999946</v>
      </c>
      <c r="E3748" s="292">
        <v>438721.3</v>
      </c>
      <c r="F3748" s="292"/>
      <c r="G3748" s="21">
        <f t="shared" si="58"/>
        <v>538181.74999999953</v>
      </c>
      <c r="H3748" s="20">
        <v>0</v>
      </c>
      <c r="I3748" s="20">
        <v>0</v>
      </c>
    </row>
    <row r="3749" spans="1:9" ht="15.75" hidden="1" customHeight="1" x14ac:dyDescent="0.25">
      <c r="A3749" s="161" t="s">
        <v>3747</v>
      </c>
      <c r="B3749" s="90"/>
      <c r="C3749" s="187"/>
      <c r="D3749" s="288">
        <v>614184.81999999948</v>
      </c>
      <c r="E3749" s="292">
        <v>480171.57999999996</v>
      </c>
      <c r="F3749" s="292"/>
      <c r="G3749" s="21">
        <f t="shared" si="58"/>
        <v>134013.23999999953</v>
      </c>
      <c r="H3749" s="20">
        <v>0</v>
      </c>
      <c r="I3749" s="20">
        <v>0</v>
      </c>
    </row>
    <row r="3750" spans="1:9" ht="15.75" hidden="1" customHeight="1" x14ac:dyDescent="0.25">
      <c r="A3750" s="161" t="s">
        <v>3748</v>
      </c>
      <c r="B3750" s="90"/>
      <c r="C3750" s="187"/>
      <c r="D3750" s="288">
        <v>1253536.5000000007</v>
      </c>
      <c r="E3750" s="292">
        <v>1005129.2300000001</v>
      </c>
      <c r="F3750" s="292"/>
      <c r="G3750" s="21">
        <f t="shared" si="58"/>
        <v>248407.2700000006</v>
      </c>
      <c r="H3750" s="20">
        <v>0</v>
      </c>
      <c r="I3750" s="20">
        <v>0</v>
      </c>
    </row>
    <row r="3751" spans="1:9" ht="15.75" hidden="1" customHeight="1" x14ac:dyDescent="0.25">
      <c r="A3751" s="161" t="s">
        <v>3496</v>
      </c>
      <c r="B3751" s="90"/>
      <c r="C3751" s="187"/>
      <c r="D3751" s="288">
        <v>3957022.4600000004</v>
      </c>
      <c r="E3751" s="292">
        <v>3132959.7399999998</v>
      </c>
      <c r="F3751" s="292"/>
      <c r="G3751" s="21">
        <f t="shared" si="58"/>
        <v>824062.72000000067</v>
      </c>
      <c r="H3751" s="20">
        <v>0</v>
      </c>
      <c r="I3751" s="20">
        <v>0</v>
      </c>
    </row>
    <row r="3752" spans="1:9" ht="15.75" hidden="1" customHeight="1" x14ac:dyDescent="0.25">
      <c r="A3752" s="161" t="s">
        <v>3503</v>
      </c>
      <c r="B3752" s="90"/>
      <c r="C3752" s="187"/>
      <c r="D3752" s="288">
        <v>161148.87999999992</v>
      </c>
      <c r="E3752" s="292">
        <v>119538.10000000002</v>
      </c>
      <c r="F3752" s="292"/>
      <c r="G3752" s="21">
        <f t="shared" si="58"/>
        <v>41610.779999999897</v>
      </c>
      <c r="H3752" s="20">
        <v>0</v>
      </c>
      <c r="I3752" s="20">
        <v>0</v>
      </c>
    </row>
    <row r="3753" spans="1:9" ht="15.75" hidden="1" customHeight="1" x14ac:dyDescent="0.25">
      <c r="A3753" s="161" t="s">
        <v>3749</v>
      </c>
      <c r="B3753" s="90"/>
      <c r="C3753" s="187"/>
      <c r="D3753" s="288">
        <v>1181385.0999999994</v>
      </c>
      <c r="E3753" s="292">
        <v>988879.47000000009</v>
      </c>
      <c r="F3753" s="292"/>
      <c r="G3753" s="21">
        <f t="shared" si="58"/>
        <v>192505.62999999931</v>
      </c>
      <c r="H3753" s="20">
        <v>0</v>
      </c>
      <c r="I3753" s="20">
        <v>0</v>
      </c>
    </row>
    <row r="3754" spans="1:9" ht="15.75" hidden="1" customHeight="1" x14ac:dyDescent="0.25">
      <c r="A3754" s="161" t="s">
        <v>3494</v>
      </c>
      <c r="B3754" s="90"/>
      <c r="C3754" s="187"/>
      <c r="D3754" s="288">
        <v>1811784.9200000002</v>
      </c>
      <c r="E3754" s="292">
        <v>1507397.1400000004</v>
      </c>
      <c r="F3754" s="292"/>
      <c r="G3754" s="21">
        <f t="shared" si="58"/>
        <v>304387.7799999998</v>
      </c>
      <c r="H3754" s="20">
        <v>0</v>
      </c>
      <c r="I3754" s="20">
        <v>0</v>
      </c>
    </row>
    <row r="3755" spans="1:9" ht="15.75" hidden="1" customHeight="1" x14ac:dyDescent="0.25">
      <c r="A3755" s="161" t="s">
        <v>3500</v>
      </c>
      <c r="B3755" s="90"/>
      <c r="C3755" s="187"/>
      <c r="D3755" s="288">
        <v>2272326.3800000008</v>
      </c>
      <c r="E3755" s="292">
        <v>1928616.3599999996</v>
      </c>
      <c r="F3755" s="292"/>
      <c r="G3755" s="21">
        <f t="shared" si="58"/>
        <v>343710.02000000118</v>
      </c>
      <c r="H3755" s="20">
        <v>0</v>
      </c>
      <c r="I3755" s="20">
        <v>0</v>
      </c>
    </row>
    <row r="3756" spans="1:9" ht="15.75" hidden="1" customHeight="1" x14ac:dyDescent="0.25">
      <c r="A3756" s="161" t="s">
        <v>3506</v>
      </c>
      <c r="B3756" s="90"/>
      <c r="C3756" s="187"/>
      <c r="D3756" s="288">
        <v>1879125.399999999</v>
      </c>
      <c r="E3756" s="292">
        <v>1165219.95</v>
      </c>
      <c r="F3756" s="292"/>
      <c r="G3756" s="21">
        <f t="shared" si="58"/>
        <v>713905.44999999902</v>
      </c>
      <c r="H3756" s="20">
        <v>0</v>
      </c>
      <c r="I3756" s="20">
        <v>0</v>
      </c>
    </row>
    <row r="3757" spans="1:9" ht="15.75" hidden="1" customHeight="1" x14ac:dyDescent="0.25">
      <c r="A3757" s="161" t="s">
        <v>3490</v>
      </c>
      <c r="B3757" s="90"/>
      <c r="C3757" s="187"/>
      <c r="D3757" s="288">
        <v>1767421.4</v>
      </c>
      <c r="E3757" s="292">
        <v>811538.2699999999</v>
      </c>
      <c r="F3757" s="292"/>
      <c r="G3757" s="21">
        <f t="shared" si="58"/>
        <v>955883.13</v>
      </c>
      <c r="H3757" s="20">
        <v>0</v>
      </c>
      <c r="I3757" s="20">
        <v>0</v>
      </c>
    </row>
    <row r="3758" spans="1:9" ht="15.75" hidden="1" customHeight="1" x14ac:dyDescent="0.25">
      <c r="A3758" s="161" t="s">
        <v>3498</v>
      </c>
      <c r="B3758" s="90"/>
      <c r="C3758" s="187"/>
      <c r="D3758" s="288">
        <v>1211080.5200000005</v>
      </c>
      <c r="E3758" s="292">
        <v>927467.89000000013</v>
      </c>
      <c r="F3758" s="292"/>
      <c r="G3758" s="21">
        <f t="shared" si="58"/>
        <v>283612.63000000035</v>
      </c>
      <c r="H3758" s="20">
        <v>0</v>
      </c>
      <c r="I3758" s="20">
        <v>0</v>
      </c>
    </row>
    <row r="3759" spans="1:9" ht="15.75" hidden="1" customHeight="1" x14ac:dyDescent="0.25">
      <c r="A3759" s="161" t="s">
        <v>3505</v>
      </c>
      <c r="B3759" s="90"/>
      <c r="C3759" s="187"/>
      <c r="D3759" s="288">
        <v>851382.15000000014</v>
      </c>
      <c r="E3759" s="292">
        <v>557198.52999999991</v>
      </c>
      <c r="F3759" s="292"/>
      <c r="G3759" s="21">
        <f t="shared" si="58"/>
        <v>294183.62000000023</v>
      </c>
      <c r="H3759" s="20">
        <v>0</v>
      </c>
      <c r="I3759" s="20">
        <v>0</v>
      </c>
    </row>
    <row r="3760" spans="1:9" ht="15.75" hidden="1" customHeight="1" x14ac:dyDescent="0.25">
      <c r="A3760" s="161" t="s">
        <v>3750</v>
      </c>
      <c r="B3760" s="90"/>
      <c r="C3760" s="187"/>
      <c r="D3760" s="288">
        <v>932313.5</v>
      </c>
      <c r="E3760" s="292">
        <v>724440.19000000006</v>
      </c>
      <c r="F3760" s="292"/>
      <c r="G3760" s="21">
        <f t="shared" si="58"/>
        <v>207873.30999999994</v>
      </c>
      <c r="H3760" s="20">
        <v>0</v>
      </c>
      <c r="I3760" s="20">
        <v>0</v>
      </c>
    </row>
    <row r="3761" spans="1:9" ht="15.75" hidden="1" customHeight="1" x14ac:dyDescent="0.25">
      <c r="A3761" s="161" t="s">
        <v>3499</v>
      </c>
      <c r="B3761" s="90"/>
      <c r="C3761" s="187"/>
      <c r="D3761" s="288">
        <v>1031024.8099999997</v>
      </c>
      <c r="E3761" s="292">
        <v>926785.33000000007</v>
      </c>
      <c r="F3761" s="292"/>
      <c r="G3761" s="21">
        <f t="shared" si="58"/>
        <v>104239.47999999963</v>
      </c>
      <c r="H3761" s="20">
        <v>0</v>
      </c>
      <c r="I3761" s="20">
        <v>0</v>
      </c>
    </row>
    <row r="3762" spans="1:9" ht="15.75" hidden="1" customHeight="1" x14ac:dyDescent="0.25">
      <c r="A3762" s="161" t="s">
        <v>3751</v>
      </c>
      <c r="B3762" s="90"/>
      <c r="C3762" s="187"/>
      <c r="D3762" s="288">
        <v>129217.34999999999</v>
      </c>
      <c r="E3762" s="292">
        <v>89164.87000000001</v>
      </c>
      <c r="F3762" s="292"/>
      <c r="G3762" s="21">
        <f t="shared" si="58"/>
        <v>40052.479999999981</v>
      </c>
      <c r="H3762" s="20">
        <v>0</v>
      </c>
      <c r="I3762" s="20">
        <v>0</v>
      </c>
    </row>
    <row r="3763" spans="1:9" ht="15.75" hidden="1" customHeight="1" x14ac:dyDescent="0.25">
      <c r="A3763" s="161" t="s">
        <v>3510</v>
      </c>
      <c r="B3763" s="90"/>
      <c r="C3763" s="187"/>
      <c r="D3763" s="288">
        <v>704417.64000000025</v>
      </c>
      <c r="E3763" s="292">
        <v>527480.68000000005</v>
      </c>
      <c r="F3763" s="292"/>
      <c r="G3763" s="21">
        <f t="shared" si="58"/>
        <v>176936.9600000002</v>
      </c>
      <c r="H3763" s="20">
        <v>0</v>
      </c>
      <c r="I3763" s="20">
        <v>0</v>
      </c>
    </row>
    <row r="3764" spans="1:9" ht="15.75" hidden="1" customHeight="1" x14ac:dyDescent="0.25">
      <c r="A3764" s="161" t="s">
        <v>3497</v>
      </c>
      <c r="B3764" s="90"/>
      <c r="C3764" s="187"/>
      <c r="D3764" s="288">
        <v>892645.23000000021</v>
      </c>
      <c r="E3764" s="292">
        <v>723469.58000000007</v>
      </c>
      <c r="F3764" s="292"/>
      <c r="G3764" s="21">
        <f t="shared" si="58"/>
        <v>169175.65000000014</v>
      </c>
      <c r="H3764" s="20">
        <v>0</v>
      </c>
      <c r="I3764" s="20">
        <v>0</v>
      </c>
    </row>
    <row r="3765" spans="1:9" ht="15.75" hidden="1" customHeight="1" x14ac:dyDescent="0.25">
      <c r="A3765" s="161" t="s">
        <v>3504</v>
      </c>
      <c r="B3765" s="90"/>
      <c r="C3765" s="187"/>
      <c r="D3765" s="288">
        <v>852693.15000000037</v>
      </c>
      <c r="E3765" s="292">
        <v>716822.09999999986</v>
      </c>
      <c r="F3765" s="292"/>
      <c r="G3765" s="21">
        <f t="shared" si="58"/>
        <v>135871.05000000051</v>
      </c>
      <c r="H3765" s="20">
        <v>0</v>
      </c>
      <c r="I3765" s="20">
        <v>0</v>
      </c>
    </row>
    <row r="3766" spans="1:9" ht="15.75" hidden="1" customHeight="1" x14ac:dyDescent="0.25">
      <c r="A3766" s="161" t="s">
        <v>3509</v>
      </c>
      <c r="B3766" s="90"/>
      <c r="C3766" s="187"/>
      <c r="D3766" s="288">
        <v>1169972.9599999997</v>
      </c>
      <c r="E3766" s="292">
        <v>785365.63000000012</v>
      </c>
      <c r="F3766" s="292"/>
      <c r="G3766" s="21">
        <f t="shared" si="58"/>
        <v>384607.32999999961</v>
      </c>
      <c r="H3766" s="20">
        <v>0</v>
      </c>
      <c r="I3766" s="20">
        <v>0</v>
      </c>
    </row>
    <row r="3767" spans="1:9" ht="15.75" hidden="1" customHeight="1" x14ac:dyDescent="0.25">
      <c r="A3767" s="161" t="s">
        <v>3495</v>
      </c>
      <c r="B3767" s="90"/>
      <c r="C3767" s="187"/>
      <c r="D3767" s="288">
        <v>1218000.8500000001</v>
      </c>
      <c r="E3767" s="292">
        <v>977263.0299999998</v>
      </c>
      <c r="F3767" s="292"/>
      <c r="G3767" s="21">
        <f t="shared" si="58"/>
        <v>240737.8200000003</v>
      </c>
      <c r="H3767" s="20">
        <v>0</v>
      </c>
      <c r="I3767" s="20">
        <v>0</v>
      </c>
    </row>
    <row r="3768" spans="1:9" ht="15.75" hidden="1" customHeight="1" x14ac:dyDescent="0.25">
      <c r="A3768" s="161" t="s">
        <v>3501</v>
      </c>
      <c r="B3768" s="90"/>
      <c r="C3768" s="187"/>
      <c r="D3768" s="288">
        <v>1842839.4900000005</v>
      </c>
      <c r="E3768" s="292">
        <v>1599704.6800000002</v>
      </c>
      <c r="F3768" s="292"/>
      <c r="G3768" s="21">
        <f t="shared" si="58"/>
        <v>243134.81000000029</v>
      </c>
      <c r="H3768" s="20">
        <v>0</v>
      </c>
      <c r="I3768" s="20">
        <v>0</v>
      </c>
    </row>
    <row r="3769" spans="1:9" ht="15.75" hidden="1" customHeight="1" x14ac:dyDescent="0.25">
      <c r="A3769" s="161" t="s">
        <v>3752</v>
      </c>
      <c r="B3769" s="90"/>
      <c r="C3769" s="187"/>
      <c r="D3769" s="288">
        <v>1250760.7500000002</v>
      </c>
      <c r="E3769" s="292">
        <v>855041.95000000007</v>
      </c>
      <c r="F3769" s="292"/>
      <c r="G3769" s="21">
        <f t="shared" si="58"/>
        <v>395718.80000000016</v>
      </c>
      <c r="H3769" s="20">
        <v>0</v>
      </c>
      <c r="I3769" s="20">
        <v>0</v>
      </c>
    </row>
    <row r="3770" spans="1:9" ht="15.75" hidden="1" customHeight="1" x14ac:dyDescent="0.25">
      <c r="A3770" s="161" t="s">
        <v>3491</v>
      </c>
      <c r="B3770" s="90"/>
      <c r="C3770" s="187"/>
      <c r="D3770" s="288">
        <v>888080.15000000061</v>
      </c>
      <c r="E3770" s="292">
        <v>774441.15</v>
      </c>
      <c r="F3770" s="292"/>
      <c r="G3770" s="21">
        <f t="shared" si="58"/>
        <v>113639.00000000058</v>
      </c>
      <c r="H3770" s="20">
        <v>0</v>
      </c>
      <c r="I3770" s="20">
        <v>0</v>
      </c>
    </row>
    <row r="3771" spans="1:9" ht="15.75" hidden="1" customHeight="1" x14ac:dyDescent="0.25">
      <c r="A3771" s="161" t="s">
        <v>3507</v>
      </c>
      <c r="B3771" s="90"/>
      <c r="C3771" s="187"/>
      <c r="D3771" s="288">
        <v>1494478.6199999996</v>
      </c>
      <c r="E3771" s="292">
        <v>1087030.4099999999</v>
      </c>
      <c r="F3771" s="292"/>
      <c r="G3771" s="21">
        <f t="shared" si="58"/>
        <v>407448.20999999973</v>
      </c>
      <c r="H3771" s="20">
        <v>0</v>
      </c>
      <c r="I3771" s="20">
        <v>0</v>
      </c>
    </row>
    <row r="3772" spans="1:9" ht="15.75" hidden="1" customHeight="1" x14ac:dyDescent="0.25">
      <c r="A3772" s="161" t="s">
        <v>3492</v>
      </c>
      <c r="B3772" s="90"/>
      <c r="C3772" s="187"/>
      <c r="D3772" s="288">
        <v>1954502.2</v>
      </c>
      <c r="E3772" s="292">
        <v>1653825.4199999997</v>
      </c>
      <c r="F3772" s="292"/>
      <c r="G3772" s="21">
        <f t="shared" si="58"/>
        <v>300676.78000000026</v>
      </c>
      <c r="H3772" s="20">
        <v>0</v>
      </c>
      <c r="I3772" s="20">
        <v>0</v>
      </c>
    </row>
    <row r="3773" spans="1:9" ht="15.75" hidden="1" customHeight="1" x14ac:dyDescent="0.25">
      <c r="A3773" s="161" t="s">
        <v>3753</v>
      </c>
      <c r="B3773" s="90"/>
      <c r="C3773" s="187"/>
      <c r="D3773" s="288">
        <v>592551.80000000016</v>
      </c>
      <c r="E3773" s="292">
        <v>527797.94999999995</v>
      </c>
      <c r="F3773" s="292"/>
      <c r="G3773" s="21">
        <f t="shared" si="58"/>
        <v>64753.85000000021</v>
      </c>
      <c r="H3773" s="20">
        <v>0</v>
      </c>
      <c r="I3773" s="20">
        <v>0</v>
      </c>
    </row>
    <row r="3774" spans="1:9" ht="15.75" hidden="1" customHeight="1" x14ac:dyDescent="0.25">
      <c r="A3774" s="161" t="s">
        <v>3951</v>
      </c>
      <c r="B3774" s="90"/>
      <c r="C3774" s="160"/>
      <c r="D3774" s="288">
        <v>2134184.5000000005</v>
      </c>
      <c r="E3774" s="292">
        <v>1547442.48</v>
      </c>
      <c r="F3774" s="292"/>
      <c r="G3774" s="21">
        <f t="shared" si="58"/>
        <v>586742.02000000048</v>
      </c>
      <c r="H3774" s="20">
        <v>0</v>
      </c>
      <c r="I3774" s="20">
        <v>0</v>
      </c>
    </row>
    <row r="3775" spans="1:9" ht="15.75" hidden="1" customHeight="1" x14ac:dyDescent="0.25">
      <c r="A3775" s="163" t="s">
        <v>3754</v>
      </c>
      <c r="B3775" s="90"/>
      <c r="C3775" s="160"/>
      <c r="D3775" s="288">
        <v>1810438.4199999997</v>
      </c>
      <c r="E3775" s="292">
        <v>1478127.5699999998</v>
      </c>
      <c r="F3775" s="292"/>
      <c r="G3775" s="21">
        <f t="shared" si="58"/>
        <v>332310.84999999986</v>
      </c>
      <c r="H3775" s="20">
        <v>0</v>
      </c>
      <c r="I3775" s="20">
        <v>0</v>
      </c>
    </row>
    <row r="3776" spans="1:9" ht="15.75" hidden="1" customHeight="1" x14ac:dyDescent="0.25">
      <c r="A3776" s="161" t="s">
        <v>3755</v>
      </c>
      <c r="B3776" s="90"/>
      <c r="C3776" s="160"/>
      <c r="D3776" s="288">
        <v>1722806.0500000003</v>
      </c>
      <c r="E3776" s="292">
        <v>1500268.7499999995</v>
      </c>
      <c r="F3776" s="292"/>
      <c r="G3776" s="21">
        <f t="shared" si="58"/>
        <v>222537.30000000075</v>
      </c>
      <c r="H3776" s="20">
        <v>0</v>
      </c>
      <c r="I3776" s="20">
        <v>0</v>
      </c>
    </row>
    <row r="3777" spans="1:9" ht="15.75" hidden="1" customHeight="1" x14ac:dyDescent="0.25">
      <c r="A3777" s="161" t="s">
        <v>3756</v>
      </c>
      <c r="B3777" s="90"/>
      <c r="C3777" s="160"/>
      <c r="D3777" s="288">
        <v>1096817.33</v>
      </c>
      <c r="E3777" s="292">
        <v>1015608.73</v>
      </c>
      <c r="F3777" s="292"/>
      <c r="G3777" s="21">
        <f t="shared" si="58"/>
        <v>81208.600000000093</v>
      </c>
      <c r="H3777" s="20">
        <v>0</v>
      </c>
      <c r="I3777" s="20">
        <v>0</v>
      </c>
    </row>
    <row r="3778" spans="1:9" ht="15.75" hidden="1" customHeight="1" x14ac:dyDescent="0.25">
      <c r="A3778" s="161" t="s">
        <v>3757</v>
      </c>
      <c r="B3778" s="90"/>
      <c r="C3778" s="160"/>
      <c r="D3778" s="288">
        <v>2199409.0499999993</v>
      </c>
      <c r="E3778" s="292">
        <v>1795410.3500000003</v>
      </c>
      <c r="F3778" s="292"/>
      <c r="G3778" s="21">
        <f t="shared" si="58"/>
        <v>403998.69999999902</v>
      </c>
      <c r="H3778" s="20">
        <v>0</v>
      </c>
      <c r="I3778" s="20">
        <v>0</v>
      </c>
    </row>
    <row r="3779" spans="1:9" ht="15.75" hidden="1" customHeight="1" x14ac:dyDescent="0.25">
      <c r="A3779" s="161" t="s">
        <v>3758</v>
      </c>
      <c r="B3779" s="90"/>
      <c r="C3779" s="160"/>
      <c r="D3779" s="288">
        <v>1145306.4000000006</v>
      </c>
      <c r="E3779" s="292">
        <v>976216.85</v>
      </c>
      <c r="F3779" s="292"/>
      <c r="G3779" s="21">
        <f t="shared" si="58"/>
        <v>169089.55000000063</v>
      </c>
      <c r="H3779" s="20">
        <v>0</v>
      </c>
      <c r="I3779" s="20">
        <v>0</v>
      </c>
    </row>
    <row r="3780" spans="1:9" ht="15.75" hidden="1" customHeight="1" x14ac:dyDescent="0.25">
      <c r="A3780" s="161" t="s">
        <v>3759</v>
      </c>
      <c r="B3780" s="90"/>
      <c r="C3780" s="160"/>
      <c r="D3780" s="288">
        <v>1145604.5100000002</v>
      </c>
      <c r="E3780" s="292">
        <v>955202.12999999989</v>
      </c>
      <c r="F3780" s="292"/>
      <c r="G3780" s="21">
        <f t="shared" ref="G3780:G3843" si="59">D3780-E3780</f>
        <v>190402.38000000035</v>
      </c>
      <c r="H3780" s="20">
        <v>0</v>
      </c>
      <c r="I3780" s="20">
        <v>0</v>
      </c>
    </row>
    <row r="3781" spans="1:9" ht="15.75" hidden="1" customHeight="1" x14ac:dyDescent="0.25">
      <c r="A3781" s="161" t="s">
        <v>3760</v>
      </c>
      <c r="B3781" s="90"/>
      <c r="C3781" s="160"/>
      <c r="D3781" s="288">
        <v>1514742.3899999992</v>
      </c>
      <c r="E3781" s="292">
        <v>1235001.05</v>
      </c>
      <c r="F3781" s="292"/>
      <c r="G3781" s="21">
        <f t="shared" si="59"/>
        <v>279741.33999999915</v>
      </c>
      <c r="H3781" s="20">
        <v>0</v>
      </c>
      <c r="I3781" s="20">
        <v>0</v>
      </c>
    </row>
    <row r="3782" spans="1:9" ht="15.75" hidden="1" customHeight="1" x14ac:dyDescent="0.25">
      <c r="A3782" s="161" t="s">
        <v>3761</v>
      </c>
      <c r="B3782" s="90"/>
      <c r="C3782" s="160"/>
      <c r="D3782" s="288">
        <v>859866.8000000004</v>
      </c>
      <c r="E3782" s="292">
        <v>713872.95000000042</v>
      </c>
      <c r="F3782" s="292"/>
      <c r="G3782" s="21">
        <f t="shared" si="59"/>
        <v>145993.84999999998</v>
      </c>
      <c r="H3782" s="20">
        <v>0</v>
      </c>
      <c r="I3782" s="20">
        <v>0</v>
      </c>
    </row>
    <row r="3783" spans="1:9" ht="15.75" hidden="1" customHeight="1" x14ac:dyDescent="0.25">
      <c r="A3783" s="161" t="s">
        <v>3762</v>
      </c>
      <c r="B3783" s="90"/>
      <c r="C3783" s="160"/>
      <c r="D3783" s="288">
        <v>211728.55000000008</v>
      </c>
      <c r="E3783" s="292">
        <v>163548.58999999997</v>
      </c>
      <c r="F3783" s="292"/>
      <c r="G3783" s="21">
        <f t="shared" si="59"/>
        <v>48179.960000000108</v>
      </c>
      <c r="H3783" s="20">
        <v>0</v>
      </c>
      <c r="I3783" s="20">
        <v>0</v>
      </c>
    </row>
    <row r="3784" spans="1:9" ht="15.75" hidden="1" customHeight="1" x14ac:dyDescent="0.25">
      <c r="A3784" s="163" t="s">
        <v>3763</v>
      </c>
      <c r="B3784" s="90"/>
      <c r="C3784" s="160"/>
      <c r="D3784" s="288">
        <v>1027004.5400000004</v>
      </c>
      <c r="E3784" s="292">
        <v>796666.20999999985</v>
      </c>
      <c r="F3784" s="292"/>
      <c r="G3784" s="21">
        <f t="shared" si="59"/>
        <v>230338.33000000054</v>
      </c>
      <c r="H3784" s="20">
        <v>0</v>
      </c>
      <c r="I3784" s="20">
        <v>0</v>
      </c>
    </row>
    <row r="3785" spans="1:9" ht="15.75" hidden="1" customHeight="1" x14ac:dyDescent="0.25">
      <c r="A3785" s="163" t="s">
        <v>3764</v>
      </c>
      <c r="B3785" s="90"/>
      <c r="C3785" s="160"/>
      <c r="D3785" s="288">
        <v>2656652.7900000005</v>
      </c>
      <c r="E3785" s="292">
        <v>1938519.5200000007</v>
      </c>
      <c r="F3785" s="292"/>
      <c r="G3785" s="21">
        <f t="shared" si="59"/>
        <v>718133.26999999979</v>
      </c>
      <c r="H3785" s="20">
        <v>0</v>
      </c>
      <c r="I3785" s="20">
        <v>0</v>
      </c>
    </row>
    <row r="3786" spans="1:9" ht="15.75" hidden="1" customHeight="1" x14ac:dyDescent="0.25">
      <c r="A3786" s="165" t="s">
        <v>3765</v>
      </c>
      <c r="B3786" s="90"/>
      <c r="C3786" s="160"/>
      <c r="D3786" s="288">
        <v>1671989.2999999998</v>
      </c>
      <c r="E3786" s="292">
        <v>1418945.6100000006</v>
      </c>
      <c r="F3786" s="292"/>
      <c r="G3786" s="21">
        <f t="shared" si="59"/>
        <v>253043.68999999925</v>
      </c>
      <c r="H3786" s="20">
        <v>0</v>
      </c>
      <c r="I3786" s="20">
        <v>0</v>
      </c>
    </row>
    <row r="3787" spans="1:9" ht="15.75" hidden="1" customHeight="1" x14ac:dyDescent="0.25">
      <c r="A3787" s="163" t="s">
        <v>3766</v>
      </c>
      <c r="B3787" s="90"/>
      <c r="C3787" s="160"/>
      <c r="D3787" s="288">
        <v>1295642.6900000004</v>
      </c>
      <c r="E3787" s="292">
        <v>969477.44000000006</v>
      </c>
      <c r="F3787" s="292"/>
      <c r="G3787" s="21">
        <f t="shared" si="59"/>
        <v>326165.25000000035</v>
      </c>
      <c r="H3787" s="20">
        <v>0</v>
      </c>
      <c r="I3787" s="20">
        <v>0</v>
      </c>
    </row>
    <row r="3788" spans="1:9" ht="15.75" hidden="1" customHeight="1" x14ac:dyDescent="0.25">
      <c r="A3788" s="163" t="s">
        <v>3767</v>
      </c>
      <c r="B3788" s="90"/>
      <c r="C3788" s="160"/>
      <c r="D3788" s="288">
        <v>3878115.4999999995</v>
      </c>
      <c r="E3788" s="292">
        <v>2840984.7700000009</v>
      </c>
      <c r="F3788" s="292"/>
      <c r="G3788" s="21">
        <f t="shared" si="59"/>
        <v>1037130.7299999986</v>
      </c>
      <c r="H3788" s="20">
        <v>0</v>
      </c>
      <c r="I3788" s="20">
        <v>0</v>
      </c>
    </row>
    <row r="3789" spans="1:9" ht="15.75" hidden="1" customHeight="1" x14ac:dyDescent="0.25">
      <c r="A3789" s="163" t="s">
        <v>3768</v>
      </c>
      <c r="B3789" s="90"/>
      <c r="C3789" s="160"/>
      <c r="D3789" s="288">
        <v>1160758.5499999996</v>
      </c>
      <c r="E3789" s="292">
        <v>1006709.8500000001</v>
      </c>
      <c r="F3789" s="292"/>
      <c r="G3789" s="21">
        <f t="shared" si="59"/>
        <v>154048.69999999949</v>
      </c>
      <c r="H3789" s="20">
        <v>0</v>
      </c>
      <c r="I3789" s="20">
        <v>0</v>
      </c>
    </row>
    <row r="3790" spans="1:9" ht="15.75" hidden="1" customHeight="1" x14ac:dyDescent="0.25">
      <c r="A3790" s="163" t="s">
        <v>3769</v>
      </c>
      <c r="B3790" s="90"/>
      <c r="C3790" s="160"/>
      <c r="D3790" s="288">
        <v>1594147.1999999997</v>
      </c>
      <c r="E3790" s="292">
        <v>1343015.87</v>
      </c>
      <c r="F3790" s="292"/>
      <c r="G3790" s="21">
        <f t="shared" si="59"/>
        <v>251131.32999999961</v>
      </c>
      <c r="H3790" s="20">
        <v>0</v>
      </c>
      <c r="I3790" s="20">
        <v>0</v>
      </c>
    </row>
    <row r="3791" spans="1:9" ht="15.75" hidden="1" customHeight="1" x14ac:dyDescent="0.25">
      <c r="A3791" s="163" t="s">
        <v>3770</v>
      </c>
      <c r="B3791" s="90"/>
      <c r="C3791" s="160"/>
      <c r="D3791" s="288">
        <v>1737561.6</v>
      </c>
      <c r="E3791" s="292">
        <v>1232856.81</v>
      </c>
      <c r="F3791" s="292"/>
      <c r="G3791" s="21">
        <f t="shared" si="59"/>
        <v>504704.79000000004</v>
      </c>
      <c r="H3791" s="20">
        <v>0</v>
      </c>
      <c r="I3791" s="20">
        <v>0</v>
      </c>
    </row>
    <row r="3792" spans="1:9" ht="15.75" hidden="1" customHeight="1" x14ac:dyDescent="0.25">
      <c r="A3792" s="163" t="s">
        <v>3771</v>
      </c>
      <c r="B3792" s="90"/>
      <c r="C3792" s="160"/>
      <c r="D3792" s="288">
        <v>1248528.05</v>
      </c>
      <c r="E3792" s="292">
        <v>963213.82</v>
      </c>
      <c r="F3792" s="292"/>
      <c r="G3792" s="21">
        <f t="shared" si="59"/>
        <v>285314.2300000001</v>
      </c>
      <c r="H3792" s="20">
        <v>0</v>
      </c>
      <c r="I3792" s="20">
        <v>0</v>
      </c>
    </row>
    <row r="3793" spans="1:9" ht="15.75" hidden="1" customHeight="1" x14ac:dyDescent="0.25">
      <c r="A3793" s="163" t="s">
        <v>3772</v>
      </c>
      <c r="B3793" s="90"/>
      <c r="C3793" s="160"/>
      <c r="D3793" s="288">
        <v>732495.66000000038</v>
      </c>
      <c r="E3793" s="292">
        <v>488752.93999999994</v>
      </c>
      <c r="F3793" s="292"/>
      <c r="G3793" s="21">
        <f t="shared" si="59"/>
        <v>243742.72000000044</v>
      </c>
      <c r="H3793" s="20">
        <v>0</v>
      </c>
      <c r="I3793" s="20">
        <v>0</v>
      </c>
    </row>
    <row r="3794" spans="1:9" ht="15.75" hidden="1" customHeight="1" x14ac:dyDescent="0.25">
      <c r="A3794" s="161" t="s">
        <v>3773</v>
      </c>
      <c r="B3794" s="90"/>
      <c r="C3794" s="160"/>
      <c r="D3794" s="288">
        <v>2002355</v>
      </c>
      <c r="E3794" s="292">
        <v>1693410.7499999998</v>
      </c>
      <c r="F3794" s="292"/>
      <c r="G3794" s="21">
        <f t="shared" si="59"/>
        <v>308944.25000000023</v>
      </c>
      <c r="H3794" s="20">
        <v>0</v>
      </c>
      <c r="I3794" s="20">
        <v>0</v>
      </c>
    </row>
    <row r="3795" spans="1:9" ht="15.75" hidden="1" customHeight="1" x14ac:dyDescent="0.25">
      <c r="A3795" s="161" t="s">
        <v>3774</v>
      </c>
      <c r="B3795" s="90"/>
      <c r="C3795" s="160"/>
      <c r="D3795" s="288">
        <v>5652633.7000000039</v>
      </c>
      <c r="E3795" s="292">
        <v>3568070.879999998</v>
      </c>
      <c r="F3795" s="292"/>
      <c r="G3795" s="21">
        <f t="shared" si="59"/>
        <v>2084562.8200000059</v>
      </c>
      <c r="H3795" s="20">
        <v>0</v>
      </c>
      <c r="I3795" s="20">
        <v>0</v>
      </c>
    </row>
    <row r="3796" spans="1:9" ht="15.75" hidden="1" customHeight="1" x14ac:dyDescent="0.25">
      <c r="A3796" s="161" t="s">
        <v>3775</v>
      </c>
      <c r="B3796" s="90"/>
      <c r="C3796" s="160"/>
      <c r="D3796" s="288">
        <v>1652112.1999999997</v>
      </c>
      <c r="E3796" s="292">
        <v>922650.4700000002</v>
      </c>
      <c r="F3796" s="292"/>
      <c r="G3796" s="21">
        <f t="shared" si="59"/>
        <v>729461.72999999952</v>
      </c>
      <c r="H3796" s="20">
        <v>0</v>
      </c>
      <c r="I3796" s="20">
        <v>0</v>
      </c>
    </row>
    <row r="3797" spans="1:9" ht="15.75" hidden="1" customHeight="1" x14ac:dyDescent="0.25">
      <c r="A3797" s="161" t="s">
        <v>3613</v>
      </c>
      <c r="B3797" s="90"/>
      <c r="C3797" s="160"/>
      <c r="D3797" s="288">
        <v>1100255.1499999999</v>
      </c>
      <c r="E3797" s="292">
        <v>890680.1</v>
      </c>
      <c r="F3797" s="292"/>
      <c r="G3797" s="21">
        <f t="shared" si="59"/>
        <v>209575.04999999993</v>
      </c>
      <c r="H3797" s="20">
        <v>0</v>
      </c>
      <c r="I3797" s="20">
        <v>0</v>
      </c>
    </row>
    <row r="3798" spans="1:9" ht="15.75" hidden="1" customHeight="1" x14ac:dyDescent="0.25">
      <c r="A3798" s="161" t="s">
        <v>3609</v>
      </c>
      <c r="B3798" s="90"/>
      <c r="C3798" s="160"/>
      <c r="D3798" s="288">
        <v>1484160.9999999993</v>
      </c>
      <c r="E3798" s="292">
        <v>1133017.76</v>
      </c>
      <c r="F3798" s="292"/>
      <c r="G3798" s="21">
        <f t="shared" si="59"/>
        <v>351143.23999999929</v>
      </c>
      <c r="H3798" s="20">
        <v>0</v>
      </c>
      <c r="I3798" s="20">
        <v>0</v>
      </c>
    </row>
    <row r="3799" spans="1:9" ht="15.75" hidden="1" customHeight="1" x14ac:dyDescent="0.25">
      <c r="A3799" s="161" t="s">
        <v>3611</v>
      </c>
      <c r="B3799" s="90"/>
      <c r="C3799" s="160"/>
      <c r="D3799" s="288">
        <v>1257766</v>
      </c>
      <c r="E3799" s="292">
        <v>1060869.8500000001</v>
      </c>
      <c r="F3799" s="292"/>
      <c r="G3799" s="21">
        <f t="shared" si="59"/>
        <v>196896.14999999991</v>
      </c>
      <c r="H3799" s="20">
        <v>0</v>
      </c>
      <c r="I3799" s="20">
        <v>0</v>
      </c>
    </row>
    <row r="3800" spans="1:9" ht="15.75" hidden="1" customHeight="1" x14ac:dyDescent="0.25">
      <c r="A3800" s="161" t="s">
        <v>3614</v>
      </c>
      <c r="B3800" s="90"/>
      <c r="C3800" s="160"/>
      <c r="D3800" s="288">
        <v>1405422.820000001</v>
      </c>
      <c r="E3800" s="292">
        <v>1150241.9000000001</v>
      </c>
      <c r="F3800" s="292"/>
      <c r="G3800" s="21">
        <f t="shared" si="59"/>
        <v>255180.92000000086</v>
      </c>
      <c r="H3800" s="20">
        <v>0</v>
      </c>
      <c r="I3800" s="20">
        <v>0</v>
      </c>
    </row>
    <row r="3801" spans="1:9" ht="15.75" hidden="1" customHeight="1" x14ac:dyDescent="0.25">
      <c r="A3801" s="161" t="s">
        <v>3610</v>
      </c>
      <c r="B3801" s="90"/>
      <c r="C3801" s="160"/>
      <c r="D3801" s="288">
        <v>456792.40000000008</v>
      </c>
      <c r="E3801" s="292">
        <v>223602.15000000002</v>
      </c>
      <c r="F3801" s="292"/>
      <c r="G3801" s="21">
        <f t="shared" si="59"/>
        <v>233190.25000000006</v>
      </c>
      <c r="H3801" s="20">
        <v>0</v>
      </c>
      <c r="I3801" s="20">
        <v>0</v>
      </c>
    </row>
    <row r="3802" spans="1:9" ht="15.75" hidden="1" customHeight="1" x14ac:dyDescent="0.25">
      <c r="A3802" s="163" t="s">
        <v>3612</v>
      </c>
      <c r="B3802" s="90"/>
      <c r="C3802" s="160"/>
      <c r="D3802" s="288">
        <v>1394976.1000000003</v>
      </c>
      <c r="E3802" s="292">
        <v>941473.5</v>
      </c>
      <c r="F3802" s="292"/>
      <c r="G3802" s="21">
        <f t="shared" si="59"/>
        <v>453502.60000000033</v>
      </c>
      <c r="H3802" s="20">
        <v>0</v>
      </c>
      <c r="I3802" s="20">
        <v>0</v>
      </c>
    </row>
    <row r="3803" spans="1:9" ht="15.75" hidden="1" customHeight="1" x14ac:dyDescent="0.25">
      <c r="A3803" s="163" t="s">
        <v>3776</v>
      </c>
      <c r="B3803" s="90"/>
      <c r="C3803" s="160"/>
      <c r="D3803" s="288">
        <v>1220652.9000000001</v>
      </c>
      <c r="E3803" s="292">
        <v>801121.13999999966</v>
      </c>
      <c r="F3803" s="292"/>
      <c r="G3803" s="21">
        <f t="shared" si="59"/>
        <v>419531.76000000047</v>
      </c>
      <c r="H3803" s="20">
        <v>0</v>
      </c>
      <c r="I3803" s="20">
        <v>0</v>
      </c>
    </row>
    <row r="3804" spans="1:9" ht="15.75" hidden="1" customHeight="1" x14ac:dyDescent="0.25">
      <c r="A3804" s="163" t="s">
        <v>3777</v>
      </c>
      <c r="B3804" s="90"/>
      <c r="C3804" s="160"/>
      <c r="D3804" s="288">
        <v>1192932.9999999998</v>
      </c>
      <c r="E3804" s="292">
        <v>450112.61</v>
      </c>
      <c r="F3804" s="292"/>
      <c r="G3804" s="21">
        <f t="shared" si="59"/>
        <v>742820.38999999978</v>
      </c>
      <c r="H3804" s="20">
        <v>0</v>
      </c>
      <c r="I3804" s="20">
        <v>0</v>
      </c>
    </row>
    <row r="3805" spans="1:9" ht="15.75" hidden="1" customHeight="1" x14ac:dyDescent="0.25">
      <c r="A3805" s="163" t="s">
        <v>3778</v>
      </c>
      <c r="B3805" s="90"/>
      <c r="C3805" s="160"/>
      <c r="D3805" s="288">
        <v>872462.98</v>
      </c>
      <c r="E3805" s="292">
        <v>780021.72999999986</v>
      </c>
      <c r="F3805" s="292"/>
      <c r="G3805" s="21">
        <f t="shared" si="59"/>
        <v>92441.250000000116</v>
      </c>
      <c r="H3805" s="20">
        <v>0</v>
      </c>
      <c r="I3805" s="20">
        <v>0</v>
      </c>
    </row>
    <row r="3806" spans="1:9" ht="15.75" hidden="1" customHeight="1" x14ac:dyDescent="0.25">
      <c r="A3806" s="163" t="s">
        <v>3779</v>
      </c>
      <c r="B3806" s="90"/>
      <c r="C3806" s="160"/>
      <c r="D3806" s="288">
        <v>1631737.4800000002</v>
      </c>
      <c r="E3806" s="292">
        <v>1570297.5</v>
      </c>
      <c r="F3806" s="292"/>
      <c r="G3806" s="21">
        <f t="shared" si="59"/>
        <v>61439.980000000214</v>
      </c>
      <c r="H3806" s="20">
        <v>0</v>
      </c>
      <c r="I3806" s="20">
        <v>0</v>
      </c>
    </row>
    <row r="3807" spans="1:9" ht="15.75" hidden="1" customHeight="1" x14ac:dyDescent="0.25">
      <c r="A3807" s="163" t="s">
        <v>3780</v>
      </c>
      <c r="B3807" s="90"/>
      <c r="C3807" s="160"/>
      <c r="D3807" s="288">
        <v>1238546.9500000002</v>
      </c>
      <c r="E3807" s="292">
        <v>892639.00999999989</v>
      </c>
      <c r="F3807" s="292"/>
      <c r="G3807" s="21">
        <f t="shared" si="59"/>
        <v>345907.94000000029</v>
      </c>
      <c r="H3807" s="20">
        <v>0</v>
      </c>
      <c r="I3807" s="20">
        <v>0</v>
      </c>
    </row>
    <row r="3808" spans="1:9" ht="15.75" hidden="1" customHeight="1" x14ac:dyDescent="0.25">
      <c r="A3808" s="163" t="s">
        <v>3781</v>
      </c>
      <c r="B3808" s="90"/>
      <c r="C3808" s="160"/>
      <c r="D3808" s="288">
        <v>1203432.2000000004</v>
      </c>
      <c r="E3808" s="292">
        <v>72004.799999999988</v>
      </c>
      <c r="F3808" s="292"/>
      <c r="G3808" s="21">
        <f t="shared" si="59"/>
        <v>1131427.4000000004</v>
      </c>
      <c r="H3808" s="20">
        <v>0</v>
      </c>
      <c r="I3808" s="20">
        <v>0</v>
      </c>
    </row>
    <row r="3809" spans="1:9" ht="15.75" hidden="1" customHeight="1" x14ac:dyDescent="0.25">
      <c r="A3809" s="163" t="s">
        <v>3782</v>
      </c>
      <c r="B3809" s="90"/>
      <c r="C3809" s="160"/>
      <c r="D3809" s="288">
        <v>861820.63000000024</v>
      </c>
      <c r="E3809" s="292">
        <v>272463.98</v>
      </c>
      <c r="F3809" s="292"/>
      <c r="G3809" s="21">
        <f t="shared" si="59"/>
        <v>589356.65000000026</v>
      </c>
      <c r="H3809" s="20">
        <v>0</v>
      </c>
      <c r="I3809" s="20">
        <v>0</v>
      </c>
    </row>
    <row r="3810" spans="1:9" ht="15.75" hidden="1" customHeight="1" x14ac:dyDescent="0.25">
      <c r="A3810" s="189" t="s">
        <v>3783</v>
      </c>
      <c r="B3810" s="90"/>
      <c r="C3810" s="160"/>
      <c r="D3810" s="288">
        <v>262290</v>
      </c>
      <c r="E3810" s="292">
        <v>60737.900000000009</v>
      </c>
      <c r="F3810" s="292"/>
      <c r="G3810" s="21">
        <f t="shared" si="59"/>
        <v>201552.09999999998</v>
      </c>
      <c r="H3810" s="20">
        <v>0</v>
      </c>
      <c r="I3810" s="20">
        <v>0</v>
      </c>
    </row>
    <row r="3811" spans="1:9" ht="15.75" hidden="1" customHeight="1" x14ac:dyDescent="0.25">
      <c r="A3811" s="189" t="s">
        <v>3952</v>
      </c>
      <c r="B3811" s="90"/>
      <c r="C3811" s="160"/>
      <c r="D3811" s="288">
        <v>794769.15</v>
      </c>
      <c r="E3811" s="292">
        <v>178455.44999999998</v>
      </c>
      <c r="F3811" s="292"/>
      <c r="G3811" s="21">
        <f t="shared" si="59"/>
        <v>616313.70000000007</v>
      </c>
      <c r="H3811" s="20">
        <v>0</v>
      </c>
      <c r="I3811" s="20">
        <v>0</v>
      </c>
    </row>
    <row r="3812" spans="1:9" ht="15.75" hidden="1" customHeight="1" x14ac:dyDescent="0.25">
      <c r="A3812" s="189" t="s">
        <v>3953</v>
      </c>
      <c r="B3812" s="90"/>
      <c r="C3812" s="160"/>
      <c r="D3812" s="288">
        <v>1268084.8000000003</v>
      </c>
      <c r="E3812" s="292">
        <v>1009850.4</v>
      </c>
      <c r="F3812" s="292"/>
      <c r="G3812" s="21">
        <f t="shared" si="59"/>
        <v>258234.40000000026</v>
      </c>
      <c r="H3812" s="20">
        <v>0</v>
      </c>
      <c r="I3812" s="20">
        <v>0</v>
      </c>
    </row>
    <row r="3813" spans="1:9" ht="15.75" hidden="1" customHeight="1" x14ac:dyDescent="0.25">
      <c r="A3813" s="189" t="s">
        <v>3954</v>
      </c>
      <c r="B3813" s="90"/>
      <c r="C3813" s="160"/>
      <c r="D3813" s="288">
        <v>1647880.1</v>
      </c>
      <c r="E3813" s="292">
        <v>1268158.77</v>
      </c>
      <c r="F3813" s="292"/>
      <c r="G3813" s="21">
        <f t="shared" si="59"/>
        <v>379721.33000000007</v>
      </c>
      <c r="H3813" s="20">
        <v>0</v>
      </c>
      <c r="I3813" s="20">
        <v>0</v>
      </c>
    </row>
    <row r="3814" spans="1:9" ht="15.75" hidden="1" customHeight="1" x14ac:dyDescent="0.25">
      <c r="A3814" s="189" t="s">
        <v>3955</v>
      </c>
      <c r="B3814" s="90"/>
      <c r="C3814" s="160"/>
      <c r="D3814" s="288">
        <v>3306488.4</v>
      </c>
      <c r="E3814" s="292">
        <v>2605524.88</v>
      </c>
      <c r="F3814" s="292"/>
      <c r="G3814" s="21">
        <f t="shared" si="59"/>
        <v>700963.52</v>
      </c>
      <c r="H3814" s="20">
        <v>0</v>
      </c>
      <c r="I3814" s="20">
        <v>0</v>
      </c>
    </row>
    <row r="3815" spans="1:9" ht="15.75" hidden="1" customHeight="1" x14ac:dyDescent="0.25">
      <c r="A3815" s="189" t="s">
        <v>3956</v>
      </c>
      <c r="B3815" s="90"/>
      <c r="C3815" s="160"/>
      <c r="D3815" s="288">
        <v>1464866.1999999997</v>
      </c>
      <c r="E3815" s="292">
        <v>39671.449999999997</v>
      </c>
      <c r="F3815" s="292"/>
      <c r="G3815" s="21">
        <f t="shared" si="59"/>
        <v>1425194.7499999998</v>
      </c>
      <c r="H3815" s="20">
        <v>0</v>
      </c>
      <c r="I3815" s="20">
        <v>0</v>
      </c>
    </row>
    <row r="3816" spans="1:9" ht="15.75" hidden="1" customHeight="1" x14ac:dyDescent="0.25">
      <c r="A3816" s="189" t="s">
        <v>3957</v>
      </c>
      <c r="B3816" s="90"/>
      <c r="C3816" s="160"/>
      <c r="D3816" s="288">
        <v>1312058.2</v>
      </c>
      <c r="E3816" s="292">
        <v>37439.75</v>
      </c>
      <c r="F3816" s="292"/>
      <c r="G3816" s="21">
        <f t="shared" si="59"/>
        <v>1274618.45</v>
      </c>
      <c r="H3816" s="20">
        <v>0</v>
      </c>
      <c r="I3816" s="20">
        <v>0</v>
      </c>
    </row>
    <row r="3817" spans="1:9" ht="15.75" hidden="1" customHeight="1" x14ac:dyDescent="0.25">
      <c r="A3817" s="189" t="s">
        <v>3958</v>
      </c>
      <c r="B3817" s="90"/>
      <c r="C3817" s="160"/>
      <c r="D3817" s="288">
        <v>1287073.2999999998</v>
      </c>
      <c r="E3817" s="292">
        <v>30544.799999999999</v>
      </c>
      <c r="F3817" s="292"/>
      <c r="G3817" s="21">
        <f t="shared" si="59"/>
        <v>1256528.4999999998</v>
      </c>
      <c r="H3817" s="20">
        <v>0</v>
      </c>
      <c r="I3817" s="20">
        <v>0</v>
      </c>
    </row>
    <row r="3818" spans="1:9" ht="15.75" hidden="1" customHeight="1" x14ac:dyDescent="0.25">
      <c r="A3818" s="161" t="s">
        <v>4012</v>
      </c>
      <c r="B3818" s="90"/>
      <c r="C3818" s="160"/>
      <c r="D3818" s="288">
        <v>40050.949999999997</v>
      </c>
      <c r="E3818" s="292">
        <v>9990.4599999999991</v>
      </c>
      <c r="F3818" s="292"/>
      <c r="G3818" s="21">
        <f t="shared" si="59"/>
        <v>30060.489999999998</v>
      </c>
      <c r="H3818" s="20">
        <v>0</v>
      </c>
      <c r="I3818" s="20">
        <v>0</v>
      </c>
    </row>
    <row r="3819" spans="1:9" ht="15.75" hidden="1" customHeight="1" x14ac:dyDescent="0.25">
      <c r="A3819" s="161" t="s">
        <v>4013</v>
      </c>
      <c r="B3819" s="90"/>
      <c r="C3819" s="160"/>
      <c r="D3819" s="288">
        <v>2565555.9</v>
      </c>
      <c r="E3819" s="292">
        <v>498379.56</v>
      </c>
      <c r="F3819" s="292"/>
      <c r="G3819" s="21">
        <f t="shared" si="59"/>
        <v>2067176.3399999999</v>
      </c>
      <c r="H3819" s="20">
        <v>0</v>
      </c>
      <c r="I3819" s="20">
        <v>0</v>
      </c>
    </row>
    <row r="3820" spans="1:9" ht="15.75" hidden="1" customHeight="1" x14ac:dyDescent="0.25">
      <c r="A3820" s="161" t="s">
        <v>4014</v>
      </c>
      <c r="B3820" s="90"/>
      <c r="C3820" s="160"/>
      <c r="D3820" s="288">
        <v>1073269.5</v>
      </c>
      <c r="E3820" s="292">
        <v>743310.38000000012</v>
      </c>
      <c r="F3820" s="292"/>
      <c r="G3820" s="21">
        <f t="shared" si="59"/>
        <v>329959.11999999988</v>
      </c>
      <c r="H3820" s="20">
        <v>0</v>
      </c>
      <c r="I3820" s="20">
        <v>0</v>
      </c>
    </row>
    <row r="3821" spans="1:9" ht="15.75" hidden="1" customHeight="1" x14ac:dyDescent="0.25">
      <c r="A3821" s="91" t="s">
        <v>4015</v>
      </c>
      <c r="B3821" s="90"/>
      <c r="C3821" s="160"/>
      <c r="D3821" s="289" t="s">
        <v>3914</v>
      </c>
      <c r="E3821" s="296" t="s">
        <v>3914</v>
      </c>
      <c r="F3821" s="292"/>
      <c r="G3821" s="21"/>
      <c r="H3821" s="20">
        <v>0</v>
      </c>
      <c r="I3821" s="20">
        <v>0</v>
      </c>
    </row>
    <row r="3822" spans="1:9" ht="15.75" hidden="1" customHeight="1" x14ac:dyDescent="0.25">
      <c r="A3822" s="91" t="s">
        <v>4016</v>
      </c>
      <c r="B3822" s="90"/>
      <c r="C3822" s="160"/>
      <c r="D3822" s="289" t="s">
        <v>3914</v>
      </c>
      <c r="E3822" s="296" t="s">
        <v>3914</v>
      </c>
      <c r="F3822" s="292"/>
      <c r="G3822" s="21"/>
      <c r="H3822" s="20">
        <v>0</v>
      </c>
      <c r="I3822" s="20">
        <v>0</v>
      </c>
    </row>
    <row r="3823" spans="1:9" ht="15.75" hidden="1" customHeight="1" x14ac:dyDescent="0.25">
      <c r="A3823" s="166" t="s">
        <v>3784</v>
      </c>
      <c r="B3823" s="90"/>
      <c r="C3823" s="160"/>
      <c r="D3823" s="288">
        <v>1108590.2999999996</v>
      </c>
      <c r="E3823" s="292">
        <v>905156.0500000004</v>
      </c>
      <c r="F3823" s="292"/>
      <c r="G3823" s="21">
        <f t="shared" si="59"/>
        <v>203434.24999999919</v>
      </c>
      <c r="H3823" s="20">
        <v>0</v>
      </c>
      <c r="I3823" s="20">
        <v>0</v>
      </c>
    </row>
    <row r="3824" spans="1:9" ht="15.75" hidden="1" customHeight="1" x14ac:dyDescent="0.25">
      <c r="A3824" s="166" t="s">
        <v>3785</v>
      </c>
      <c r="B3824" s="90"/>
      <c r="C3824" s="160"/>
      <c r="D3824" s="288">
        <v>3751201.2000000007</v>
      </c>
      <c r="E3824" s="292">
        <v>3147223.6800000006</v>
      </c>
      <c r="F3824" s="292"/>
      <c r="G3824" s="21">
        <f t="shared" si="59"/>
        <v>603977.52</v>
      </c>
      <c r="H3824" s="20">
        <v>0</v>
      </c>
      <c r="I3824" s="20">
        <v>0</v>
      </c>
    </row>
    <row r="3825" spans="1:9" ht="15.75" hidden="1" customHeight="1" x14ac:dyDescent="0.25">
      <c r="A3825" s="166" t="s">
        <v>3786</v>
      </c>
      <c r="B3825" s="90"/>
      <c r="C3825" s="160"/>
      <c r="D3825" s="288">
        <v>477285.58</v>
      </c>
      <c r="E3825" s="292">
        <v>387705.84000000008</v>
      </c>
      <c r="F3825" s="292"/>
      <c r="G3825" s="21">
        <f t="shared" si="59"/>
        <v>89579.739999999932</v>
      </c>
      <c r="H3825" s="20">
        <v>0</v>
      </c>
      <c r="I3825" s="20">
        <v>0</v>
      </c>
    </row>
    <row r="3826" spans="1:9" ht="15.75" hidden="1" customHeight="1" x14ac:dyDescent="0.25">
      <c r="A3826" s="166" t="s">
        <v>3787</v>
      </c>
      <c r="B3826" s="90"/>
      <c r="C3826" s="160"/>
      <c r="D3826" s="288">
        <v>3483562.6500000022</v>
      </c>
      <c r="E3826" s="292">
        <v>3141679.2399999993</v>
      </c>
      <c r="F3826" s="292"/>
      <c r="G3826" s="21">
        <f t="shared" si="59"/>
        <v>341883.41000000294</v>
      </c>
      <c r="H3826" s="20">
        <v>0</v>
      </c>
      <c r="I3826" s="20">
        <v>0</v>
      </c>
    </row>
    <row r="3827" spans="1:9" ht="15.75" hidden="1" customHeight="1" x14ac:dyDescent="0.25">
      <c r="A3827" s="166" t="s">
        <v>3788</v>
      </c>
      <c r="B3827" s="90"/>
      <c r="C3827" s="160"/>
      <c r="D3827" s="288">
        <v>1172472.1499999999</v>
      </c>
      <c r="E3827" s="292">
        <v>1032606.53</v>
      </c>
      <c r="F3827" s="292"/>
      <c r="G3827" s="21">
        <f t="shared" si="59"/>
        <v>139865.61999999988</v>
      </c>
      <c r="H3827" s="20">
        <v>0</v>
      </c>
      <c r="I3827" s="20">
        <v>0</v>
      </c>
    </row>
    <row r="3828" spans="1:9" ht="15.75" hidden="1" customHeight="1" x14ac:dyDescent="0.25">
      <c r="A3828" s="166" t="s">
        <v>3789</v>
      </c>
      <c r="B3828" s="90"/>
      <c r="C3828" s="160"/>
      <c r="D3828" s="288">
        <v>557193.59</v>
      </c>
      <c r="E3828" s="292">
        <v>389304.68999999994</v>
      </c>
      <c r="F3828" s="292"/>
      <c r="G3828" s="21">
        <f t="shared" si="59"/>
        <v>167888.90000000002</v>
      </c>
      <c r="H3828" s="20">
        <v>0</v>
      </c>
      <c r="I3828" s="20">
        <v>0</v>
      </c>
    </row>
    <row r="3829" spans="1:9" ht="15.75" hidden="1" customHeight="1" x14ac:dyDescent="0.25">
      <c r="A3829" s="166" t="s">
        <v>3790</v>
      </c>
      <c r="B3829" s="90"/>
      <c r="C3829" s="160"/>
      <c r="D3829" s="288">
        <v>1370721.7100000007</v>
      </c>
      <c r="E3829" s="292">
        <v>1146707.29</v>
      </c>
      <c r="F3829" s="292"/>
      <c r="G3829" s="21">
        <f t="shared" si="59"/>
        <v>224014.42000000062</v>
      </c>
      <c r="H3829" s="20">
        <v>0</v>
      </c>
      <c r="I3829" s="20">
        <v>0</v>
      </c>
    </row>
    <row r="3830" spans="1:9" ht="15.75" hidden="1" customHeight="1" x14ac:dyDescent="0.25">
      <c r="A3830" s="166" t="s">
        <v>3791</v>
      </c>
      <c r="B3830" s="90"/>
      <c r="C3830" s="160"/>
      <c r="D3830" s="288">
        <v>1392657.8000000014</v>
      </c>
      <c r="E3830" s="292">
        <v>1077609.9700000004</v>
      </c>
      <c r="F3830" s="292"/>
      <c r="G3830" s="21">
        <f t="shared" si="59"/>
        <v>315047.83000000101</v>
      </c>
      <c r="H3830" s="20">
        <v>0</v>
      </c>
      <c r="I3830" s="20">
        <v>0</v>
      </c>
    </row>
    <row r="3831" spans="1:9" ht="15.75" hidden="1" customHeight="1" x14ac:dyDescent="0.25">
      <c r="A3831" s="166" t="s">
        <v>3792</v>
      </c>
      <c r="B3831" s="90"/>
      <c r="C3831" s="160"/>
      <c r="D3831" s="288">
        <v>2079304.4999999984</v>
      </c>
      <c r="E3831" s="292">
        <v>1757271.5999999996</v>
      </c>
      <c r="F3831" s="292"/>
      <c r="G3831" s="21">
        <f t="shared" si="59"/>
        <v>322032.89999999874</v>
      </c>
      <c r="H3831" s="20">
        <v>0</v>
      </c>
      <c r="I3831" s="20">
        <v>0</v>
      </c>
    </row>
    <row r="3832" spans="1:9" ht="15.75" hidden="1" customHeight="1" x14ac:dyDescent="0.25">
      <c r="A3832" s="166" t="s">
        <v>3793</v>
      </c>
      <c r="B3832" s="90"/>
      <c r="C3832" s="160"/>
      <c r="D3832" s="288">
        <v>804195.25000000023</v>
      </c>
      <c r="E3832" s="292">
        <v>600069.44000000006</v>
      </c>
      <c r="F3832" s="292"/>
      <c r="G3832" s="21">
        <f t="shared" si="59"/>
        <v>204125.81000000017</v>
      </c>
      <c r="H3832" s="20">
        <v>0</v>
      </c>
      <c r="I3832" s="20">
        <v>0</v>
      </c>
    </row>
    <row r="3833" spans="1:9" ht="15.75" hidden="1" customHeight="1" x14ac:dyDescent="0.25">
      <c r="A3833" s="166" t="s">
        <v>3794</v>
      </c>
      <c r="B3833" s="90"/>
      <c r="C3833" s="160"/>
      <c r="D3833" s="288">
        <v>5751297.0800000001</v>
      </c>
      <c r="E3833" s="292">
        <v>4733316.9599999981</v>
      </c>
      <c r="F3833" s="292"/>
      <c r="G3833" s="21">
        <f t="shared" si="59"/>
        <v>1017980.120000002</v>
      </c>
      <c r="H3833" s="20">
        <v>0</v>
      </c>
      <c r="I3833" s="20">
        <v>0</v>
      </c>
    </row>
    <row r="3834" spans="1:9" ht="15.75" hidden="1" customHeight="1" x14ac:dyDescent="0.25">
      <c r="A3834" s="166" t="s">
        <v>3795</v>
      </c>
      <c r="B3834" s="90"/>
      <c r="C3834" s="160"/>
      <c r="D3834" s="288">
        <v>1163404.4100000004</v>
      </c>
      <c r="E3834" s="292">
        <v>870041.68</v>
      </c>
      <c r="F3834" s="292"/>
      <c r="G3834" s="21">
        <f t="shared" si="59"/>
        <v>293362.73000000033</v>
      </c>
      <c r="H3834" s="20">
        <v>0</v>
      </c>
      <c r="I3834" s="20">
        <v>0</v>
      </c>
    </row>
    <row r="3835" spans="1:9" ht="15.75" hidden="1" customHeight="1" x14ac:dyDescent="0.25">
      <c r="A3835" s="166" t="s">
        <v>3796</v>
      </c>
      <c r="B3835" s="90"/>
      <c r="C3835" s="160"/>
      <c r="D3835" s="288">
        <v>1146628.0999999996</v>
      </c>
      <c r="E3835" s="292">
        <v>900647.34000000008</v>
      </c>
      <c r="F3835" s="292"/>
      <c r="G3835" s="21">
        <f t="shared" si="59"/>
        <v>245980.75999999954</v>
      </c>
      <c r="H3835" s="20">
        <v>0</v>
      </c>
      <c r="I3835" s="20">
        <v>0</v>
      </c>
    </row>
    <row r="3836" spans="1:9" ht="15.75" hidden="1" customHeight="1" x14ac:dyDescent="0.25">
      <c r="A3836" s="166" t="s">
        <v>3797</v>
      </c>
      <c r="B3836" s="90"/>
      <c r="C3836" s="160"/>
      <c r="D3836" s="288">
        <v>1114076.7000000002</v>
      </c>
      <c r="E3836" s="292">
        <v>882210.77999999991</v>
      </c>
      <c r="F3836" s="292"/>
      <c r="G3836" s="21">
        <f t="shared" si="59"/>
        <v>231865.92000000027</v>
      </c>
      <c r="H3836" s="20">
        <v>0</v>
      </c>
      <c r="I3836" s="20">
        <v>0</v>
      </c>
    </row>
    <row r="3837" spans="1:9" ht="15.75" hidden="1" customHeight="1" x14ac:dyDescent="0.25">
      <c r="A3837" s="166" t="s">
        <v>3798</v>
      </c>
      <c r="B3837" s="90"/>
      <c r="C3837" s="160"/>
      <c r="D3837" s="288">
        <v>850194.18999999983</v>
      </c>
      <c r="E3837" s="292">
        <v>609467.84000000008</v>
      </c>
      <c r="F3837" s="292"/>
      <c r="G3837" s="21">
        <f t="shared" si="59"/>
        <v>240726.34999999974</v>
      </c>
      <c r="H3837" s="20">
        <v>0</v>
      </c>
      <c r="I3837" s="20">
        <v>0</v>
      </c>
    </row>
    <row r="3838" spans="1:9" ht="15.75" hidden="1" customHeight="1" x14ac:dyDescent="0.25">
      <c r="A3838" s="166" t="s">
        <v>3799</v>
      </c>
      <c r="B3838" s="90"/>
      <c r="C3838" s="160"/>
      <c r="D3838" s="288">
        <v>437627.92999999982</v>
      </c>
      <c r="E3838" s="292">
        <v>380928.21</v>
      </c>
      <c r="F3838" s="292"/>
      <c r="G3838" s="21">
        <f t="shared" si="59"/>
        <v>56699.719999999797</v>
      </c>
      <c r="H3838" s="20">
        <v>0</v>
      </c>
      <c r="I3838" s="20">
        <v>0</v>
      </c>
    </row>
    <row r="3839" spans="1:9" ht="15.75" hidden="1" customHeight="1" x14ac:dyDescent="0.25">
      <c r="A3839" s="166" t="s">
        <v>3800</v>
      </c>
      <c r="B3839" s="90"/>
      <c r="C3839" s="160"/>
      <c r="D3839" s="288">
        <v>1333275.44</v>
      </c>
      <c r="E3839" s="292">
        <v>1184874.98</v>
      </c>
      <c r="F3839" s="292"/>
      <c r="G3839" s="21">
        <f t="shared" si="59"/>
        <v>148400.45999999996</v>
      </c>
      <c r="H3839" s="20">
        <v>0</v>
      </c>
      <c r="I3839" s="20">
        <v>0</v>
      </c>
    </row>
    <row r="3840" spans="1:9" ht="15.75" hidden="1" customHeight="1" x14ac:dyDescent="0.25">
      <c r="A3840" s="166" t="s">
        <v>3801</v>
      </c>
      <c r="B3840" s="90"/>
      <c r="C3840" s="160"/>
      <c r="D3840" s="288">
        <v>1294003.3900000001</v>
      </c>
      <c r="E3840" s="292">
        <v>999805.6100000001</v>
      </c>
      <c r="F3840" s="292"/>
      <c r="G3840" s="21">
        <f t="shared" si="59"/>
        <v>294197.78000000003</v>
      </c>
      <c r="H3840" s="20">
        <v>0</v>
      </c>
      <c r="I3840" s="20">
        <v>0</v>
      </c>
    </row>
    <row r="3841" spans="1:9" ht="15.75" hidden="1" customHeight="1" x14ac:dyDescent="0.25">
      <c r="A3841" s="166" t="s">
        <v>3802</v>
      </c>
      <c r="B3841" s="90"/>
      <c r="C3841" s="160"/>
      <c r="D3841" s="288">
        <v>648693.84999999974</v>
      </c>
      <c r="E3841" s="292">
        <v>548261.45000000007</v>
      </c>
      <c r="F3841" s="292"/>
      <c r="G3841" s="21">
        <f t="shared" si="59"/>
        <v>100432.39999999967</v>
      </c>
      <c r="H3841" s="20">
        <v>0</v>
      </c>
      <c r="I3841" s="20">
        <v>0</v>
      </c>
    </row>
    <row r="3842" spans="1:9" ht="15.75" hidden="1" customHeight="1" x14ac:dyDescent="0.25">
      <c r="A3842" s="166" t="s">
        <v>3803</v>
      </c>
      <c r="B3842" s="90"/>
      <c r="C3842" s="160"/>
      <c r="D3842" s="288">
        <v>2372535.7500000014</v>
      </c>
      <c r="E3842" s="292">
        <v>1904147.0000000005</v>
      </c>
      <c r="F3842" s="292"/>
      <c r="G3842" s="21">
        <f t="shared" si="59"/>
        <v>468388.75000000093</v>
      </c>
      <c r="H3842" s="20">
        <v>0</v>
      </c>
      <c r="I3842" s="20">
        <v>0</v>
      </c>
    </row>
    <row r="3843" spans="1:9" ht="15.75" hidden="1" customHeight="1" x14ac:dyDescent="0.25">
      <c r="A3843" s="166" t="s">
        <v>3804</v>
      </c>
      <c r="B3843" s="90"/>
      <c r="C3843" s="160"/>
      <c r="D3843" s="288">
        <v>2017370.5999999992</v>
      </c>
      <c r="E3843" s="292">
        <v>1727780.24</v>
      </c>
      <c r="F3843" s="292"/>
      <c r="G3843" s="21">
        <f t="shared" si="59"/>
        <v>289590.35999999917</v>
      </c>
      <c r="H3843" s="20">
        <v>0</v>
      </c>
      <c r="I3843" s="20">
        <v>0</v>
      </c>
    </row>
    <row r="3844" spans="1:9" ht="15.75" hidden="1" customHeight="1" x14ac:dyDescent="0.25">
      <c r="A3844" s="166" t="s">
        <v>3805</v>
      </c>
      <c r="B3844" s="90"/>
      <c r="C3844" s="160"/>
      <c r="D3844" s="288">
        <v>1875256.0299999991</v>
      </c>
      <c r="E3844" s="292">
        <v>1380456.7499999998</v>
      </c>
      <c r="F3844" s="292"/>
      <c r="G3844" s="21">
        <f t="shared" ref="G3844:G3907" si="60">D3844-E3844</f>
        <v>494799.27999999933</v>
      </c>
      <c r="H3844" s="20">
        <v>0</v>
      </c>
      <c r="I3844" s="20">
        <v>0</v>
      </c>
    </row>
    <row r="3845" spans="1:9" ht="15.75" hidden="1" customHeight="1" x14ac:dyDescent="0.25">
      <c r="A3845" s="166" t="s">
        <v>3806</v>
      </c>
      <c r="B3845" s="90"/>
      <c r="C3845" s="160"/>
      <c r="D3845" s="288">
        <v>2209545.1000000006</v>
      </c>
      <c r="E3845" s="292">
        <v>1756207.1399999992</v>
      </c>
      <c r="F3845" s="292"/>
      <c r="G3845" s="21">
        <f t="shared" si="60"/>
        <v>453337.96000000136</v>
      </c>
      <c r="H3845" s="20">
        <v>0</v>
      </c>
      <c r="I3845" s="20">
        <v>0</v>
      </c>
    </row>
    <row r="3846" spans="1:9" ht="15.75" hidden="1" customHeight="1" x14ac:dyDescent="0.25">
      <c r="A3846" s="166" t="s">
        <v>3807</v>
      </c>
      <c r="B3846" s="90"/>
      <c r="C3846" s="160"/>
      <c r="D3846" s="288">
        <v>2895599.6199999996</v>
      </c>
      <c r="E3846" s="292">
        <v>2323418.7699999996</v>
      </c>
      <c r="F3846" s="292"/>
      <c r="G3846" s="21">
        <f t="shared" si="60"/>
        <v>572180.85000000009</v>
      </c>
      <c r="H3846" s="20">
        <v>0</v>
      </c>
      <c r="I3846" s="20">
        <v>0</v>
      </c>
    </row>
    <row r="3847" spans="1:9" ht="15.75" hidden="1" customHeight="1" x14ac:dyDescent="0.25">
      <c r="A3847" s="166" t="s">
        <v>3808</v>
      </c>
      <c r="B3847" s="90"/>
      <c r="C3847" s="160"/>
      <c r="D3847" s="288">
        <v>793441.31999999972</v>
      </c>
      <c r="E3847" s="292">
        <v>867331.33</v>
      </c>
      <c r="F3847" s="292"/>
      <c r="G3847" s="21">
        <f t="shared" si="60"/>
        <v>-73890.010000000242</v>
      </c>
      <c r="H3847" s="20">
        <v>0</v>
      </c>
      <c r="I3847" s="20">
        <v>0</v>
      </c>
    </row>
    <row r="3848" spans="1:9" ht="15.75" hidden="1" customHeight="1" x14ac:dyDescent="0.25">
      <c r="A3848" s="166" t="s">
        <v>3809</v>
      </c>
      <c r="B3848" s="90"/>
      <c r="C3848" s="160"/>
      <c r="D3848" s="288">
        <v>1512094.3599999999</v>
      </c>
      <c r="E3848" s="292">
        <v>1109202.3200000003</v>
      </c>
      <c r="F3848" s="292"/>
      <c r="G3848" s="21">
        <f t="shared" si="60"/>
        <v>402892.03999999957</v>
      </c>
      <c r="H3848" s="20">
        <v>0</v>
      </c>
      <c r="I3848" s="20">
        <v>0</v>
      </c>
    </row>
    <row r="3849" spans="1:9" ht="15.75" hidden="1" customHeight="1" x14ac:dyDescent="0.25">
      <c r="A3849" s="166" t="s">
        <v>3810</v>
      </c>
      <c r="B3849" s="90"/>
      <c r="C3849" s="160"/>
      <c r="D3849" s="288">
        <v>1124512.07</v>
      </c>
      <c r="E3849" s="292">
        <v>874420.61999999965</v>
      </c>
      <c r="F3849" s="292"/>
      <c r="G3849" s="21">
        <f t="shared" si="60"/>
        <v>250091.45000000042</v>
      </c>
      <c r="H3849" s="20">
        <v>0</v>
      </c>
      <c r="I3849" s="20">
        <v>0</v>
      </c>
    </row>
    <row r="3850" spans="1:9" ht="15.75" hidden="1" customHeight="1" x14ac:dyDescent="0.25">
      <c r="A3850" s="166" t="s">
        <v>3811</v>
      </c>
      <c r="B3850" s="90"/>
      <c r="C3850" s="160"/>
      <c r="D3850" s="288">
        <v>1307521.6299999994</v>
      </c>
      <c r="E3850" s="292">
        <v>1022212.6999999998</v>
      </c>
      <c r="F3850" s="292"/>
      <c r="G3850" s="21">
        <f t="shared" si="60"/>
        <v>285308.92999999959</v>
      </c>
      <c r="H3850" s="20">
        <v>0</v>
      </c>
      <c r="I3850" s="20">
        <v>0</v>
      </c>
    </row>
    <row r="3851" spans="1:9" ht="15.75" hidden="1" customHeight="1" x14ac:dyDescent="0.25">
      <c r="A3851" s="166" t="s">
        <v>3812</v>
      </c>
      <c r="B3851" s="90"/>
      <c r="C3851" s="160"/>
      <c r="D3851" s="288">
        <v>1605726.9999999986</v>
      </c>
      <c r="E3851" s="292">
        <v>1342302.8000000003</v>
      </c>
      <c r="F3851" s="292"/>
      <c r="G3851" s="21">
        <f t="shared" si="60"/>
        <v>263424.19999999832</v>
      </c>
      <c r="H3851" s="20">
        <v>0</v>
      </c>
      <c r="I3851" s="20">
        <v>0</v>
      </c>
    </row>
    <row r="3852" spans="1:9" ht="15.75" hidden="1" customHeight="1" x14ac:dyDescent="0.25">
      <c r="A3852" s="166" t="s">
        <v>3813</v>
      </c>
      <c r="B3852" s="90"/>
      <c r="C3852" s="160"/>
      <c r="D3852" s="288">
        <v>875848.39999999967</v>
      </c>
      <c r="E3852" s="292">
        <v>681428.56999999983</v>
      </c>
      <c r="F3852" s="292"/>
      <c r="G3852" s="21">
        <f t="shared" si="60"/>
        <v>194419.82999999984</v>
      </c>
      <c r="H3852" s="20">
        <v>0</v>
      </c>
      <c r="I3852" s="20">
        <v>0</v>
      </c>
    </row>
    <row r="3853" spans="1:9" ht="15.75" hidden="1" customHeight="1" x14ac:dyDescent="0.25">
      <c r="A3853" s="166" t="s">
        <v>3814</v>
      </c>
      <c r="B3853" s="90"/>
      <c r="C3853" s="160"/>
      <c r="D3853" s="288">
        <v>1840636.1899999997</v>
      </c>
      <c r="E3853" s="292">
        <v>1531757.2200000004</v>
      </c>
      <c r="F3853" s="292"/>
      <c r="G3853" s="21">
        <f t="shared" si="60"/>
        <v>308878.96999999927</v>
      </c>
      <c r="H3853" s="20">
        <v>0</v>
      </c>
      <c r="I3853" s="20">
        <v>0</v>
      </c>
    </row>
    <row r="3854" spans="1:9" ht="15.75" hidden="1" customHeight="1" x14ac:dyDescent="0.25">
      <c r="A3854" s="166" t="s">
        <v>3815</v>
      </c>
      <c r="B3854" s="90"/>
      <c r="C3854" s="160"/>
      <c r="D3854" s="288">
        <v>1764552.4100000001</v>
      </c>
      <c r="E3854" s="292">
        <v>1468845.1000000003</v>
      </c>
      <c r="F3854" s="292"/>
      <c r="G3854" s="21">
        <f t="shared" si="60"/>
        <v>295707.30999999982</v>
      </c>
      <c r="H3854" s="20">
        <v>0</v>
      </c>
      <c r="I3854" s="20">
        <v>0</v>
      </c>
    </row>
    <row r="3855" spans="1:9" ht="15.75" hidden="1" customHeight="1" x14ac:dyDescent="0.25">
      <c r="A3855" s="166" t="s">
        <v>3816</v>
      </c>
      <c r="B3855" s="90"/>
      <c r="C3855" s="160"/>
      <c r="D3855" s="288">
        <v>1113306.7000000004</v>
      </c>
      <c r="E3855" s="292">
        <v>951532.53999999992</v>
      </c>
      <c r="F3855" s="292"/>
      <c r="G3855" s="21">
        <f t="shared" si="60"/>
        <v>161774.1600000005</v>
      </c>
      <c r="H3855" s="20">
        <v>0</v>
      </c>
      <c r="I3855" s="20">
        <v>0</v>
      </c>
    </row>
    <row r="3856" spans="1:9" ht="15.75" hidden="1" customHeight="1" x14ac:dyDescent="0.25">
      <c r="A3856" s="166" t="s">
        <v>3817</v>
      </c>
      <c r="B3856" s="90"/>
      <c r="C3856" s="160"/>
      <c r="D3856" s="288">
        <v>1559202.9999999998</v>
      </c>
      <c r="E3856" s="292">
        <v>1273876.1000000001</v>
      </c>
      <c r="F3856" s="292"/>
      <c r="G3856" s="21">
        <f t="shared" si="60"/>
        <v>285326.89999999967</v>
      </c>
      <c r="H3856" s="20">
        <v>0</v>
      </c>
      <c r="I3856" s="20">
        <v>0</v>
      </c>
    </row>
    <row r="3857" spans="1:9" ht="15.75" hidden="1" customHeight="1" x14ac:dyDescent="0.25">
      <c r="A3857" s="166" t="s">
        <v>3818</v>
      </c>
      <c r="B3857" s="90"/>
      <c r="C3857" s="160"/>
      <c r="D3857" s="288">
        <v>2069540.5</v>
      </c>
      <c r="E3857" s="292">
        <v>1733013.1099999999</v>
      </c>
      <c r="F3857" s="292"/>
      <c r="G3857" s="21">
        <f t="shared" si="60"/>
        <v>336527.39000000013</v>
      </c>
      <c r="H3857" s="20">
        <v>0</v>
      </c>
      <c r="I3857" s="20">
        <v>0</v>
      </c>
    </row>
    <row r="3858" spans="1:9" ht="15.75" hidden="1" customHeight="1" x14ac:dyDescent="0.25">
      <c r="A3858" s="166" t="s">
        <v>3819</v>
      </c>
      <c r="B3858" s="90"/>
      <c r="C3858" s="160"/>
      <c r="D3858" s="288">
        <v>1169759.0899999996</v>
      </c>
      <c r="E3858" s="292">
        <v>852640.52000000014</v>
      </c>
      <c r="F3858" s="292"/>
      <c r="G3858" s="21">
        <f t="shared" si="60"/>
        <v>317118.56999999948</v>
      </c>
      <c r="H3858" s="20">
        <v>0</v>
      </c>
      <c r="I3858" s="20">
        <v>0</v>
      </c>
    </row>
    <row r="3859" spans="1:9" ht="15.75" hidden="1" customHeight="1" x14ac:dyDescent="0.25">
      <c r="A3859" s="166" t="s">
        <v>3820</v>
      </c>
      <c r="B3859" s="90"/>
      <c r="C3859" s="160"/>
      <c r="D3859" s="288">
        <v>1448945.0500000014</v>
      </c>
      <c r="E3859" s="292">
        <v>1061006.8</v>
      </c>
      <c r="F3859" s="292"/>
      <c r="G3859" s="21">
        <f t="shared" si="60"/>
        <v>387938.2500000014</v>
      </c>
      <c r="H3859" s="20">
        <v>0</v>
      </c>
      <c r="I3859" s="20">
        <v>0</v>
      </c>
    </row>
    <row r="3860" spans="1:9" ht="15.75" hidden="1" customHeight="1" x14ac:dyDescent="0.25">
      <c r="A3860" s="166" t="s">
        <v>3821</v>
      </c>
      <c r="B3860" s="90"/>
      <c r="C3860" s="160"/>
      <c r="D3860" s="288">
        <v>1931502.2399999988</v>
      </c>
      <c r="E3860" s="292">
        <v>1699511.82</v>
      </c>
      <c r="F3860" s="292"/>
      <c r="G3860" s="21">
        <f t="shared" si="60"/>
        <v>231990.41999999876</v>
      </c>
      <c r="H3860" s="20">
        <v>0</v>
      </c>
      <c r="I3860" s="20">
        <v>0</v>
      </c>
    </row>
    <row r="3861" spans="1:9" ht="15.75" hidden="1" customHeight="1" x14ac:dyDescent="0.25">
      <c r="A3861" s="166" t="s">
        <v>3822</v>
      </c>
      <c r="B3861" s="90"/>
      <c r="C3861" s="160"/>
      <c r="D3861" s="288">
        <v>1354218.35</v>
      </c>
      <c r="E3861" s="292">
        <v>1176549.0999999996</v>
      </c>
      <c r="F3861" s="292"/>
      <c r="G3861" s="21">
        <f t="shared" si="60"/>
        <v>177669.25000000047</v>
      </c>
      <c r="H3861" s="20">
        <v>0</v>
      </c>
      <c r="I3861" s="20">
        <v>0</v>
      </c>
    </row>
    <row r="3862" spans="1:9" ht="15.75" hidden="1" customHeight="1" x14ac:dyDescent="0.25">
      <c r="A3862" s="166" t="s">
        <v>3823</v>
      </c>
      <c r="B3862" s="90"/>
      <c r="C3862" s="160"/>
      <c r="D3862" s="288">
        <v>2745568.5000000009</v>
      </c>
      <c r="E3862" s="292">
        <v>2187105.88</v>
      </c>
      <c r="F3862" s="292"/>
      <c r="G3862" s="21">
        <f t="shared" si="60"/>
        <v>558462.62000000104</v>
      </c>
      <c r="H3862" s="20">
        <v>0</v>
      </c>
      <c r="I3862" s="20">
        <v>0</v>
      </c>
    </row>
    <row r="3863" spans="1:9" ht="15.75" hidden="1" customHeight="1" x14ac:dyDescent="0.25">
      <c r="A3863" s="166" t="s">
        <v>3824</v>
      </c>
      <c r="B3863" s="90"/>
      <c r="C3863" s="160"/>
      <c r="D3863" s="288">
        <v>1055429.8699999996</v>
      </c>
      <c r="E3863" s="292">
        <v>928419.11999999988</v>
      </c>
      <c r="F3863" s="292"/>
      <c r="G3863" s="21">
        <f t="shared" si="60"/>
        <v>127010.74999999977</v>
      </c>
      <c r="H3863" s="20">
        <v>0</v>
      </c>
      <c r="I3863" s="20">
        <v>0</v>
      </c>
    </row>
    <row r="3864" spans="1:9" ht="15.75" hidden="1" customHeight="1" x14ac:dyDescent="0.25">
      <c r="A3864" s="166" t="s">
        <v>3825</v>
      </c>
      <c r="B3864" s="90"/>
      <c r="C3864" s="160"/>
      <c r="D3864" s="288">
        <v>1616173.0500000003</v>
      </c>
      <c r="E3864" s="292">
        <v>1313798.5300000003</v>
      </c>
      <c r="F3864" s="292"/>
      <c r="G3864" s="21">
        <f t="shared" si="60"/>
        <v>302374.52</v>
      </c>
      <c r="H3864" s="20">
        <v>0</v>
      </c>
      <c r="I3864" s="20">
        <v>0</v>
      </c>
    </row>
    <row r="3865" spans="1:9" ht="15.75" hidden="1" customHeight="1" x14ac:dyDescent="0.25">
      <c r="A3865" s="166" t="s">
        <v>3826</v>
      </c>
      <c r="B3865" s="90"/>
      <c r="C3865" s="160"/>
      <c r="D3865" s="288">
        <v>1358128.0999999996</v>
      </c>
      <c r="E3865" s="292">
        <v>1353210.6000000003</v>
      </c>
      <c r="F3865" s="292"/>
      <c r="G3865" s="21">
        <f t="shared" si="60"/>
        <v>4917.4999999993015</v>
      </c>
      <c r="H3865" s="20">
        <v>0</v>
      </c>
      <c r="I3865" s="20">
        <v>0</v>
      </c>
    </row>
    <row r="3866" spans="1:9" ht="15.75" hidden="1" customHeight="1" x14ac:dyDescent="0.25">
      <c r="A3866" s="166" t="s">
        <v>3827</v>
      </c>
      <c r="B3866" s="90"/>
      <c r="C3866" s="160"/>
      <c r="D3866" s="288">
        <v>225607.4499999999</v>
      </c>
      <c r="E3866" s="292">
        <v>180629.45</v>
      </c>
      <c r="F3866" s="292"/>
      <c r="G3866" s="21">
        <f t="shared" si="60"/>
        <v>44977.999999999884</v>
      </c>
      <c r="H3866" s="20">
        <v>0</v>
      </c>
      <c r="I3866" s="20">
        <v>0</v>
      </c>
    </row>
    <row r="3867" spans="1:9" ht="15.75" hidden="1" customHeight="1" x14ac:dyDescent="0.25">
      <c r="A3867" s="166" t="s">
        <v>3828</v>
      </c>
      <c r="B3867" s="90"/>
      <c r="C3867" s="160"/>
      <c r="D3867" s="288">
        <v>1483561.4399999992</v>
      </c>
      <c r="E3867" s="292">
        <v>1199075.9600000004</v>
      </c>
      <c r="F3867" s="292"/>
      <c r="G3867" s="21">
        <f t="shared" si="60"/>
        <v>284485.47999999882</v>
      </c>
      <c r="H3867" s="20">
        <v>0</v>
      </c>
      <c r="I3867" s="20">
        <v>0</v>
      </c>
    </row>
    <row r="3868" spans="1:9" ht="15.75" hidden="1" customHeight="1" x14ac:dyDescent="0.25">
      <c r="A3868" s="166" t="s">
        <v>3829</v>
      </c>
      <c r="B3868" s="90"/>
      <c r="C3868" s="160"/>
      <c r="D3868" s="288">
        <v>2137945.9499999993</v>
      </c>
      <c r="E3868" s="292">
        <v>1668161.5999999999</v>
      </c>
      <c r="F3868" s="292"/>
      <c r="G3868" s="21">
        <f t="shared" si="60"/>
        <v>469784.34999999939</v>
      </c>
      <c r="H3868" s="20">
        <v>0</v>
      </c>
      <c r="I3868" s="20">
        <v>0</v>
      </c>
    </row>
    <row r="3869" spans="1:9" ht="15.75" hidden="1" customHeight="1" x14ac:dyDescent="0.25">
      <c r="A3869" s="166" t="s">
        <v>3830</v>
      </c>
      <c r="B3869" s="90"/>
      <c r="C3869" s="160"/>
      <c r="D3869" s="288">
        <v>1398731.3199999996</v>
      </c>
      <c r="E3869" s="292">
        <v>1089761.33</v>
      </c>
      <c r="F3869" s="292"/>
      <c r="G3869" s="21">
        <f t="shared" si="60"/>
        <v>308969.98999999953</v>
      </c>
      <c r="H3869" s="20">
        <v>0</v>
      </c>
      <c r="I3869" s="20">
        <v>0</v>
      </c>
    </row>
    <row r="3870" spans="1:9" ht="15.75" hidden="1" customHeight="1" x14ac:dyDescent="0.25">
      <c r="A3870" s="166" t="s">
        <v>3831</v>
      </c>
      <c r="B3870" s="90"/>
      <c r="C3870" s="160"/>
      <c r="D3870" s="288">
        <v>3921322.9900000026</v>
      </c>
      <c r="E3870" s="292">
        <v>3102463.4800000004</v>
      </c>
      <c r="F3870" s="292"/>
      <c r="G3870" s="21">
        <f t="shared" si="60"/>
        <v>818859.5100000021</v>
      </c>
      <c r="H3870" s="20">
        <v>0</v>
      </c>
      <c r="I3870" s="20">
        <v>0</v>
      </c>
    </row>
    <row r="3871" spans="1:9" ht="15.75" hidden="1" customHeight="1" x14ac:dyDescent="0.25">
      <c r="A3871" s="166" t="s">
        <v>3832</v>
      </c>
      <c r="B3871" s="90"/>
      <c r="C3871" s="160"/>
      <c r="D3871" s="288">
        <v>789479.03000000038</v>
      </c>
      <c r="E3871" s="292">
        <v>576206.20999999985</v>
      </c>
      <c r="F3871" s="292"/>
      <c r="G3871" s="21">
        <f t="shared" si="60"/>
        <v>213272.82000000053</v>
      </c>
      <c r="H3871" s="20">
        <v>0</v>
      </c>
      <c r="I3871" s="20">
        <v>0</v>
      </c>
    </row>
    <row r="3872" spans="1:9" ht="15.75" hidden="1" customHeight="1" x14ac:dyDescent="0.25">
      <c r="A3872" s="166" t="s">
        <v>3833</v>
      </c>
      <c r="B3872" s="90"/>
      <c r="C3872" s="160"/>
      <c r="D3872" s="288">
        <v>817141.09999999951</v>
      </c>
      <c r="E3872" s="292">
        <v>658614.14999999991</v>
      </c>
      <c r="F3872" s="292"/>
      <c r="G3872" s="21">
        <f t="shared" si="60"/>
        <v>158526.9499999996</v>
      </c>
      <c r="H3872" s="20">
        <v>0</v>
      </c>
      <c r="I3872" s="20">
        <v>0</v>
      </c>
    </row>
    <row r="3873" spans="1:9" ht="15.75" hidden="1" customHeight="1" x14ac:dyDescent="0.25">
      <c r="A3873" s="166" t="s">
        <v>3834</v>
      </c>
      <c r="B3873" s="90"/>
      <c r="C3873" s="160"/>
      <c r="D3873" s="288">
        <v>200311.09999999986</v>
      </c>
      <c r="E3873" s="292">
        <v>152138.29999999999</v>
      </c>
      <c r="F3873" s="292"/>
      <c r="G3873" s="21">
        <f t="shared" si="60"/>
        <v>48172.799999999872</v>
      </c>
      <c r="H3873" s="20">
        <v>0</v>
      </c>
      <c r="I3873" s="20">
        <v>0</v>
      </c>
    </row>
    <row r="3874" spans="1:9" ht="15.75" hidden="1" customHeight="1" x14ac:dyDescent="0.25">
      <c r="A3874" s="166" t="s">
        <v>3835</v>
      </c>
      <c r="B3874" s="90"/>
      <c r="C3874" s="160"/>
      <c r="D3874" s="288">
        <v>1375040.2800000012</v>
      </c>
      <c r="E3874" s="292">
        <v>1176899.1700000002</v>
      </c>
      <c r="F3874" s="292"/>
      <c r="G3874" s="21">
        <f t="shared" si="60"/>
        <v>198141.11000000103</v>
      </c>
      <c r="H3874" s="20">
        <v>0</v>
      </c>
      <c r="I3874" s="20">
        <v>0</v>
      </c>
    </row>
    <row r="3875" spans="1:9" ht="15.75" hidden="1" customHeight="1" x14ac:dyDescent="0.25">
      <c r="A3875" s="166" t="s">
        <v>3836</v>
      </c>
      <c r="B3875" s="90"/>
      <c r="C3875" s="156"/>
      <c r="D3875" s="288">
        <v>639233.65000000014</v>
      </c>
      <c r="E3875" s="292">
        <v>315256.89999999997</v>
      </c>
      <c r="F3875" s="292"/>
      <c r="G3875" s="21">
        <f t="shared" si="60"/>
        <v>323976.75000000017</v>
      </c>
      <c r="H3875" s="20">
        <v>0</v>
      </c>
      <c r="I3875" s="20">
        <v>0</v>
      </c>
    </row>
    <row r="3876" spans="1:9" ht="15.75" hidden="1" customHeight="1" x14ac:dyDescent="0.25">
      <c r="A3876" s="166" t="s">
        <v>3837</v>
      </c>
      <c r="B3876" s="90"/>
      <c r="C3876" s="156"/>
      <c r="D3876" s="288">
        <v>451296.30999999982</v>
      </c>
      <c r="E3876" s="292">
        <v>379701.1399999999</v>
      </c>
      <c r="F3876" s="292"/>
      <c r="G3876" s="21">
        <f t="shared" si="60"/>
        <v>71595.169999999925</v>
      </c>
      <c r="H3876" s="20">
        <v>0</v>
      </c>
      <c r="I3876" s="20">
        <v>0</v>
      </c>
    </row>
    <row r="3877" spans="1:9" ht="15.75" hidden="1" customHeight="1" x14ac:dyDescent="0.25">
      <c r="A3877" s="166" t="s">
        <v>3838</v>
      </c>
      <c r="B3877" s="90"/>
      <c r="C3877" s="156"/>
      <c r="D3877" s="288">
        <v>2932687.330000001</v>
      </c>
      <c r="E3877" s="292">
        <v>2004910.7899999993</v>
      </c>
      <c r="F3877" s="292"/>
      <c r="G3877" s="21">
        <f t="shared" si="60"/>
        <v>927776.54000000167</v>
      </c>
      <c r="H3877" s="20">
        <v>0</v>
      </c>
      <c r="I3877" s="20">
        <v>0</v>
      </c>
    </row>
    <row r="3878" spans="1:9" ht="15.75" hidden="1" customHeight="1" x14ac:dyDescent="0.25">
      <c r="A3878" s="166" t="s">
        <v>3839</v>
      </c>
      <c r="B3878" s="90"/>
      <c r="C3878" s="156"/>
      <c r="D3878" s="288">
        <v>1163589.3000000003</v>
      </c>
      <c r="E3878" s="292">
        <v>819083.30000000016</v>
      </c>
      <c r="F3878" s="292"/>
      <c r="G3878" s="21">
        <f t="shared" si="60"/>
        <v>344506.00000000012</v>
      </c>
      <c r="H3878" s="20">
        <v>0</v>
      </c>
      <c r="I3878" s="20">
        <v>0</v>
      </c>
    </row>
    <row r="3879" spans="1:9" ht="15.75" hidden="1" customHeight="1" x14ac:dyDescent="0.25">
      <c r="A3879" s="166" t="s">
        <v>3840</v>
      </c>
      <c r="B3879" s="90"/>
      <c r="C3879" s="156"/>
      <c r="D3879" s="288">
        <v>1694170.2699999998</v>
      </c>
      <c r="E3879" s="292">
        <v>1380138.8499999999</v>
      </c>
      <c r="F3879" s="292"/>
      <c r="G3879" s="21">
        <f t="shared" si="60"/>
        <v>314031.41999999993</v>
      </c>
      <c r="H3879" s="20">
        <v>0</v>
      </c>
      <c r="I3879" s="20">
        <v>0</v>
      </c>
    </row>
    <row r="3880" spans="1:9" ht="15.75" hidden="1" customHeight="1" x14ac:dyDescent="0.25">
      <c r="A3880" s="166" t="s">
        <v>3841</v>
      </c>
      <c r="B3880" s="90"/>
      <c r="C3880" s="156"/>
      <c r="D3880" s="288">
        <v>1858784.2999999993</v>
      </c>
      <c r="E3880" s="292">
        <v>1593273.4100000004</v>
      </c>
      <c r="F3880" s="292"/>
      <c r="G3880" s="21">
        <f t="shared" si="60"/>
        <v>265510.88999999897</v>
      </c>
      <c r="H3880" s="20">
        <v>0</v>
      </c>
      <c r="I3880" s="20">
        <v>0</v>
      </c>
    </row>
    <row r="3881" spans="1:9" ht="15.75" hidden="1" customHeight="1" x14ac:dyDescent="0.25">
      <c r="A3881" s="166" t="s">
        <v>3842</v>
      </c>
      <c r="B3881" s="90"/>
      <c r="C3881" s="156"/>
      <c r="D3881" s="288">
        <v>608910.30999999982</v>
      </c>
      <c r="E3881" s="292">
        <v>542200.42000000004</v>
      </c>
      <c r="F3881" s="292"/>
      <c r="G3881" s="21">
        <f t="shared" si="60"/>
        <v>66709.889999999781</v>
      </c>
      <c r="H3881" s="20">
        <v>0</v>
      </c>
      <c r="I3881" s="20">
        <v>0</v>
      </c>
    </row>
    <row r="3882" spans="1:9" ht="15.75" hidden="1" customHeight="1" x14ac:dyDescent="0.25">
      <c r="A3882" s="166" t="s">
        <v>3843</v>
      </c>
      <c r="B3882" s="90"/>
      <c r="C3882" s="156"/>
      <c r="D3882" s="288">
        <v>1134053.9000000004</v>
      </c>
      <c r="E3882" s="292">
        <v>915651.0199999999</v>
      </c>
      <c r="F3882" s="292"/>
      <c r="G3882" s="21">
        <f t="shared" si="60"/>
        <v>218402.88000000047</v>
      </c>
      <c r="H3882" s="20">
        <v>0</v>
      </c>
      <c r="I3882" s="20">
        <v>0</v>
      </c>
    </row>
    <row r="3883" spans="1:9" ht="15.75" hidden="1" customHeight="1" x14ac:dyDescent="0.25">
      <c r="A3883" s="166" t="s">
        <v>3844</v>
      </c>
      <c r="B3883" s="90"/>
      <c r="C3883" s="156"/>
      <c r="D3883" s="288">
        <v>1212729.2999999996</v>
      </c>
      <c r="E3883" s="292">
        <v>933102.72000000009</v>
      </c>
      <c r="F3883" s="292"/>
      <c r="G3883" s="21">
        <f t="shared" si="60"/>
        <v>279626.57999999949</v>
      </c>
      <c r="H3883" s="20">
        <v>0</v>
      </c>
      <c r="I3883" s="20">
        <v>0</v>
      </c>
    </row>
    <row r="3884" spans="1:9" ht="15.75" hidden="1" customHeight="1" x14ac:dyDescent="0.25">
      <c r="A3884" s="166" t="s">
        <v>3845</v>
      </c>
      <c r="B3884" s="90"/>
      <c r="C3884" s="156"/>
      <c r="D3884" s="288">
        <v>2209660.5</v>
      </c>
      <c r="E3884" s="292">
        <v>1670776.82</v>
      </c>
      <c r="F3884" s="292"/>
      <c r="G3884" s="21">
        <f t="shared" si="60"/>
        <v>538883.67999999993</v>
      </c>
      <c r="H3884" s="20">
        <v>0</v>
      </c>
      <c r="I3884" s="20">
        <v>0</v>
      </c>
    </row>
    <row r="3885" spans="1:9" ht="15.75" hidden="1" customHeight="1" x14ac:dyDescent="0.25">
      <c r="A3885" s="166" t="s">
        <v>3846</v>
      </c>
      <c r="B3885" s="90"/>
      <c r="C3885" s="156"/>
      <c r="D3885" s="288">
        <v>2074771.3099999994</v>
      </c>
      <c r="E3885" s="292">
        <v>1836500.0399999996</v>
      </c>
      <c r="F3885" s="292"/>
      <c r="G3885" s="21">
        <f t="shared" si="60"/>
        <v>238271.26999999979</v>
      </c>
      <c r="H3885" s="20">
        <v>0</v>
      </c>
      <c r="I3885" s="20">
        <v>0</v>
      </c>
    </row>
    <row r="3886" spans="1:9" ht="15.75" hidden="1" customHeight="1" x14ac:dyDescent="0.25">
      <c r="A3886" s="166" t="s">
        <v>3847</v>
      </c>
      <c r="B3886" s="90"/>
      <c r="C3886" s="156"/>
      <c r="D3886" s="288">
        <v>1777588.2000000011</v>
      </c>
      <c r="E3886" s="292">
        <v>1316908.0899999999</v>
      </c>
      <c r="F3886" s="292"/>
      <c r="G3886" s="21">
        <f t="shared" si="60"/>
        <v>460680.11000000127</v>
      </c>
      <c r="H3886" s="20">
        <v>0</v>
      </c>
      <c r="I3886" s="20">
        <v>0</v>
      </c>
    </row>
    <row r="3887" spans="1:9" ht="15.75" hidden="1" customHeight="1" x14ac:dyDescent="0.25">
      <c r="A3887" s="166" t="s">
        <v>3848</v>
      </c>
      <c r="B3887" s="90"/>
      <c r="C3887" s="156"/>
      <c r="D3887" s="288">
        <v>1418060.8</v>
      </c>
      <c r="E3887" s="292">
        <v>237425.96</v>
      </c>
      <c r="F3887" s="292"/>
      <c r="G3887" s="21">
        <f t="shared" si="60"/>
        <v>1180634.8400000001</v>
      </c>
      <c r="H3887" s="20">
        <v>0</v>
      </c>
      <c r="I3887" s="20">
        <v>0</v>
      </c>
    </row>
    <row r="3888" spans="1:9" ht="15.75" hidden="1" customHeight="1" x14ac:dyDescent="0.25">
      <c r="A3888" s="166" t="s">
        <v>3849</v>
      </c>
      <c r="B3888" s="90"/>
      <c r="C3888" s="156"/>
      <c r="D3888" s="288">
        <v>2358690.5499999984</v>
      </c>
      <c r="E3888" s="292">
        <v>1465269.8399999994</v>
      </c>
      <c r="F3888" s="292"/>
      <c r="G3888" s="21">
        <f t="shared" si="60"/>
        <v>893420.70999999903</v>
      </c>
      <c r="H3888" s="20">
        <v>0</v>
      </c>
      <c r="I3888" s="20">
        <v>0</v>
      </c>
    </row>
    <row r="3889" spans="1:9" ht="15.75" hidden="1" customHeight="1" x14ac:dyDescent="0.25">
      <c r="A3889" s="166" t="s">
        <v>3850</v>
      </c>
      <c r="B3889" s="90"/>
      <c r="C3889" s="156"/>
      <c r="D3889" s="288">
        <v>1149873.6000000003</v>
      </c>
      <c r="E3889" s="292">
        <v>1020547.6799999999</v>
      </c>
      <c r="F3889" s="292"/>
      <c r="G3889" s="21">
        <f t="shared" si="60"/>
        <v>129325.92000000039</v>
      </c>
      <c r="H3889" s="20">
        <v>0</v>
      </c>
      <c r="I3889" s="20">
        <v>0</v>
      </c>
    </row>
    <row r="3890" spans="1:9" ht="15.75" hidden="1" customHeight="1" x14ac:dyDescent="0.25">
      <c r="A3890" s="166" t="s">
        <v>3851</v>
      </c>
      <c r="B3890" s="90"/>
      <c r="C3890" s="156"/>
      <c r="D3890" s="288">
        <v>2550820.0999999996</v>
      </c>
      <c r="E3890" s="292">
        <v>584824.91</v>
      </c>
      <c r="F3890" s="292"/>
      <c r="G3890" s="21">
        <f t="shared" si="60"/>
        <v>1965995.1899999995</v>
      </c>
      <c r="H3890" s="20">
        <v>0</v>
      </c>
      <c r="I3890" s="20">
        <v>0</v>
      </c>
    </row>
    <row r="3891" spans="1:9" ht="15.75" hidden="1" customHeight="1" x14ac:dyDescent="0.25">
      <c r="A3891" s="166" t="s">
        <v>3852</v>
      </c>
      <c r="B3891" s="90"/>
      <c r="C3891" s="156"/>
      <c r="D3891" s="288">
        <v>2219181.5</v>
      </c>
      <c r="E3891" s="292">
        <v>1021536.6199999999</v>
      </c>
      <c r="F3891" s="292"/>
      <c r="G3891" s="21">
        <f t="shared" si="60"/>
        <v>1197644.8800000001</v>
      </c>
      <c r="H3891" s="20">
        <v>0</v>
      </c>
      <c r="I3891" s="20">
        <v>0</v>
      </c>
    </row>
    <row r="3892" spans="1:9" ht="15.75" hidden="1" customHeight="1" x14ac:dyDescent="0.25">
      <c r="A3892" s="166" t="s">
        <v>3853</v>
      </c>
      <c r="B3892" s="90"/>
      <c r="C3892" s="156"/>
      <c r="D3892" s="288">
        <v>4658531.2300000014</v>
      </c>
      <c r="E3892" s="292">
        <v>3636941.0000000019</v>
      </c>
      <c r="F3892" s="292"/>
      <c r="G3892" s="21">
        <f t="shared" si="60"/>
        <v>1021590.2299999995</v>
      </c>
      <c r="H3892" s="20">
        <v>0</v>
      </c>
      <c r="I3892" s="20">
        <v>0</v>
      </c>
    </row>
    <row r="3893" spans="1:9" ht="15.75" hidden="1" customHeight="1" x14ac:dyDescent="0.25">
      <c r="A3893" s="166" t="s">
        <v>3854</v>
      </c>
      <c r="B3893" s="90"/>
      <c r="C3893" s="156"/>
      <c r="D3893" s="288">
        <v>594683.95999999973</v>
      </c>
      <c r="E3893" s="292">
        <v>520920.55000000005</v>
      </c>
      <c r="F3893" s="292"/>
      <c r="G3893" s="21">
        <f t="shared" si="60"/>
        <v>73763.409999999683</v>
      </c>
      <c r="H3893" s="20">
        <v>0</v>
      </c>
      <c r="I3893" s="20">
        <v>0</v>
      </c>
    </row>
    <row r="3894" spans="1:9" ht="15.75" hidden="1" customHeight="1" x14ac:dyDescent="0.25">
      <c r="A3894" s="166" t="s">
        <v>3855</v>
      </c>
      <c r="B3894" s="90"/>
      <c r="C3894" s="156"/>
      <c r="D3894" s="288">
        <v>694993.8</v>
      </c>
      <c r="E3894" s="292">
        <v>591789.19000000029</v>
      </c>
      <c r="F3894" s="292"/>
      <c r="G3894" s="21">
        <f t="shared" si="60"/>
        <v>103204.60999999975</v>
      </c>
      <c r="H3894" s="20">
        <v>0</v>
      </c>
      <c r="I3894" s="20">
        <v>0</v>
      </c>
    </row>
    <row r="3895" spans="1:9" ht="15.75" hidden="1" customHeight="1" x14ac:dyDescent="0.25">
      <c r="A3895" s="166" t="s">
        <v>3856</v>
      </c>
      <c r="B3895" s="90"/>
      <c r="C3895" s="156"/>
      <c r="D3895" s="288">
        <v>2304999.4099999997</v>
      </c>
      <c r="E3895" s="292">
        <v>1923005.7600000005</v>
      </c>
      <c r="F3895" s="292"/>
      <c r="G3895" s="21">
        <f t="shared" si="60"/>
        <v>381993.64999999921</v>
      </c>
      <c r="H3895" s="20">
        <v>0</v>
      </c>
      <c r="I3895" s="20">
        <v>0</v>
      </c>
    </row>
    <row r="3896" spans="1:9" ht="15.75" hidden="1" customHeight="1" x14ac:dyDescent="0.25">
      <c r="A3896" s="166" t="s">
        <v>3857</v>
      </c>
      <c r="B3896" s="90"/>
      <c r="C3896" s="156"/>
      <c r="D3896" s="288">
        <v>998099.34000000032</v>
      </c>
      <c r="E3896" s="292">
        <v>754677.3400000002</v>
      </c>
      <c r="F3896" s="292"/>
      <c r="G3896" s="21">
        <f t="shared" si="60"/>
        <v>243422.00000000012</v>
      </c>
      <c r="H3896" s="20">
        <v>0</v>
      </c>
      <c r="I3896" s="20">
        <v>0</v>
      </c>
    </row>
    <row r="3897" spans="1:9" ht="15.75" hidden="1" customHeight="1" x14ac:dyDescent="0.25">
      <c r="A3897" s="166" t="s">
        <v>3858</v>
      </c>
      <c r="B3897" s="90"/>
      <c r="C3897" s="156"/>
      <c r="D3897" s="288">
        <v>2632668.149999998</v>
      </c>
      <c r="E3897" s="292">
        <v>2247322.0699999998</v>
      </c>
      <c r="F3897" s="292"/>
      <c r="G3897" s="21">
        <f t="shared" si="60"/>
        <v>385346.07999999821</v>
      </c>
      <c r="H3897" s="20">
        <v>0</v>
      </c>
      <c r="I3897" s="20">
        <v>0</v>
      </c>
    </row>
    <row r="3898" spans="1:9" ht="15.75" hidden="1" customHeight="1" x14ac:dyDescent="0.25">
      <c r="A3898" s="166" t="s">
        <v>3859</v>
      </c>
      <c r="B3898" s="90"/>
      <c r="C3898" s="156"/>
      <c r="D3898" s="288">
        <v>3123915.0099999993</v>
      </c>
      <c r="E3898" s="292">
        <v>2412150.1500000008</v>
      </c>
      <c r="F3898" s="292"/>
      <c r="G3898" s="21">
        <f t="shared" si="60"/>
        <v>711764.85999999847</v>
      </c>
      <c r="H3898" s="20">
        <v>0</v>
      </c>
      <c r="I3898" s="20">
        <v>0</v>
      </c>
    </row>
    <row r="3899" spans="1:9" ht="15.75" hidden="1" customHeight="1" x14ac:dyDescent="0.25">
      <c r="A3899" s="166" t="s">
        <v>3860</v>
      </c>
      <c r="B3899" s="90"/>
      <c r="C3899" s="156"/>
      <c r="D3899" s="288">
        <v>1451664.9999999998</v>
      </c>
      <c r="E3899" s="292">
        <v>940519.02</v>
      </c>
      <c r="F3899" s="292"/>
      <c r="G3899" s="21">
        <f t="shared" si="60"/>
        <v>511145.97999999975</v>
      </c>
      <c r="H3899" s="20">
        <v>0</v>
      </c>
      <c r="I3899" s="20">
        <v>0</v>
      </c>
    </row>
    <row r="3900" spans="1:9" ht="15.75" hidden="1" customHeight="1" x14ac:dyDescent="0.25">
      <c r="A3900" s="166" t="s">
        <v>3861</v>
      </c>
      <c r="B3900" s="90"/>
      <c r="C3900" s="156"/>
      <c r="D3900" s="288">
        <v>2422477.3999999994</v>
      </c>
      <c r="E3900" s="292">
        <v>2076446.3999999994</v>
      </c>
      <c r="F3900" s="292"/>
      <c r="G3900" s="21">
        <f t="shared" si="60"/>
        <v>346031</v>
      </c>
      <c r="H3900" s="20">
        <v>0</v>
      </c>
      <c r="I3900" s="20">
        <v>0</v>
      </c>
    </row>
    <row r="3901" spans="1:9" ht="15.75" hidden="1" customHeight="1" x14ac:dyDescent="0.25">
      <c r="A3901" s="166" t="s">
        <v>3862</v>
      </c>
      <c r="B3901" s="90"/>
      <c r="C3901" s="156"/>
      <c r="D3901" s="288">
        <v>2779333.0900000008</v>
      </c>
      <c r="E3901" s="292">
        <v>2265252.9499999993</v>
      </c>
      <c r="F3901" s="292"/>
      <c r="G3901" s="21">
        <f t="shared" si="60"/>
        <v>514080.14000000153</v>
      </c>
      <c r="H3901" s="20">
        <v>0</v>
      </c>
      <c r="I3901" s="20">
        <v>0</v>
      </c>
    </row>
    <row r="3902" spans="1:9" ht="15.75" hidden="1" customHeight="1" x14ac:dyDescent="0.25">
      <c r="A3902" s="166" t="s">
        <v>3863</v>
      </c>
      <c r="B3902" s="90"/>
      <c r="C3902" s="156"/>
      <c r="D3902" s="288">
        <v>952633.14000000025</v>
      </c>
      <c r="E3902" s="292">
        <v>791928.59000000008</v>
      </c>
      <c r="F3902" s="292"/>
      <c r="G3902" s="21">
        <f t="shared" si="60"/>
        <v>160704.55000000016</v>
      </c>
      <c r="H3902" s="20">
        <v>0</v>
      </c>
      <c r="I3902" s="20">
        <v>0</v>
      </c>
    </row>
    <row r="3903" spans="1:9" ht="15.75" hidden="1" customHeight="1" x14ac:dyDescent="0.25">
      <c r="A3903" s="166" t="s">
        <v>3864</v>
      </c>
      <c r="B3903" s="90"/>
      <c r="C3903" s="156"/>
      <c r="D3903" s="288">
        <v>1795579.7000000002</v>
      </c>
      <c r="E3903" s="292">
        <v>1427119.8199999998</v>
      </c>
      <c r="F3903" s="292"/>
      <c r="G3903" s="21">
        <f t="shared" si="60"/>
        <v>368459.88000000035</v>
      </c>
      <c r="H3903" s="20">
        <v>0</v>
      </c>
      <c r="I3903" s="20">
        <v>0</v>
      </c>
    </row>
    <row r="3904" spans="1:9" ht="15.75" hidden="1" customHeight="1" x14ac:dyDescent="0.25">
      <c r="A3904" s="166" t="s">
        <v>3865</v>
      </c>
      <c r="B3904" s="90"/>
      <c r="C3904" s="156"/>
      <c r="D3904" s="288">
        <v>951474.05000000028</v>
      </c>
      <c r="E3904" s="292">
        <v>701836.16999999981</v>
      </c>
      <c r="F3904" s="292"/>
      <c r="G3904" s="21">
        <f t="shared" si="60"/>
        <v>249637.88000000047</v>
      </c>
      <c r="H3904" s="20">
        <v>0</v>
      </c>
      <c r="I3904" s="20">
        <v>0</v>
      </c>
    </row>
    <row r="3905" spans="1:9" ht="15.75" hidden="1" customHeight="1" x14ac:dyDescent="0.25">
      <c r="A3905" s="166" t="s">
        <v>3866</v>
      </c>
      <c r="B3905" s="90"/>
      <c r="C3905" s="156"/>
      <c r="D3905" s="288">
        <v>1929457.5499999991</v>
      </c>
      <c r="E3905" s="292">
        <v>1261534.6500000004</v>
      </c>
      <c r="F3905" s="292"/>
      <c r="G3905" s="21">
        <f t="shared" si="60"/>
        <v>667922.89999999874</v>
      </c>
      <c r="H3905" s="20">
        <v>0</v>
      </c>
      <c r="I3905" s="20">
        <v>0</v>
      </c>
    </row>
    <row r="3906" spans="1:9" ht="15.75" hidden="1" customHeight="1" x14ac:dyDescent="0.25">
      <c r="A3906" s="166" t="s">
        <v>3867</v>
      </c>
      <c r="B3906" s="90"/>
      <c r="C3906" s="156"/>
      <c r="D3906" s="288">
        <v>1620696.2499999998</v>
      </c>
      <c r="E3906" s="292">
        <v>1337562.1099999999</v>
      </c>
      <c r="F3906" s="292"/>
      <c r="G3906" s="21">
        <f t="shared" si="60"/>
        <v>283134.1399999999</v>
      </c>
      <c r="H3906" s="20">
        <v>0</v>
      </c>
      <c r="I3906" s="20">
        <v>0</v>
      </c>
    </row>
    <row r="3907" spans="1:9" ht="15.75" hidden="1" customHeight="1" x14ac:dyDescent="0.25">
      <c r="A3907" s="166" t="s">
        <v>3868</v>
      </c>
      <c r="B3907" s="90"/>
      <c r="C3907" s="156"/>
      <c r="D3907" s="288">
        <v>3094297.4099999983</v>
      </c>
      <c r="E3907" s="292">
        <v>2819531.1800000011</v>
      </c>
      <c r="F3907" s="292"/>
      <c r="G3907" s="21">
        <f t="shared" si="60"/>
        <v>274766.22999999719</v>
      </c>
      <c r="H3907" s="20">
        <v>0</v>
      </c>
      <c r="I3907" s="20">
        <v>0</v>
      </c>
    </row>
    <row r="3908" spans="1:9" ht="15.75" hidden="1" customHeight="1" x14ac:dyDescent="0.25">
      <c r="A3908" s="166" t="s">
        <v>3869</v>
      </c>
      <c r="B3908" s="90"/>
      <c r="C3908" s="156"/>
      <c r="D3908" s="288">
        <v>1975062.0200000009</v>
      </c>
      <c r="E3908" s="292">
        <v>1635719.47</v>
      </c>
      <c r="F3908" s="292"/>
      <c r="G3908" s="21">
        <f t="shared" ref="G3908:G3971" si="61">D3908-E3908</f>
        <v>339342.55000000098</v>
      </c>
      <c r="H3908" s="20">
        <v>0</v>
      </c>
      <c r="I3908" s="20">
        <v>0</v>
      </c>
    </row>
    <row r="3909" spans="1:9" ht="15.75" hidden="1" customHeight="1" x14ac:dyDescent="0.25">
      <c r="A3909" s="166" t="s">
        <v>3870</v>
      </c>
      <c r="B3909" s="90"/>
      <c r="C3909" s="156"/>
      <c r="D3909" s="288">
        <v>181137.90000000005</v>
      </c>
      <c r="E3909" s="292">
        <v>124629.45000000001</v>
      </c>
      <c r="F3909" s="292"/>
      <c r="G3909" s="21">
        <f t="shared" si="61"/>
        <v>56508.450000000041</v>
      </c>
      <c r="H3909" s="20">
        <v>0</v>
      </c>
      <c r="I3909" s="20">
        <v>0</v>
      </c>
    </row>
    <row r="3910" spans="1:9" ht="15.75" hidden="1" customHeight="1" x14ac:dyDescent="0.25">
      <c r="A3910" s="166" t="s">
        <v>3871</v>
      </c>
      <c r="B3910" s="90"/>
      <c r="C3910" s="156"/>
      <c r="D3910" s="288">
        <v>1050548.1000000001</v>
      </c>
      <c r="E3910" s="292">
        <v>955700.39999999956</v>
      </c>
      <c r="F3910" s="292"/>
      <c r="G3910" s="21">
        <f t="shared" si="61"/>
        <v>94847.700000000536</v>
      </c>
      <c r="H3910" s="20">
        <v>0</v>
      </c>
      <c r="I3910" s="20">
        <v>0</v>
      </c>
    </row>
    <row r="3911" spans="1:9" ht="15.75" hidden="1" customHeight="1" x14ac:dyDescent="0.25">
      <c r="A3911" s="167" t="s">
        <v>3872</v>
      </c>
      <c r="B3911" s="90"/>
      <c r="C3911" s="156"/>
      <c r="D3911" s="288">
        <v>1626588.6299999997</v>
      </c>
      <c r="E3911" s="292">
        <v>1048675.6400000001</v>
      </c>
      <c r="F3911" s="292"/>
      <c r="G3911" s="21">
        <f t="shared" si="61"/>
        <v>577912.98999999953</v>
      </c>
      <c r="H3911" s="20">
        <v>0</v>
      </c>
      <c r="I3911" s="20">
        <v>0</v>
      </c>
    </row>
    <row r="3912" spans="1:9" ht="15.75" hidden="1" customHeight="1" x14ac:dyDescent="0.25">
      <c r="A3912" s="167" t="s">
        <v>3873</v>
      </c>
      <c r="B3912" s="90"/>
      <c r="C3912" s="156"/>
      <c r="D3912" s="288">
        <v>3306934.109999998</v>
      </c>
      <c r="E3912" s="292">
        <v>2721411.59</v>
      </c>
      <c r="F3912" s="292"/>
      <c r="G3912" s="21">
        <f t="shared" si="61"/>
        <v>585522.51999999816</v>
      </c>
      <c r="H3912" s="20">
        <v>0</v>
      </c>
      <c r="I3912" s="20">
        <v>0</v>
      </c>
    </row>
    <row r="3913" spans="1:9" ht="15.75" hidden="1" customHeight="1" x14ac:dyDescent="0.25">
      <c r="A3913" s="167" t="s">
        <v>3874</v>
      </c>
      <c r="B3913" s="90"/>
      <c r="C3913" s="156"/>
      <c r="D3913" s="288">
        <v>1557217.3999999997</v>
      </c>
      <c r="E3913" s="292">
        <v>966311.96</v>
      </c>
      <c r="F3913" s="292"/>
      <c r="G3913" s="21">
        <f t="shared" si="61"/>
        <v>590905.43999999971</v>
      </c>
      <c r="H3913" s="20">
        <v>0</v>
      </c>
      <c r="I3913" s="20">
        <v>0</v>
      </c>
    </row>
    <row r="3914" spans="1:9" ht="15.75" hidden="1" customHeight="1" x14ac:dyDescent="0.25">
      <c r="A3914" s="167" t="s">
        <v>3875</v>
      </c>
      <c r="B3914" s="90"/>
      <c r="C3914" s="156"/>
      <c r="D3914" s="288">
        <v>2794445.8000000003</v>
      </c>
      <c r="E3914" s="292">
        <v>2349405.6100000003</v>
      </c>
      <c r="F3914" s="292"/>
      <c r="G3914" s="21">
        <f t="shared" si="61"/>
        <v>445040.18999999994</v>
      </c>
      <c r="H3914" s="20">
        <v>0</v>
      </c>
      <c r="I3914" s="20">
        <v>0</v>
      </c>
    </row>
    <row r="3915" spans="1:9" ht="15.75" hidden="1" customHeight="1" x14ac:dyDescent="0.25">
      <c r="A3915" s="165" t="s">
        <v>3876</v>
      </c>
      <c r="B3915" s="90"/>
      <c r="C3915" s="156"/>
      <c r="D3915" s="288">
        <v>1257254.7499999998</v>
      </c>
      <c r="E3915" s="292">
        <v>314974.09000000003</v>
      </c>
      <c r="F3915" s="292"/>
      <c r="G3915" s="21">
        <f t="shared" si="61"/>
        <v>942280.65999999968</v>
      </c>
      <c r="H3915" s="20">
        <v>0</v>
      </c>
      <c r="I3915" s="20">
        <v>0</v>
      </c>
    </row>
    <row r="3916" spans="1:9" ht="15.75" hidden="1" customHeight="1" x14ac:dyDescent="0.25">
      <c r="A3916" s="167" t="s">
        <v>3877</v>
      </c>
      <c r="B3916" s="90"/>
      <c r="C3916" s="156"/>
      <c r="D3916" s="288">
        <v>1628953.0999999989</v>
      </c>
      <c r="E3916" s="292">
        <v>1409842.5099999995</v>
      </c>
      <c r="F3916" s="292"/>
      <c r="G3916" s="21">
        <f t="shared" si="61"/>
        <v>219110.58999999939</v>
      </c>
      <c r="H3916" s="20">
        <v>0</v>
      </c>
      <c r="I3916" s="20">
        <v>0</v>
      </c>
    </row>
    <row r="3917" spans="1:9" ht="15.75" hidden="1" customHeight="1" x14ac:dyDescent="0.25">
      <c r="A3917" s="167" t="s">
        <v>3878</v>
      </c>
      <c r="B3917" s="90"/>
      <c r="C3917" s="156"/>
      <c r="D3917" s="288">
        <v>1582661.7999999993</v>
      </c>
      <c r="E3917" s="292">
        <v>1293864.6600000001</v>
      </c>
      <c r="F3917" s="292"/>
      <c r="G3917" s="21">
        <f t="shared" si="61"/>
        <v>288797.1399999992</v>
      </c>
      <c r="H3917" s="20">
        <v>0</v>
      </c>
      <c r="I3917" s="20">
        <v>0</v>
      </c>
    </row>
    <row r="3918" spans="1:9" ht="15.75" hidden="1" customHeight="1" x14ac:dyDescent="0.25">
      <c r="A3918" s="167" t="s">
        <v>3879</v>
      </c>
      <c r="B3918" s="90"/>
      <c r="C3918" s="156"/>
      <c r="D3918" s="288">
        <v>6888113.1799999988</v>
      </c>
      <c r="E3918" s="292">
        <v>4599904.16</v>
      </c>
      <c r="F3918" s="292"/>
      <c r="G3918" s="21">
        <f t="shared" si="61"/>
        <v>2288209.0199999986</v>
      </c>
      <c r="H3918" s="20">
        <v>0</v>
      </c>
      <c r="I3918" s="20">
        <v>0</v>
      </c>
    </row>
    <row r="3919" spans="1:9" ht="15.75" hidden="1" customHeight="1" x14ac:dyDescent="0.25">
      <c r="A3919" s="167" t="s">
        <v>3880</v>
      </c>
      <c r="B3919" s="90"/>
      <c r="C3919" s="156"/>
      <c r="D3919" s="288">
        <v>1165235.7000000004</v>
      </c>
      <c r="E3919" s="292">
        <v>974247.45999999973</v>
      </c>
      <c r="F3919" s="292"/>
      <c r="G3919" s="21">
        <f t="shared" si="61"/>
        <v>190988.24000000069</v>
      </c>
      <c r="H3919" s="20">
        <v>0</v>
      </c>
      <c r="I3919" s="20">
        <v>0</v>
      </c>
    </row>
    <row r="3920" spans="1:9" ht="15.75" hidden="1" customHeight="1" x14ac:dyDescent="0.25">
      <c r="A3920" s="167" t="s">
        <v>3881</v>
      </c>
      <c r="B3920" s="90"/>
      <c r="C3920" s="156"/>
      <c r="D3920" s="288">
        <v>1163459.9700000002</v>
      </c>
      <c r="E3920" s="292">
        <v>937233.95</v>
      </c>
      <c r="F3920" s="292"/>
      <c r="G3920" s="21">
        <f t="shared" si="61"/>
        <v>226226.02000000025</v>
      </c>
      <c r="H3920" s="20">
        <v>0</v>
      </c>
      <c r="I3920" s="20">
        <v>0</v>
      </c>
    </row>
    <row r="3921" spans="1:9" ht="15.75" hidden="1" customHeight="1" x14ac:dyDescent="0.25">
      <c r="A3921" s="167" t="s">
        <v>3882</v>
      </c>
      <c r="B3921" s="90"/>
      <c r="C3921" s="156"/>
      <c r="D3921" s="288">
        <v>309002.39999999997</v>
      </c>
      <c r="E3921" s="292">
        <v>145676.25000000006</v>
      </c>
      <c r="F3921" s="292"/>
      <c r="G3921" s="21">
        <f t="shared" si="61"/>
        <v>163326.14999999991</v>
      </c>
      <c r="H3921" s="20">
        <v>0</v>
      </c>
      <c r="I3921" s="20">
        <v>0</v>
      </c>
    </row>
    <row r="3922" spans="1:9" ht="15.75" hidden="1" customHeight="1" x14ac:dyDescent="0.25">
      <c r="A3922" s="167" t="s">
        <v>3883</v>
      </c>
      <c r="B3922" s="90"/>
      <c r="C3922" s="156"/>
      <c r="D3922" s="288">
        <v>1550041.7999999991</v>
      </c>
      <c r="E3922" s="292">
        <v>1300396.5299999998</v>
      </c>
      <c r="F3922" s="292"/>
      <c r="G3922" s="21">
        <f t="shared" si="61"/>
        <v>249645.26999999932</v>
      </c>
      <c r="H3922" s="20">
        <v>0</v>
      </c>
      <c r="I3922" s="20">
        <v>0</v>
      </c>
    </row>
    <row r="3923" spans="1:9" ht="15.75" hidden="1" customHeight="1" x14ac:dyDescent="0.25">
      <c r="A3923" s="167" t="s">
        <v>3884</v>
      </c>
      <c r="B3923" s="90"/>
      <c r="C3923" s="156"/>
      <c r="D3923" s="288">
        <v>1725179.0499999998</v>
      </c>
      <c r="E3923" s="292">
        <v>1546097.39</v>
      </c>
      <c r="F3923" s="292"/>
      <c r="G3923" s="21">
        <f t="shared" si="61"/>
        <v>179081.65999999992</v>
      </c>
      <c r="H3923" s="20">
        <v>0</v>
      </c>
      <c r="I3923" s="20">
        <v>0</v>
      </c>
    </row>
    <row r="3924" spans="1:9" ht="15.75" hidden="1" customHeight="1" x14ac:dyDescent="0.25">
      <c r="A3924" s="167" t="s">
        <v>3885</v>
      </c>
      <c r="B3924" s="90"/>
      <c r="C3924" s="156"/>
      <c r="D3924" s="288">
        <v>738096.11999999965</v>
      </c>
      <c r="E3924" s="292">
        <v>408866.35999999993</v>
      </c>
      <c r="F3924" s="292"/>
      <c r="G3924" s="21">
        <f t="shared" si="61"/>
        <v>329229.75999999972</v>
      </c>
      <c r="H3924" s="20">
        <v>0</v>
      </c>
      <c r="I3924" s="20">
        <v>0</v>
      </c>
    </row>
    <row r="3925" spans="1:9" ht="15.75" hidden="1" customHeight="1" x14ac:dyDescent="0.25">
      <c r="A3925" s="167" t="s">
        <v>3886</v>
      </c>
      <c r="B3925" s="90"/>
      <c r="C3925" s="156"/>
      <c r="D3925" s="288">
        <v>1256482.4300000004</v>
      </c>
      <c r="E3925" s="292">
        <v>989717.80000000051</v>
      </c>
      <c r="F3925" s="292"/>
      <c r="G3925" s="21">
        <f t="shared" si="61"/>
        <v>266764.62999999989</v>
      </c>
      <c r="H3925" s="20">
        <v>0</v>
      </c>
      <c r="I3925" s="20">
        <v>0</v>
      </c>
    </row>
    <row r="3926" spans="1:9" ht="15.75" hidden="1" customHeight="1" x14ac:dyDescent="0.25">
      <c r="A3926" s="167" t="s">
        <v>3887</v>
      </c>
      <c r="B3926" s="90"/>
      <c r="C3926" s="156"/>
      <c r="D3926" s="288">
        <v>5013274.2999999952</v>
      </c>
      <c r="E3926" s="292">
        <v>3671451.0299999993</v>
      </c>
      <c r="F3926" s="292"/>
      <c r="G3926" s="21">
        <f t="shared" si="61"/>
        <v>1341823.2699999958</v>
      </c>
      <c r="H3926" s="20">
        <v>0</v>
      </c>
      <c r="I3926" s="20">
        <v>0</v>
      </c>
    </row>
    <row r="3927" spans="1:9" ht="15.75" hidden="1" customHeight="1" x14ac:dyDescent="0.25">
      <c r="A3927" s="167" t="s">
        <v>3888</v>
      </c>
      <c r="B3927" s="90"/>
      <c r="C3927" s="156"/>
      <c r="D3927" s="288">
        <v>3098333.2599999988</v>
      </c>
      <c r="E3927" s="292">
        <v>2649111.9499999997</v>
      </c>
      <c r="F3927" s="292"/>
      <c r="G3927" s="21">
        <f t="shared" si="61"/>
        <v>449221.30999999912</v>
      </c>
      <c r="H3927" s="20">
        <v>0</v>
      </c>
      <c r="I3927" s="20">
        <v>0</v>
      </c>
    </row>
    <row r="3928" spans="1:9" ht="15.75" hidden="1" customHeight="1" x14ac:dyDescent="0.25">
      <c r="A3928" s="167" t="s">
        <v>3889</v>
      </c>
      <c r="B3928" s="90"/>
      <c r="C3928" s="156"/>
      <c r="D3928" s="288">
        <v>1051752.7000000002</v>
      </c>
      <c r="E3928" s="292">
        <v>862049.71999999986</v>
      </c>
      <c r="F3928" s="292"/>
      <c r="G3928" s="21">
        <f t="shared" si="61"/>
        <v>189702.98000000033</v>
      </c>
      <c r="H3928" s="20">
        <v>0</v>
      </c>
      <c r="I3928" s="20">
        <v>0</v>
      </c>
    </row>
    <row r="3929" spans="1:9" ht="15.75" hidden="1" customHeight="1" x14ac:dyDescent="0.25">
      <c r="A3929" s="167" t="s">
        <v>3890</v>
      </c>
      <c r="B3929" s="90"/>
      <c r="C3929" s="156"/>
      <c r="D3929" s="288">
        <v>3330830.8099999987</v>
      </c>
      <c r="E3929" s="292">
        <v>2333516.5300000003</v>
      </c>
      <c r="F3929" s="292"/>
      <c r="G3929" s="21">
        <f t="shared" si="61"/>
        <v>997314.2799999984</v>
      </c>
      <c r="H3929" s="20">
        <v>0</v>
      </c>
      <c r="I3929" s="20">
        <v>0</v>
      </c>
    </row>
    <row r="3930" spans="1:9" ht="15.75" hidden="1" customHeight="1" x14ac:dyDescent="0.25">
      <c r="A3930" s="167" t="s">
        <v>3891</v>
      </c>
      <c r="B3930" s="90"/>
      <c r="C3930" s="156"/>
      <c r="D3930" s="288">
        <v>1346139.080000001</v>
      </c>
      <c r="E3930" s="292">
        <v>1123453.0200000005</v>
      </c>
      <c r="F3930" s="292"/>
      <c r="G3930" s="21">
        <f t="shared" si="61"/>
        <v>222686.06000000052</v>
      </c>
      <c r="H3930" s="20">
        <v>0</v>
      </c>
      <c r="I3930" s="20">
        <v>0</v>
      </c>
    </row>
    <row r="3931" spans="1:9" ht="15.75" hidden="1" customHeight="1" x14ac:dyDescent="0.25">
      <c r="A3931" s="167" t="s">
        <v>3892</v>
      </c>
      <c r="B3931" s="90"/>
      <c r="C3931" s="156"/>
      <c r="D3931" s="288">
        <v>1393752.6499999992</v>
      </c>
      <c r="E3931" s="292">
        <v>1153626.95</v>
      </c>
      <c r="F3931" s="292"/>
      <c r="G3931" s="21">
        <f t="shared" si="61"/>
        <v>240125.69999999925</v>
      </c>
      <c r="H3931" s="20">
        <v>0</v>
      </c>
      <c r="I3931" s="20">
        <v>0</v>
      </c>
    </row>
    <row r="3932" spans="1:9" ht="15.75" hidden="1" customHeight="1" x14ac:dyDescent="0.25">
      <c r="A3932" s="167" t="s">
        <v>3893</v>
      </c>
      <c r="B3932" s="90"/>
      <c r="C3932" s="156"/>
      <c r="D3932" s="288">
        <v>1195073.8300000008</v>
      </c>
      <c r="E3932" s="292">
        <v>998857.6</v>
      </c>
      <c r="F3932" s="292"/>
      <c r="G3932" s="21">
        <f t="shared" si="61"/>
        <v>196216.2300000008</v>
      </c>
      <c r="H3932" s="20">
        <v>0</v>
      </c>
      <c r="I3932" s="20">
        <v>0</v>
      </c>
    </row>
    <row r="3933" spans="1:9" ht="15.75" hidden="1" customHeight="1" x14ac:dyDescent="0.25">
      <c r="A3933" s="167" t="s">
        <v>3894</v>
      </c>
      <c r="B3933" s="90"/>
      <c r="C3933" s="156"/>
      <c r="D3933" s="288">
        <v>1557944.6</v>
      </c>
      <c r="E3933" s="292">
        <v>1309256.3400000001</v>
      </c>
      <c r="F3933" s="292"/>
      <c r="G3933" s="21">
        <f t="shared" si="61"/>
        <v>248688.26</v>
      </c>
      <c r="H3933" s="20">
        <v>0</v>
      </c>
      <c r="I3933" s="20">
        <v>0</v>
      </c>
    </row>
    <row r="3934" spans="1:9" ht="15.75" hidden="1" customHeight="1" x14ac:dyDescent="0.25">
      <c r="A3934" s="167" t="s">
        <v>3895</v>
      </c>
      <c r="B3934" s="90"/>
      <c r="C3934" s="156"/>
      <c r="D3934" s="288">
        <v>1063744.1000000001</v>
      </c>
      <c r="E3934" s="292">
        <v>862151.23999999987</v>
      </c>
      <c r="F3934" s="292"/>
      <c r="G3934" s="21">
        <f t="shared" si="61"/>
        <v>201592.86000000022</v>
      </c>
      <c r="H3934" s="20">
        <v>0</v>
      </c>
      <c r="I3934" s="20">
        <v>0</v>
      </c>
    </row>
    <row r="3935" spans="1:9" ht="15.75" hidden="1" customHeight="1" x14ac:dyDescent="0.25">
      <c r="A3935" s="167" t="s">
        <v>3896</v>
      </c>
      <c r="B3935" s="90"/>
      <c r="C3935" s="156"/>
      <c r="D3935" s="288">
        <v>1211609.9500000002</v>
      </c>
      <c r="E3935" s="292">
        <v>1000344.94</v>
      </c>
      <c r="F3935" s="292"/>
      <c r="G3935" s="21">
        <f t="shared" si="61"/>
        <v>211265.01000000024</v>
      </c>
      <c r="H3935" s="20">
        <v>0</v>
      </c>
      <c r="I3935" s="20">
        <v>0</v>
      </c>
    </row>
    <row r="3936" spans="1:9" ht="15.75" hidden="1" customHeight="1" x14ac:dyDescent="0.25">
      <c r="A3936" s="167" t="s">
        <v>3897</v>
      </c>
      <c r="B3936" s="90"/>
      <c r="C3936" s="156"/>
      <c r="D3936" s="288">
        <v>2749017.3500000015</v>
      </c>
      <c r="E3936" s="292">
        <v>2351093.4000000013</v>
      </c>
      <c r="F3936" s="292"/>
      <c r="G3936" s="21">
        <f t="shared" si="61"/>
        <v>397923.95000000019</v>
      </c>
      <c r="H3936" s="20">
        <v>0</v>
      </c>
      <c r="I3936" s="20">
        <v>0</v>
      </c>
    </row>
    <row r="3937" spans="1:9" ht="15.75" hidden="1" customHeight="1" x14ac:dyDescent="0.25">
      <c r="A3937" s="167" t="s">
        <v>3898</v>
      </c>
      <c r="B3937" s="90"/>
      <c r="C3937" s="156"/>
      <c r="D3937" s="288">
        <v>1150487.7499999998</v>
      </c>
      <c r="E3937" s="292">
        <v>986971.43</v>
      </c>
      <c r="F3937" s="292"/>
      <c r="G3937" s="21">
        <f t="shared" si="61"/>
        <v>163516.31999999972</v>
      </c>
      <c r="H3937" s="20">
        <v>0</v>
      </c>
      <c r="I3937" s="20">
        <v>0</v>
      </c>
    </row>
    <row r="3938" spans="1:9" ht="15.75" hidden="1" customHeight="1" x14ac:dyDescent="0.25">
      <c r="A3938" s="167" t="s">
        <v>3899</v>
      </c>
      <c r="B3938" s="90"/>
      <c r="C3938" s="156"/>
      <c r="D3938" s="288">
        <v>1836371.320000001</v>
      </c>
      <c r="E3938" s="292">
        <v>1380287.4800000002</v>
      </c>
      <c r="F3938" s="292"/>
      <c r="G3938" s="21">
        <f t="shared" si="61"/>
        <v>456083.84000000078</v>
      </c>
      <c r="H3938" s="20">
        <v>0</v>
      </c>
      <c r="I3938" s="20">
        <v>0</v>
      </c>
    </row>
    <row r="3939" spans="1:9" ht="15.75" hidden="1" customHeight="1" x14ac:dyDescent="0.25">
      <c r="A3939" s="167" t="s">
        <v>3900</v>
      </c>
      <c r="B3939" s="90"/>
      <c r="C3939" s="156"/>
      <c r="D3939" s="288">
        <v>430331.19999999972</v>
      </c>
      <c r="E3939" s="292">
        <v>347153.3</v>
      </c>
      <c r="F3939" s="292"/>
      <c r="G3939" s="21">
        <f t="shared" si="61"/>
        <v>83177.899999999732</v>
      </c>
      <c r="H3939" s="20">
        <v>0</v>
      </c>
      <c r="I3939" s="20">
        <v>0</v>
      </c>
    </row>
    <row r="3940" spans="1:9" ht="15.75" hidden="1" customHeight="1" x14ac:dyDescent="0.25">
      <c r="A3940" s="167" t="s">
        <v>3901</v>
      </c>
      <c r="B3940" s="90"/>
      <c r="C3940" s="156"/>
      <c r="D3940" s="288">
        <v>1608689.8500000006</v>
      </c>
      <c r="E3940" s="292">
        <v>1390220.53</v>
      </c>
      <c r="F3940" s="292"/>
      <c r="G3940" s="21">
        <f t="shared" si="61"/>
        <v>218469.32000000053</v>
      </c>
      <c r="H3940" s="20">
        <v>0</v>
      </c>
      <c r="I3940" s="20">
        <v>0</v>
      </c>
    </row>
    <row r="3941" spans="1:9" ht="15.75" hidden="1" customHeight="1" x14ac:dyDescent="0.25">
      <c r="A3941" s="167" t="s">
        <v>3902</v>
      </c>
      <c r="B3941" s="90"/>
      <c r="C3941" s="156"/>
      <c r="D3941" s="288">
        <v>458880.5999999998</v>
      </c>
      <c r="E3941" s="292">
        <v>330062.25</v>
      </c>
      <c r="F3941" s="292"/>
      <c r="G3941" s="21">
        <f t="shared" si="61"/>
        <v>128818.3499999998</v>
      </c>
      <c r="H3941" s="20">
        <v>0</v>
      </c>
      <c r="I3941" s="20">
        <v>0</v>
      </c>
    </row>
    <row r="3942" spans="1:9" ht="15.75" hidden="1" customHeight="1" x14ac:dyDescent="0.25">
      <c r="A3942" s="167" t="s">
        <v>3903</v>
      </c>
      <c r="B3942" s="90"/>
      <c r="C3942" s="156"/>
      <c r="D3942" s="288">
        <v>1775354.1299999997</v>
      </c>
      <c r="E3942" s="292">
        <v>1493808.7399999991</v>
      </c>
      <c r="F3942" s="292"/>
      <c r="G3942" s="21">
        <f t="shared" si="61"/>
        <v>281545.3900000006</v>
      </c>
      <c r="H3942" s="20">
        <v>0</v>
      </c>
      <c r="I3942" s="20">
        <v>0</v>
      </c>
    </row>
    <row r="3943" spans="1:9" ht="15.75" hidden="1" customHeight="1" x14ac:dyDescent="0.25">
      <c r="A3943" s="167" t="s">
        <v>3904</v>
      </c>
      <c r="B3943" s="90"/>
      <c r="C3943" s="156"/>
      <c r="D3943" s="288">
        <v>1226075.75</v>
      </c>
      <c r="E3943" s="292">
        <v>1062399.73</v>
      </c>
      <c r="F3943" s="292"/>
      <c r="G3943" s="21">
        <f t="shared" si="61"/>
        <v>163676.02000000002</v>
      </c>
      <c r="H3943" s="20">
        <v>0</v>
      </c>
      <c r="I3943" s="20">
        <v>0</v>
      </c>
    </row>
    <row r="3944" spans="1:9" ht="15.75" hidden="1" customHeight="1" x14ac:dyDescent="0.25">
      <c r="A3944" s="167" t="s">
        <v>3502</v>
      </c>
      <c r="B3944" s="90"/>
      <c r="C3944" s="156"/>
      <c r="D3944" s="288">
        <v>1593716.8099999991</v>
      </c>
      <c r="E3944" s="292">
        <v>1156432.3399999999</v>
      </c>
      <c r="F3944" s="292"/>
      <c r="G3944" s="21">
        <f t="shared" si="61"/>
        <v>437284.46999999927</v>
      </c>
      <c r="H3944" s="20">
        <v>0</v>
      </c>
      <c r="I3944" s="20">
        <v>0</v>
      </c>
    </row>
    <row r="3945" spans="1:9" ht="15.75" hidden="1" customHeight="1" x14ac:dyDescent="0.25">
      <c r="A3945" s="167" t="s">
        <v>3508</v>
      </c>
      <c r="B3945" s="90"/>
      <c r="C3945" s="156"/>
      <c r="D3945" s="288">
        <v>837701.89999999991</v>
      </c>
      <c r="E3945" s="292">
        <v>667856.73999999987</v>
      </c>
      <c r="F3945" s="292"/>
      <c r="G3945" s="21">
        <f t="shared" si="61"/>
        <v>169845.16000000003</v>
      </c>
      <c r="H3945" s="20">
        <v>0</v>
      </c>
      <c r="I3945" s="20">
        <v>0</v>
      </c>
    </row>
    <row r="3946" spans="1:9" ht="15.75" hidden="1" customHeight="1" x14ac:dyDescent="0.25">
      <c r="A3946" s="167" t="s">
        <v>3493</v>
      </c>
      <c r="B3946" s="90"/>
      <c r="C3946" s="156"/>
      <c r="D3946" s="288">
        <v>1437078.3299999987</v>
      </c>
      <c r="E3946" s="292">
        <v>1141340.0400000003</v>
      </c>
      <c r="F3946" s="292"/>
      <c r="G3946" s="21">
        <f t="shared" si="61"/>
        <v>295738.28999999841</v>
      </c>
      <c r="H3946" s="20">
        <v>0</v>
      </c>
      <c r="I3946" s="20">
        <v>0</v>
      </c>
    </row>
    <row r="3947" spans="1:9" ht="15.75" hidden="1" customHeight="1" x14ac:dyDescent="0.25">
      <c r="A3947" s="167" t="s">
        <v>3905</v>
      </c>
      <c r="B3947" s="90"/>
      <c r="C3947" s="156"/>
      <c r="D3947" s="288">
        <v>1621217.1299999987</v>
      </c>
      <c r="E3947" s="292">
        <v>1372593.0299999998</v>
      </c>
      <c r="F3947" s="292"/>
      <c r="G3947" s="21">
        <f t="shared" si="61"/>
        <v>248624.09999999893</v>
      </c>
      <c r="H3947" s="20">
        <v>0</v>
      </c>
      <c r="I3947" s="20">
        <v>0</v>
      </c>
    </row>
    <row r="3948" spans="1:9" ht="15.75" hidden="1" customHeight="1" x14ac:dyDescent="0.25">
      <c r="A3948" s="167" t="s">
        <v>3906</v>
      </c>
      <c r="B3948" s="90"/>
      <c r="C3948" s="156"/>
      <c r="D3948" s="288">
        <v>1612640.1999999988</v>
      </c>
      <c r="E3948" s="292">
        <v>1120908.49</v>
      </c>
      <c r="F3948" s="292"/>
      <c r="G3948" s="21">
        <f t="shared" si="61"/>
        <v>491731.7099999988</v>
      </c>
      <c r="H3948" s="20">
        <v>0</v>
      </c>
      <c r="I3948" s="20">
        <v>0</v>
      </c>
    </row>
    <row r="3949" spans="1:9" ht="15.75" hidden="1" customHeight="1" x14ac:dyDescent="0.25">
      <c r="A3949" s="167" t="s">
        <v>4017</v>
      </c>
      <c r="B3949" s="90"/>
      <c r="C3949" s="156"/>
      <c r="D3949" s="288">
        <v>1314149.1000000001</v>
      </c>
      <c r="E3949" s="292">
        <v>1066284.07</v>
      </c>
      <c r="F3949" s="292"/>
      <c r="G3949" s="21">
        <f t="shared" si="61"/>
        <v>247865.03000000003</v>
      </c>
      <c r="H3949" s="20">
        <v>0</v>
      </c>
      <c r="I3949" s="20">
        <v>0</v>
      </c>
    </row>
    <row r="3950" spans="1:9" ht="15.75" hidden="1" customHeight="1" x14ac:dyDescent="0.25">
      <c r="A3950" s="167" t="s">
        <v>3907</v>
      </c>
      <c r="B3950" s="90"/>
      <c r="C3950" s="156"/>
      <c r="D3950" s="288">
        <v>1719433.6999999995</v>
      </c>
      <c r="E3950" s="292">
        <v>1366794.4399999997</v>
      </c>
      <c r="F3950" s="292"/>
      <c r="G3950" s="21">
        <f t="shared" si="61"/>
        <v>352639.25999999978</v>
      </c>
      <c r="H3950" s="20">
        <v>0</v>
      </c>
      <c r="I3950" s="20">
        <v>0</v>
      </c>
    </row>
    <row r="3951" spans="1:9" ht="15.75" hidden="1" customHeight="1" x14ac:dyDescent="0.25">
      <c r="A3951" s="167" t="s">
        <v>3908</v>
      </c>
      <c r="B3951" s="90"/>
      <c r="C3951" s="156"/>
      <c r="D3951" s="288">
        <v>1851253.68</v>
      </c>
      <c r="E3951" s="292">
        <v>1360918.0499999998</v>
      </c>
      <c r="F3951" s="292"/>
      <c r="G3951" s="21">
        <f t="shared" si="61"/>
        <v>490335.63000000012</v>
      </c>
      <c r="H3951" s="20">
        <v>0</v>
      </c>
      <c r="I3951" s="20">
        <v>0</v>
      </c>
    </row>
    <row r="3952" spans="1:9" ht="15.75" hidden="1" customHeight="1" x14ac:dyDescent="0.25">
      <c r="A3952" s="167" t="s">
        <v>4018</v>
      </c>
      <c r="B3952" s="90"/>
      <c r="C3952" s="156"/>
      <c r="D3952" s="288">
        <v>1094090.6499999999</v>
      </c>
      <c r="E3952" s="292">
        <v>773335.25000000023</v>
      </c>
      <c r="F3952" s="292"/>
      <c r="G3952" s="21">
        <f t="shared" si="61"/>
        <v>320755.39999999967</v>
      </c>
      <c r="H3952" s="20">
        <v>0</v>
      </c>
      <c r="I3952" s="20">
        <v>0</v>
      </c>
    </row>
    <row r="3953" spans="1:9" ht="15.75" hidden="1" customHeight="1" x14ac:dyDescent="0.25">
      <c r="A3953" s="167" t="s">
        <v>3909</v>
      </c>
      <c r="B3953" s="90"/>
      <c r="C3953" s="156"/>
      <c r="D3953" s="288">
        <v>1781364.6500000011</v>
      </c>
      <c r="E3953" s="292">
        <v>1027308.03</v>
      </c>
      <c r="F3953" s="292"/>
      <c r="G3953" s="21">
        <f t="shared" si="61"/>
        <v>754056.62000000104</v>
      </c>
      <c r="H3953" s="20">
        <v>0</v>
      </c>
      <c r="I3953" s="20">
        <v>0</v>
      </c>
    </row>
    <row r="3954" spans="1:9" ht="15.75" hidden="1" customHeight="1" x14ac:dyDescent="0.25">
      <c r="A3954" s="167" t="s">
        <v>3910</v>
      </c>
      <c r="B3954" s="90"/>
      <c r="C3954" s="156"/>
      <c r="D3954" s="288">
        <v>2032756.85</v>
      </c>
      <c r="E3954" s="292">
        <v>1493365.1600000001</v>
      </c>
      <c r="F3954" s="292"/>
      <c r="G3954" s="21">
        <f t="shared" si="61"/>
        <v>539391.68999999994</v>
      </c>
      <c r="H3954" s="20">
        <v>0</v>
      </c>
      <c r="I3954" s="20">
        <v>0</v>
      </c>
    </row>
    <row r="3955" spans="1:9" ht="15.75" hidden="1" customHeight="1" x14ac:dyDescent="0.25">
      <c r="A3955" s="167" t="s">
        <v>3911</v>
      </c>
      <c r="B3955" s="90"/>
      <c r="C3955" s="156"/>
      <c r="D3955" s="288">
        <v>2363766.65</v>
      </c>
      <c r="E3955" s="292">
        <v>2183716.4699999997</v>
      </c>
      <c r="F3955" s="292"/>
      <c r="G3955" s="21">
        <f t="shared" si="61"/>
        <v>180050.18000000017</v>
      </c>
      <c r="H3955" s="20">
        <v>0</v>
      </c>
      <c r="I3955" s="20">
        <v>0</v>
      </c>
    </row>
    <row r="3956" spans="1:9" ht="15.75" hidden="1" customHeight="1" x14ac:dyDescent="0.25">
      <c r="A3956" s="167" t="s">
        <v>3912</v>
      </c>
      <c r="B3956" s="90"/>
      <c r="C3956" s="156"/>
      <c r="D3956" s="288">
        <v>2532052.08</v>
      </c>
      <c r="E3956" s="292">
        <v>1591083.6900000006</v>
      </c>
      <c r="F3956" s="292"/>
      <c r="G3956" s="21">
        <f t="shared" si="61"/>
        <v>940968.38999999943</v>
      </c>
      <c r="H3956" s="20">
        <v>0</v>
      </c>
      <c r="I3956" s="20">
        <v>0</v>
      </c>
    </row>
    <row r="3957" spans="1:9" ht="15.75" hidden="1" customHeight="1" x14ac:dyDescent="0.25">
      <c r="A3957" s="167" t="s">
        <v>3913</v>
      </c>
      <c r="B3957" s="90"/>
      <c r="C3957" s="156"/>
      <c r="D3957" s="288">
        <v>1076373.8499999999</v>
      </c>
      <c r="E3957" s="292">
        <v>703862.25000000012</v>
      </c>
      <c r="F3957" s="292"/>
      <c r="G3957" s="21">
        <f t="shared" si="61"/>
        <v>372511.59999999974</v>
      </c>
      <c r="H3957" s="20">
        <v>0</v>
      </c>
      <c r="I3957" s="20">
        <v>0</v>
      </c>
    </row>
    <row r="3958" spans="1:9" hidden="1" x14ac:dyDescent="0.25">
      <c r="A3958" s="161"/>
      <c r="B3958" s="90"/>
      <c r="C3958" s="156"/>
      <c r="D3958" s="285"/>
      <c r="E3958" s="286"/>
      <c r="F3958" s="293">
        <v>0</v>
      </c>
      <c r="G3958" s="21">
        <f t="shared" si="61"/>
        <v>0</v>
      </c>
      <c r="H3958" s="20">
        <v>0</v>
      </c>
      <c r="I3958" s="20">
        <v>0</v>
      </c>
    </row>
    <row r="3959" spans="1:9" hidden="1" x14ac:dyDescent="0.25">
      <c r="A3959" s="161"/>
      <c r="B3959" s="90"/>
      <c r="C3959" s="156"/>
      <c r="D3959" s="285"/>
      <c r="E3959" s="286"/>
      <c r="F3959" s="293">
        <v>0</v>
      </c>
      <c r="G3959" s="21">
        <f t="shared" si="61"/>
        <v>0</v>
      </c>
      <c r="H3959" s="20">
        <v>0</v>
      </c>
      <c r="I3959" s="20">
        <v>0</v>
      </c>
    </row>
    <row r="3960" spans="1:9" hidden="1" x14ac:dyDescent="0.25">
      <c r="A3960" s="161"/>
      <c r="B3960" s="90"/>
      <c r="C3960" s="156"/>
      <c r="D3960" s="285"/>
      <c r="E3960" s="286"/>
      <c r="F3960" s="293">
        <v>0</v>
      </c>
      <c r="G3960" s="21">
        <f t="shared" si="61"/>
        <v>0</v>
      </c>
      <c r="H3960" s="20">
        <v>0</v>
      </c>
      <c r="I3960" s="20">
        <v>0</v>
      </c>
    </row>
    <row r="3961" spans="1:9" hidden="1" x14ac:dyDescent="0.25">
      <c r="A3961" s="161"/>
      <c r="B3961" s="90"/>
      <c r="C3961" s="156"/>
      <c r="D3961" s="285"/>
      <c r="E3961" s="286"/>
      <c r="F3961" s="293">
        <v>0</v>
      </c>
      <c r="G3961" s="21">
        <f t="shared" si="61"/>
        <v>0</v>
      </c>
      <c r="H3961" s="20">
        <v>0</v>
      </c>
      <c r="I3961" s="20">
        <v>0</v>
      </c>
    </row>
    <row r="3962" spans="1:9" hidden="1" x14ac:dyDescent="0.25">
      <c r="A3962" s="161"/>
      <c r="B3962" s="90"/>
      <c r="C3962" s="156"/>
      <c r="D3962" s="285"/>
      <c r="E3962" s="286"/>
      <c r="F3962" s="293">
        <v>0</v>
      </c>
      <c r="G3962" s="21">
        <f t="shared" si="61"/>
        <v>0</v>
      </c>
      <c r="H3962" s="20">
        <v>0</v>
      </c>
      <c r="I3962" s="20">
        <v>0</v>
      </c>
    </row>
    <row r="3963" spans="1:9" hidden="1" x14ac:dyDescent="0.25">
      <c r="A3963" s="161"/>
      <c r="B3963" s="90"/>
      <c r="C3963" s="156"/>
      <c r="D3963" s="285"/>
      <c r="E3963" s="286"/>
      <c r="F3963" s="293">
        <v>0</v>
      </c>
      <c r="G3963" s="21">
        <f t="shared" si="61"/>
        <v>0</v>
      </c>
      <c r="H3963" s="20">
        <v>0</v>
      </c>
      <c r="I3963" s="20">
        <v>0</v>
      </c>
    </row>
    <row r="3964" spans="1:9" hidden="1" x14ac:dyDescent="0.25">
      <c r="A3964" s="161"/>
      <c r="B3964" s="90"/>
      <c r="C3964" s="156"/>
      <c r="D3964" s="285"/>
      <c r="E3964" s="286"/>
      <c r="F3964" s="293">
        <v>0</v>
      </c>
      <c r="G3964" s="21">
        <f t="shared" si="61"/>
        <v>0</v>
      </c>
      <c r="H3964" s="20">
        <v>0</v>
      </c>
      <c r="I3964" s="20">
        <v>0</v>
      </c>
    </row>
    <row r="3965" spans="1:9" hidden="1" x14ac:dyDescent="0.25">
      <c r="A3965" s="161"/>
      <c r="B3965" s="90"/>
      <c r="C3965" s="156"/>
      <c r="D3965" s="285"/>
      <c r="E3965" s="286"/>
      <c r="F3965" s="293">
        <v>0</v>
      </c>
      <c r="G3965" s="21">
        <f t="shared" si="61"/>
        <v>0</v>
      </c>
      <c r="H3965" s="20">
        <v>0</v>
      </c>
      <c r="I3965" s="20">
        <v>0</v>
      </c>
    </row>
    <row r="3966" spans="1:9" hidden="1" x14ac:dyDescent="0.25">
      <c r="A3966" s="161"/>
      <c r="B3966" s="90"/>
      <c r="C3966" s="156"/>
      <c r="D3966" s="285"/>
      <c r="E3966" s="286"/>
      <c r="F3966" s="293">
        <v>0</v>
      </c>
      <c r="G3966" s="21">
        <f t="shared" si="61"/>
        <v>0</v>
      </c>
      <c r="H3966" s="20">
        <v>0</v>
      </c>
      <c r="I3966" s="20">
        <v>0</v>
      </c>
    </row>
    <row r="3967" spans="1:9" hidden="1" x14ac:dyDescent="0.25">
      <c r="A3967" s="161"/>
      <c r="B3967" s="90"/>
      <c r="C3967" s="156"/>
      <c r="D3967" s="285"/>
      <c r="E3967" s="286"/>
      <c r="F3967" s="293">
        <v>0</v>
      </c>
      <c r="G3967" s="21">
        <f t="shared" si="61"/>
        <v>0</v>
      </c>
      <c r="H3967" s="20">
        <v>0</v>
      </c>
      <c r="I3967" s="20">
        <v>0</v>
      </c>
    </row>
    <row r="3968" spans="1:9" hidden="1" x14ac:dyDescent="0.25">
      <c r="A3968" s="161"/>
      <c r="B3968" s="90"/>
      <c r="C3968" s="156"/>
      <c r="D3968" s="285"/>
      <c r="E3968" s="286"/>
      <c r="F3968" s="293">
        <v>0</v>
      </c>
      <c r="G3968" s="21">
        <f t="shared" si="61"/>
        <v>0</v>
      </c>
      <c r="H3968" s="20">
        <v>0</v>
      </c>
      <c r="I3968" s="20">
        <v>0</v>
      </c>
    </row>
    <row r="3969" spans="1:9" hidden="1" x14ac:dyDescent="0.25">
      <c r="A3969" s="161"/>
      <c r="B3969" s="90"/>
      <c r="C3969" s="156"/>
      <c r="D3969" s="285"/>
      <c r="E3969" s="286"/>
      <c r="F3969" s="293">
        <v>0</v>
      </c>
      <c r="G3969" s="21">
        <f t="shared" si="61"/>
        <v>0</v>
      </c>
      <c r="H3969" s="20">
        <v>0</v>
      </c>
      <c r="I3969" s="20">
        <v>0</v>
      </c>
    </row>
    <row r="3970" spans="1:9" hidden="1" x14ac:dyDescent="0.25">
      <c r="A3970" s="161"/>
      <c r="B3970" s="90"/>
      <c r="C3970" s="156"/>
      <c r="D3970" s="285"/>
      <c r="E3970" s="286"/>
      <c r="F3970" s="293">
        <v>0</v>
      </c>
      <c r="G3970" s="21">
        <f t="shared" si="61"/>
        <v>0</v>
      </c>
      <c r="H3970" s="20">
        <v>0</v>
      </c>
      <c r="I3970" s="20">
        <v>0</v>
      </c>
    </row>
    <row r="3971" spans="1:9" hidden="1" x14ac:dyDescent="0.25">
      <c r="A3971" s="161"/>
      <c r="B3971" s="90"/>
      <c r="C3971" s="156"/>
      <c r="D3971" s="285"/>
      <c r="E3971" s="286"/>
      <c r="F3971" s="293">
        <v>0</v>
      </c>
      <c r="G3971" s="21">
        <f t="shared" si="61"/>
        <v>0</v>
      </c>
      <c r="H3971" s="20">
        <v>0</v>
      </c>
      <c r="I3971" s="20">
        <v>0</v>
      </c>
    </row>
    <row r="3972" spans="1:9" hidden="1" x14ac:dyDescent="0.25">
      <c r="A3972" s="161"/>
      <c r="B3972" s="90"/>
      <c r="C3972" s="156"/>
      <c r="D3972" s="285"/>
      <c r="E3972" s="286"/>
      <c r="F3972" s="293">
        <v>0</v>
      </c>
      <c r="G3972" s="21">
        <f t="shared" ref="G3972:G4010" si="62">D3972-E3972</f>
        <v>0</v>
      </c>
      <c r="H3972" s="20">
        <v>0</v>
      </c>
      <c r="I3972" s="20">
        <v>0</v>
      </c>
    </row>
    <row r="3973" spans="1:9" hidden="1" x14ac:dyDescent="0.25">
      <c r="A3973" s="161"/>
      <c r="B3973" s="90"/>
      <c r="C3973" s="156"/>
      <c r="D3973" s="285"/>
      <c r="E3973" s="286"/>
      <c r="F3973" s="293">
        <v>0</v>
      </c>
      <c r="G3973" s="21">
        <f t="shared" si="62"/>
        <v>0</v>
      </c>
      <c r="H3973" s="20">
        <v>0</v>
      </c>
      <c r="I3973" s="20">
        <v>0</v>
      </c>
    </row>
    <row r="3974" spans="1:9" hidden="1" x14ac:dyDescent="0.25">
      <c r="A3974" s="161"/>
      <c r="B3974" s="90"/>
      <c r="C3974" s="156"/>
      <c r="D3974" s="285"/>
      <c r="E3974" s="286"/>
      <c r="F3974" s="293">
        <v>0</v>
      </c>
      <c r="G3974" s="21">
        <f t="shared" si="62"/>
        <v>0</v>
      </c>
      <c r="H3974" s="20">
        <v>0</v>
      </c>
      <c r="I3974" s="20">
        <v>0</v>
      </c>
    </row>
    <row r="3975" spans="1:9" hidden="1" x14ac:dyDescent="0.25">
      <c r="A3975" s="161"/>
      <c r="B3975" s="90"/>
      <c r="C3975" s="156"/>
      <c r="D3975" s="285"/>
      <c r="E3975" s="286"/>
      <c r="F3975" s="293">
        <v>0</v>
      </c>
      <c r="G3975" s="21">
        <f t="shared" si="62"/>
        <v>0</v>
      </c>
      <c r="H3975" s="20">
        <v>0</v>
      </c>
      <c r="I3975" s="20">
        <v>0</v>
      </c>
    </row>
    <row r="3976" spans="1:9" hidden="1" x14ac:dyDescent="0.25">
      <c r="A3976" s="161"/>
      <c r="B3976" s="90"/>
      <c r="C3976" s="156"/>
      <c r="D3976" s="285"/>
      <c r="E3976" s="286"/>
      <c r="F3976" s="293">
        <v>0</v>
      </c>
      <c r="G3976" s="21">
        <f t="shared" si="62"/>
        <v>0</v>
      </c>
      <c r="H3976" s="20">
        <v>0</v>
      </c>
      <c r="I3976" s="20">
        <v>0</v>
      </c>
    </row>
    <row r="3977" spans="1:9" hidden="1" x14ac:dyDescent="0.25">
      <c r="A3977" s="161"/>
      <c r="B3977" s="90"/>
      <c r="C3977" s="156"/>
      <c r="D3977" s="285"/>
      <c r="E3977" s="286"/>
      <c r="F3977" s="293">
        <v>0</v>
      </c>
      <c r="G3977" s="21">
        <f t="shared" si="62"/>
        <v>0</v>
      </c>
      <c r="H3977" s="20">
        <v>0</v>
      </c>
      <c r="I3977" s="20">
        <v>0</v>
      </c>
    </row>
    <row r="3978" spans="1:9" hidden="1" x14ac:dyDescent="0.25">
      <c r="A3978" s="161"/>
      <c r="B3978" s="90"/>
      <c r="C3978" s="156"/>
      <c r="D3978" s="198"/>
      <c r="E3978" s="286"/>
      <c r="F3978" s="293">
        <v>0</v>
      </c>
      <c r="G3978" s="21">
        <f t="shared" si="62"/>
        <v>0</v>
      </c>
      <c r="H3978" s="20">
        <v>0</v>
      </c>
      <c r="I3978" s="20">
        <v>0</v>
      </c>
    </row>
    <row r="3979" spans="1:9" hidden="1" x14ac:dyDescent="0.25">
      <c r="A3979" s="161"/>
      <c r="B3979" s="90"/>
      <c r="C3979" s="156"/>
      <c r="D3979" s="198"/>
      <c r="E3979" s="286"/>
      <c r="F3979" s="293">
        <v>0</v>
      </c>
      <c r="G3979" s="21">
        <f t="shared" si="62"/>
        <v>0</v>
      </c>
      <c r="H3979" s="20">
        <v>0</v>
      </c>
      <c r="I3979" s="20">
        <v>0</v>
      </c>
    </row>
    <row r="3980" spans="1:9" hidden="1" x14ac:dyDescent="0.25">
      <c r="A3980" s="161"/>
      <c r="B3980" s="90"/>
      <c r="C3980" s="156"/>
      <c r="D3980" s="198"/>
      <c r="E3980" s="286"/>
      <c r="F3980" s="293">
        <v>0</v>
      </c>
      <c r="G3980" s="21">
        <f t="shared" si="62"/>
        <v>0</v>
      </c>
      <c r="H3980" s="20">
        <v>0</v>
      </c>
      <c r="I3980" s="20">
        <v>0</v>
      </c>
    </row>
    <row r="3981" spans="1:9" hidden="1" x14ac:dyDescent="0.25">
      <c r="A3981" s="161"/>
      <c r="B3981" s="90"/>
      <c r="C3981" s="156"/>
      <c r="D3981" s="198"/>
      <c r="E3981" s="286"/>
      <c r="F3981" s="293">
        <v>0</v>
      </c>
      <c r="G3981" s="21">
        <f t="shared" si="62"/>
        <v>0</v>
      </c>
      <c r="H3981" s="20">
        <v>0</v>
      </c>
      <c r="I3981" s="20">
        <v>0</v>
      </c>
    </row>
    <row r="3982" spans="1:9" hidden="1" x14ac:dyDescent="0.25">
      <c r="A3982" s="161"/>
      <c r="B3982" s="90"/>
      <c r="C3982" s="156"/>
      <c r="D3982" s="198"/>
      <c r="E3982" s="286"/>
      <c r="F3982" s="293">
        <v>0</v>
      </c>
      <c r="G3982" s="21">
        <f t="shared" si="62"/>
        <v>0</v>
      </c>
      <c r="H3982" s="20">
        <v>0</v>
      </c>
      <c r="I3982" s="20">
        <v>0</v>
      </c>
    </row>
    <row r="3983" spans="1:9" hidden="1" x14ac:dyDescent="0.25">
      <c r="A3983" s="161"/>
      <c r="B3983" s="90"/>
      <c r="C3983" s="156"/>
      <c r="D3983" s="198"/>
      <c r="E3983" s="286"/>
      <c r="F3983" s="293">
        <v>0</v>
      </c>
      <c r="G3983" s="21">
        <f t="shared" si="62"/>
        <v>0</v>
      </c>
      <c r="H3983" s="20">
        <v>0</v>
      </c>
      <c r="I3983" s="20">
        <v>0</v>
      </c>
    </row>
    <row r="3984" spans="1:9" hidden="1" x14ac:dyDescent="0.25">
      <c r="A3984" s="161"/>
      <c r="B3984" s="90"/>
      <c r="C3984" s="156"/>
      <c r="D3984" s="198"/>
      <c r="E3984" s="286"/>
      <c r="F3984" s="293">
        <v>0</v>
      </c>
      <c r="G3984" s="21">
        <f t="shared" si="62"/>
        <v>0</v>
      </c>
      <c r="H3984" s="20">
        <v>0</v>
      </c>
      <c r="I3984" s="20">
        <v>0</v>
      </c>
    </row>
    <row r="3985" spans="1:9" hidden="1" x14ac:dyDescent="0.25">
      <c r="A3985" s="161"/>
      <c r="B3985" s="90"/>
      <c r="C3985" s="156"/>
      <c r="D3985" s="198"/>
      <c r="E3985" s="286"/>
      <c r="F3985" s="293">
        <v>0</v>
      </c>
      <c r="G3985" s="21">
        <f t="shared" si="62"/>
        <v>0</v>
      </c>
      <c r="H3985" s="20">
        <v>0</v>
      </c>
      <c r="I3985" s="20">
        <v>0</v>
      </c>
    </row>
    <row r="3986" spans="1:9" hidden="1" x14ac:dyDescent="0.25">
      <c r="A3986" s="161"/>
      <c r="B3986" s="90"/>
      <c r="C3986" s="156"/>
      <c r="D3986" s="198"/>
      <c r="E3986" s="286"/>
      <c r="F3986" s="293">
        <v>0</v>
      </c>
      <c r="G3986" s="21">
        <f t="shared" si="62"/>
        <v>0</v>
      </c>
      <c r="H3986" s="20">
        <v>0</v>
      </c>
      <c r="I3986" s="20">
        <v>0</v>
      </c>
    </row>
    <row r="3987" spans="1:9" hidden="1" x14ac:dyDescent="0.25">
      <c r="A3987" s="165"/>
      <c r="B3987" s="90"/>
      <c r="C3987" s="156"/>
      <c r="D3987" s="198"/>
      <c r="E3987" s="286"/>
      <c r="F3987" s="293">
        <v>0</v>
      </c>
      <c r="G3987" s="21">
        <f t="shared" si="62"/>
        <v>0</v>
      </c>
      <c r="H3987" s="20">
        <v>0</v>
      </c>
      <c r="I3987" s="20">
        <v>0</v>
      </c>
    </row>
    <row r="3988" spans="1:9" hidden="1" x14ac:dyDescent="0.25">
      <c r="A3988" s="161"/>
      <c r="B3988" s="90"/>
      <c r="C3988" s="156"/>
      <c r="D3988" s="198"/>
      <c r="E3988" s="286"/>
      <c r="F3988" s="293">
        <v>0</v>
      </c>
      <c r="G3988" s="21">
        <f t="shared" si="62"/>
        <v>0</v>
      </c>
      <c r="H3988" s="20">
        <v>0</v>
      </c>
      <c r="I3988" s="20">
        <v>0</v>
      </c>
    </row>
    <row r="3989" spans="1:9" hidden="1" x14ac:dyDescent="0.25">
      <c r="A3989" s="161"/>
      <c r="B3989" s="90"/>
      <c r="C3989" s="156"/>
      <c r="D3989" s="198"/>
      <c r="E3989" s="286"/>
      <c r="F3989" s="293">
        <v>0</v>
      </c>
      <c r="G3989" s="21">
        <f t="shared" si="62"/>
        <v>0</v>
      </c>
      <c r="H3989" s="20">
        <v>0</v>
      </c>
      <c r="I3989" s="20">
        <v>0</v>
      </c>
    </row>
    <row r="3990" spans="1:9" hidden="1" x14ac:dyDescent="0.25">
      <c r="A3990" s="161"/>
      <c r="B3990" s="90"/>
      <c r="C3990" s="156"/>
      <c r="D3990" s="198"/>
      <c r="E3990" s="286"/>
      <c r="F3990" s="293">
        <v>0</v>
      </c>
      <c r="G3990" s="21">
        <f t="shared" si="62"/>
        <v>0</v>
      </c>
      <c r="H3990" s="20">
        <v>0</v>
      </c>
      <c r="I3990" s="20">
        <v>0</v>
      </c>
    </row>
    <row r="3991" spans="1:9" hidden="1" x14ac:dyDescent="0.25">
      <c r="A3991" s="161"/>
      <c r="B3991" s="90"/>
      <c r="C3991" s="156"/>
      <c r="D3991" s="198"/>
      <c r="E3991" s="286"/>
      <c r="F3991" s="293">
        <v>0</v>
      </c>
      <c r="G3991" s="21">
        <f t="shared" si="62"/>
        <v>0</v>
      </c>
      <c r="H3991" s="20">
        <v>0</v>
      </c>
      <c r="I3991" s="20">
        <v>0</v>
      </c>
    </row>
    <row r="3992" spans="1:9" hidden="1" x14ac:dyDescent="0.25">
      <c r="A3992" s="161"/>
      <c r="B3992" s="90"/>
      <c r="C3992" s="156"/>
      <c r="D3992" s="198"/>
      <c r="E3992" s="286"/>
      <c r="F3992" s="293">
        <v>0</v>
      </c>
      <c r="G3992" s="21">
        <f t="shared" si="62"/>
        <v>0</v>
      </c>
      <c r="H3992" s="20">
        <v>0</v>
      </c>
      <c r="I3992" s="20">
        <v>0</v>
      </c>
    </row>
    <row r="3993" spans="1:9" hidden="1" x14ac:dyDescent="0.25">
      <c r="A3993" s="161"/>
      <c r="B3993" s="90"/>
      <c r="C3993" s="156"/>
      <c r="D3993" s="198"/>
      <c r="E3993" s="286"/>
      <c r="F3993" s="293">
        <v>0</v>
      </c>
      <c r="G3993" s="21">
        <f t="shared" si="62"/>
        <v>0</v>
      </c>
      <c r="H3993" s="20">
        <v>0</v>
      </c>
      <c r="I3993" s="20">
        <v>0</v>
      </c>
    </row>
    <row r="3994" spans="1:9" hidden="1" x14ac:dyDescent="0.25">
      <c r="A3994" s="161"/>
      <c r="B3994" s="90"/>
      <c r="C3994" s="156"/>
      <c r="D3994" s="198"/>
      <c r="E3994" s="286"/>
      <c r="F3994" s="293">
        <v>0</v>
      </c>
      <c r="G3994" s="21">
        <f t="shared" si="62"/>
        <v>0</v>
      </c>
      <c r="H3994" s="20">
        <v>0</v>
      </c>
      <c r="I3994" s="20">
        <v>0</v>
      </c>
    </row>
    <row r="3995" spans="1:9" hidden="1" x14ac:dyDescent="0.25">
      <c r="A3995" s="161"/>
      <c r="B3995" s="90"/>
      <c r="C3995" s="156"/>
      <c r="D3995" s="198"/>
      <c r="E3995" s="286"/>
      <c r="F3995" s="293">
        <v>0</v>
      </c>
      <c r="G3995" s="21">
        <f t="shared" si="62"/>
        <v>0</v>
      </c>
      <c r="H3995" s="20">
        <v>0</v>
      </c>
      <c r="I3995" s="20">
        <v>0</v>
      </c>
    </row>
    <row r="3996" spans="1:9" hidden="1" x14ac:dyDescent="0.25">
      <c r="A3996" s="161"/>
      <c r="B3996" s="90"/>
      <c r="C3996" s="156"/>
      <c r="D3996" s="198"/>
      <c r="E3996" s="286"/>
      <c r="F3996" s="293">
        <v>0</v>
      </c>
      <c r="G3996" s="21">
        <f t="shared" si="62"/>
        <v>0</v>
      </c>
      <c r="H3996" s="20">
        <v>0</v>
      </c>
      <c r="I3996" s="20">
        <v>0</v>
      </c>
    </row>
    <row r="3997" spans="1:9" hidden="1" x14ac:dyDescent="0.25">
      <c r="A3997" s="161"/>
      <c r="B3997" s="90"/>
      <c r="C3997" s="156"/>
      <c r="D3997" s="198"/>
      <c r="E3997" s="286"/>
      <c r="F3997" s="293">
        <v>0</v>
      </c>
      <c r="G3997" s="21">
        <f t="shared" si="62"/>
        <v>0</v>
      </c>
      <c r="H3997" s="20">
        <v>0</v>
      </c>
      <c r="I3997" s="20">
        <v>0</v>
      </c>
    </row>
    <row r="3998" spans="1:9" hidden="1" x14ac:dyDescent="0.25">
      <c r="A3998" s="161"/>
      <c r="B3998" s="90"/>
      <c r="C3998" s="156"/>
      <c r="D3998" s="198"/>
      <c r="E3998" s="286"/>
      <c r="F3998" s="293">
        <v>0</v>
      </c>
      <c r="G3998" s="21">
        <f t="shared" si="62"/>
        <v>0</v>
      </c>
      <c r="H3998" s="20">
        <v>0</v>
      </c>
      <c r="I3998" s="20">
        <v>0</v>
      </c>
    </row>
    <row r="3999" spans="1:9" hidden="1" x14ac:dyDescent="0.25">
      <c r="A3999" s="161"/>
      <c r="B3999" s="90"/>
      <c r="C3999" s="156"/>
      <c r="D3999" s="198"/>
      <c r="E3999" s="286"/>
      <c r="F3999" s="293">
        <v>0</v>
      </c>
      <c r="G3999" s="21">
        <f t="shared" si="62"/>
        <v>0</v>
      </c>
      <c r="H3999" s="20">
        <v>0</v>
      </c>
      <c r="I3999" s="20">
        <v>0</v>
      </c>
    </row>
    <row r="4000" spans="1:9" hidden="1" x14ac:dyDescent="0.25">
      <c r="A4000" s="161"/>
      <c r="B4000" s="90"/>
      <c r="C4000" s="156"/>
      <c r="D4000" s="198"/>
      <c r="E4000" s="286"/>
      <c r="F4000" s="293">
        <v>0</v>
      </c>
      <c r="G4000" s="21">
        <f t="shared" si="62"/>
        <v>0</v>
      </c>
      <c r="H4000" s="20">
        <v>0</v>
      </c>
      <c r="I4000" s="20">
        <v>0</v>
      </c>
    </row>
    <row r="4001" spans="1:9" hidden="1" x14ac:dyDescent="0.25">
      <c r="A4001" s="161"/>
      <c r="B4001" s="90"/>
      <c r="C4001" s="156"/>
      <c r="D4001" s="198"/>
      <c r="E4001" s="286"/>
      <c r="F4001" s="293">
        <v>0</v>
      </c>
      <c r="G4001" s="21">
        <f t="shared" si="62"/>
        <v>0</v>
      </c>
      <c r="H4001" s="20">
        <v>0</v>
      </c>
      <c r="I4001" s="20">
        <v>0</v>
      </c>
    </row>
    <row r="4002" spans="1:9" hidden="1" x14ac:dyDescent="0.25">
      <c r="A4002" s="161"/>
      <c r="B4002" s="90"/>
      <c r="C4002" s="156"/>
      <c r="D4002" s="198"/>
      <c r="E4002" s="286"/>
      <c r="F4002" s="293">
        <v>0</v>
      </c>
      <c r="G4002" s="21">
        <f t="shared" si="62"/>
        <v>0</v>
      </c>
      <c r="H4002" s="20">
        <v>0</v>
      </c>
      <c r="I4002" s="20">
        <v>0</v>
      </c>
    </row>
    <row r="4003" spans="1:9" hidden="1" x14ac:dyDescent="0.25">
      <c r="A4003" s="161"/>
      <c r="B4003" s="90"/>
      <c r="C4003" s="156"/>
      <c r="D4003" s="198"/>
      <c r="E4003" s="286"/>
      <c r="F4003" s="293">
        <v>0</v>
      </c>
      <c r="G4003" s="21">
        <f t="shared" si="62"/>
        <v>0</v>
      </c>
      <c r="H4003" s="20">
        <v>0</v>
      </c>
      <c r="I4003" s="20">
        <v>0</v>
      </c>
    </row>
    <row r="4004" spans="1:9" hidden="1" x14ac:dyDescent="0.25">
      <c r="A4004" s="161"/>
      <c r="B4004" s="90"/>
      <c r="C4004" s="156"/>
      <c r="D4004" s="198"/>
      <c r="E4004" s="286"/>
      <c r="F4004" s="293">
        <v>0</v>
      </c>
      <c r="G4004" s="21">
        <f t="shared" si="62"/>
        <v>0</v>
      </c>
      <c r="H4004" s="20">
        <v>0</v>
      </c>
      <c r="I4004" s="20">
        <v>0</v>
      </c>
    </row>
    <row r="4005" spans="1:9" hidden="1" x14ac:dyDescent="0.25">
      <c r="A4005" s="161"/>
      <c r="B4005" s="90"/>
      <c r="C4005" s="156"/>
      <c r="D4005" s="198"/>
      <c r="E4005" s="286"/>
      <c r="F4005" s="293">
        <v>0</v>
      </c>
      <c r="G4005" s="21">
        <f t="shared" si="62"/>
        <v>0</v>
      </c>
      <c r="H4005" s="20">
        <v>0</v>
      </c>
      <c r="I4005" s="20">
        <v>0</v>
      </c>
    </row>
    <row r="4006" spans="1:9" hidden="1" x14ac:dyDescent="0.25">
      <c r="A4006" s="161"/>
      <c r="B4006" s="90"/>
      <c r="C4006" s="156"/>
      <c r="D4006" s="198"/>
      <c r="E4006" s="286"/>
      <c r="F4006" s="293">
        <v>0</v>
      </c>
      <c r="G4006" s="21">
        <f t="shared" si="62"/>
        <v>0</v>
      </c>
      <c r="H4006" s="20">
        <v>0</v>
      </c>
      <c r="I4006" s="20">
        <v>0</v>
      </c>
    </row>
    <row r="4007" spans="1:9" hidden="1" x14ac:dyDescent="0.25">
      <c r="A4007" s="161"/>
      <c r="B4007" s="90"/>
      <c r="C4007" s="156"/>
      <c r="D4007" s="198"/>
      <c r="E4007" s="286"/>
      <c r="F4007" s="293">
        <v>0</v>
      </c>
      <c r="G4007" s="21">
        <f t="shared" si="62"/>
        <v>0</v>
      </c>
      <c r="H4007" s="20">
        <v>0</v>
      </c>
      <c r="I4007" s="20">
        <v>0</v>
      </c>
    </row>
    <row r="4008" spans="1:9" hidden="1" x14ac:dyDescent="0.25">
      <c r="A4008" s="161"/>
      <c r="B4008" s="90"/>
      <c r="C4008" s="156"/>
      <c r="D4008" s="198"/>
      <c r="E4008" s="286"/>
      <c r="F4008" s="293">
        <v>0</v>
      </c>
      <c r="G4008" s="21">
        <f t="shared" si="62"/>
        <v>0</v>
      </c>
      <c r="H4008" s="20">
        <v>0</v>
      </c>
      <c r="I4008" s="20">
        <v>0</v>
      </c>
    </row>
    <row r="4009" spans="1:9" hidden="1" x14ac:dyDescent="0.25">
      <c r="A4009" s="161"/>
      <c r="B4009" s="90"/>
      <c r="C4009" s="156"/>
      <c r="D4009" s="198"/>
      <c r="E4009" s="286"/>
      <c r="F4009" s="293">
        <v>0</v>
      </c>
      <c r="G4009" s="21">
        <f t="shared" si="62"/>
        <v>0</v>
      </c>
      <c r="H4009" s="20">
        <v>0</v>
      </c>
      <c r="I4009" s="20">
        <v>0</v>
      </c>
    </row>
    <row r="4010" spans="1:9" hidden="1" x14ac:dyDescent="0.25">
      <c r="A4010" s="161"/>
      <c r="B4010" s="90"/>
      <c r="C4010" s="156"/>
      <c r="D4010" s="198"/>
      <c r="E4010" s="286"/>
      <c r="F4010" s="293">
        <v>0</v>
      </c>
      <c r="G4010" s="21">
        <f t="shared" si="62"/>
        <v>0</v>
      </c>
      <c r="H4010" s="20">
        <v>0</v>
      </c>
      <c r="I4010" s="20">
        <v>0</v>
      </c>
    </row>
    <row r="4011" spans="1:9" hidden="1" x14ac:dyDescent="0.25">
      <c r="A4011" s="161"/>
      <c r="B4011" s="90"/>
      <c r="C4011" s="156"/>
      <c r="D4011" s="198"/>
      <c r="E4011" s="286"/>
      <c r="F4011" s="293">
        <v>0</v>
      </c>
      <c r="G4011" s="21">
        <f t="shared" ref="G3960:G4023" si="63">D4011-E4011</f>
        <v>0</v>
      </c>
      <c r="H4011" s="20">
        <v>0</v>
      </c>
      <c r="I4011" s="20">
        <v>0</v>
      </c>
    </row>
    <row r="4012" spans="1:9" hidden="1" x14ac:dyDescent="0.25">
      <c r="A4012" s="161"/>
      <c r="B4012" s="90"/>
      <c r="C4012" s="156"/>
      <c r="D4012" s="198"/>
      <c r="E4012" s="286"/>
      <c r="F4012" s="293">
        <v>0</v>
      </c>
      <c r="G4012" s="21">
        <f t="shared" si="63"/>
        <v>0</v>
      </c>
      <c r="H4012" s="20">
        <v>0</v>
      </c>
      <c r="I4012" s="20">
        <v>0</v>
      </c>
    </row>
    <row r="4013" spans="1:9" hidden="1" x14ac:dyDescent="0.25">
      <c r="A4013" s="161"/>
      <c r="B4013" s="90"/>
      <c r="C4013" s="156"/>
      <c r="D4013" s="198"/>
      <c r="E4013" s="286"/>
      <c r="F4013" s="293">
        <v>0</v>
      </c>
      <c r="G4013" s="21">
        <f t="shared" si="63"/>
        <v>0</v>
      </c>
      <c r="H4013" s="20">
        <v>0</v>
      </c>
      <c r="I4013" s="20">
        <v>0</v>
      </c>
    </row>
    <row r="4014" spans="1:9" hidden="1" x14ac:dyDescent="0.25">
      <c r="A4014" s="161"/>
      <c r="B4014" s="90"/>
      <c r="C4014" s="156"/>
      <c r="D4014" s="198"/>
      <c r="E4014" s="286"/>
      <c r="F4014" s="293">
        <v>0</v>
      </c>
      <c r="G4014" s="21">
        <f t="shared" si="63"/>
        <v>0</v>
      </c>
      <c r="H4014" s="20">
        <v>0</v>
      </c>
      <c r="I4014" s="20">
        <v>0</v>
      </c>
    </row>
    <row r="4015" spans="1:9" hidden="1" x14ac:dyDescent="0.25">
      <c r="A4015" s="161"/>
      <c r="B4015" s="90"/>
      <c r="C4015" s="156"/>
      <c r="D4015" s="198"/>
      <c r="E4015" s="286"/>
      <c r="F4015" s="293">
        <v>0</v>
      </c>
      <c r="G4015" s="21">
        <f t="shared" si="63"/>
        <v>0</v>
      </c>
      <c r="H4015" s="20">
        <v>0</v>
      </c>
      <c r="I4015" s="20">
        <v>0</v>
      </c>
    </row>
    <row r="4016" spans="1:9" hidden="1" x14ac:dyDescent="0.25">
      <c r="A4016" s="161"/>
      <c r="B4016" s="90"/>
      <c r="C4016" s="156"/>
      <c r="D4016" s="198"/>
      <c r="E4016" s="286"/>
      <c r="F4016" s="293">
        <v>0</v>
      </c>
      <c r="G4016" s="21">
        <f t="shared" si="63"/>
        <v>0</v>
      </c>
      <c r="H4016" s="20">
        <v>0</v>
      </c>
      <c r="I4016" s="20">
        <v>0</v>
      </c>
    </row>
    <row r="4017" spans="1:9" hidden="1" x14ac:dyDescent="0.25">
      <c r="A4017" s="161"/>
      <c r="B4017" s="90"/>
      <c r="C4017" s="156"/>
      <c r="D4017" s="198"/>
      <c r="E4017" s="286"/>
      <c r="F4017" s="293">
        <v>0</v>
      </c>
      <c r="G4017" s="21">
        <f t="shared" si="63"/>
        <v>0</v>
      </c>
      <c r="H4017" s="20">
        <v>0</v>
      </c>
      <c r="I4017" s="20">
        <v>0</v>
      </c>
    </row>
    <row r="4018" spans="1:9" hidden="1" x14ac:dyDescent="0.25">
      <c r="A4018" s="161"/>
      <c r="B4018" s="90"/>
      <c r="C4018" s="156"/>
      <c r="D4018" s="198"/>
      <c r="E4018" s="286"/>
      <c r="F4018" s="293">
        <v>0</v>
      </c>
      <c r="G4018" s="21">
        <f t="shared" si="63"/>
        <v>0</v>
      </c>
      <c r="H4018" s="20">
        <v>0</v>
      </c>
      <c r="I4018" s="20">
        <v>0</v>
      </c>
    </row>
    <row r="4019" spans="1:9" hidden="1" x14ac:dyDescent="0.25">
      <c r="A4019" s="161"/>
      <c r="B4019" s="90"/>
      <c r="C4019" s="156"/>
      <c r="D4019" s="198"/>
      <c r="E4019" s="286"/>
      <c r="F4019" s="293">
        <v>0</v>
      </c>
      <c r="G4019" s="21">
        <f t="shared" si="63"/>
        <v>0</v>
      </c>
      <c r="H4019" s="20">
        <v>0</v>
      </c>
      <c r="I4019" s="20">
        <v>0</v>
      </c>
    </row>
    <row r="4020" spans="1:9" hidden="1" x14ac:dyDescent="0.25">
      <c r="A4020" s="161"/>
      <c r="B4020" s="90"/>
      <c r="C4020" s="156"/>
      <c r="D4020" s="198"/>
      <c r="E4020" s="286"/>
      <c r="F4020" s="293">
        <v>0</v>
      </c>
      <c r="G4020" s="21">
        <f t="shared" si="63"/>
        <v>0</v>
      </c>
      <c r="H4020" s="20">
        <v>0</v>
      </c>
      <c r="I4020" s="20">
        <v>0</v>
      </c>
    </row>
    <row r="4021" spans="1:9" hidden="1" x14ac:dyDescent="0.25">
      <c r="A4021" s="161"/>
      <c r="B4021" s="90"/>
      <c r="C4021" s="156"/>
      <c r="D4021" s="198"/>
      <c r="E4021" s="286"/>
      <c r="F4021" s="293">
        <v>0</v>
      </c>
      <c r="G4021" s="21">
        <f t="shared" si="63"/>
        <v>0</v>
      </c>
      <c r="H4021" s="20">
        <v>0</v>
      </c>
      <c r="I4021" s="20">
        <v>0</v>
      </c>
    </row>
    <row r="4022" spans="1:9" hidden="1" x14ac:dyDescent="0.25">
      <c r="A4022" s="161"/>
      <c r="B4022" s="90"/>
      <c r="C4022" s="156"/>
      <c r="D4022" s="198"/>
      <c r="E4022" s="286"/>
      <c r="F4022" s="293">
        <v>0</v>
      </c>
      <c r="G4022" s="21">
        <f t="shared" si="63"/>
        <v>0</v>
      </c>
      <c r="H4022" s="20">
        <v>0</v>
      </c>
      <c r="I4022" s="20">
        <v>0</v>
      </c>
    </row>
    <row r="4023" spans="1:9" hidden="1" x14ac:dyDescent="0.25">
      <c r="A4023" s="161"/>
      <c r="B4023" s="90"/>
      <c r="C4023" s="156"/>
      <c r="D4023" s="198"/>
      <c r="E4023" s="286"/>
      <c r="F4023" s="293">
        <v>0</v>
      </c>
      <c r="G4023" s="21">
        <f t="shared" si="63"/>
        <v>0</v>
      </c>
      <c r="H4023" s="20">
        <v>0</v>
      </c>
      <c r="I4023" s="20">
        <v>0</v>
      </c>
    </row>
    <row r="4024" spans="1:9" hidden="1" x14ac:dyDescent="0.25">
      <c r="A4024" s="161"/>
      <c r="B4024" s="90"/>
      <c r="C4024" s="156"/>
      <c r="D4024" s="198"/>
      <c r="E4024" s="286"/>
      <c r="F4024" s="293">
        <v>0</v>
      </c>
      <c r="G4024" s="21">
        <f t="shared" ref="G4024:G4087" si="64">D4024-E4024</f>
        <v>0</v>
      </c>
      <c r="H4024" s="20">
        <v>0</v>
      </c>
      <c r="I4024" s="20">
        <v>0</v>
      </c>
    </row>
    <row r="4025" spans="1:9" hidden="1" x14ac:dyDescent="0.25">
      <c r="A4025" s="161"/>
      <c r="B4025" s="90"/>
      <c r="C4025" s="156"/>
      <c r="D4025" s="198"/>
      <c r="E4025" s="286"/>
      <c r="F4025" s="293">
        <v>0</v>
      </c>
      <c r="G4025" s="21">
        <f t="shared" si="64"/>
        <v>0</v>
      </c>
      <c r="H4025" s="20">
        <v>0</v>
      </c>
      <c r="I4025" s="20">
        <v>0</v>
      </c>
    </row>
    <row r="4026" spans="1:9" hidden="1" x14ac:dyDescent="0.25">
      <c r="A4026" s="161"/>
      <c r="B4026" s="90"/>
      <c r="C4026" s="156"/>
      <c r="D4026" s="198"/>
      <c r="E4026" s="286"/>
      <c r="F4026" s="293">
        <v>0</v>
      </c>
      <c r="G4026" s="21">
        <f t="shared" si="64"/>
        <v>0</v>
      </c>
      <c r="H4026" s="20">
        <v>0</v>
      </c>
      <c r="I4026" s="20">
        <v>0</v>
      </c>
    </row>
    <row r="4027" spans="1:9" hidden="1" x14ac:dyDescent="0.25">
      <c r="A4027" s="161"/>
      <c r="B4027" s="90"/>
      <c r="C4027" s="156"/>
      <c r="D4027" s="198"/>
      <c r="E4027" s="286"/>
      <c r="F4027" s="293">
        <v>0</v>
      </c>
      <c r="G4027" s="21">
        <f t="shared" si="64"/>
        <v>0</v>
      </c>
      <c r="H4027" s="20">
        <v>0</v>
      </c>
      <c r="I4027" s="20">
        <v>0</v>
      </c>
    </row>
    <row r="4028" spans="1:9" hidden="1" x14ac:dyDescent="0.25">
      <c r="A4028" s="161"/>
      <c r="B4028" s="90"/>
      <c r="C4028" s="156"/>
      <c r="D4028" s="198"/>
      <c r="E4028" s="286"/>
      <c r="F4028" s="293">
        <v>0</v>
      </c>
      <c r="G4028" s="21">
        <f t="shared" si="64"/>
        <v>0</v>
      </c>
      <c r="H4028" s="20">
        <v>0</v>
      </c>
      <c r="I4028" s="20">
        <v>0</v>
      </c>
    </row>
    <row r="4029" spans="1:9" hidden="1" x14ac:dyDescent="0.25">
      <c r="A4029" s="161"/>
      <c r="B4029" s="90"/>
      <c r="C4029" s="156"/>
      <c r="D4029" s="198"/>
      <c r="E4029" s="286"/>
      <c r="F4029" s="293">
        <v>0</v>
      </c>
      <c r="G4029" s="21">
        <f t="shared" si="64"/>
        <v>0</v>
      </c>
      <c r="H4029" s="20">
        <v>0</v>
      </c>
      <c r="I4029" s="20">
        <v>0</v>
      </c>
    </row>
    <row r="4030" spans="1:9" hidden="1" x14ac:dyDescent="0.25">
      <c r="A4030" s="161"/>
      <c r="B4030" s="90"/>
      <c r="C4030" s="156"/>
      <c r="D4030" s="198"/>
      <c r="E4030" s="286"/>
      <c r="F4030" s="293">
        <v>0</v>
      </c>
      <c r="G4030" s="21">
        <f t="shared" si="64"/>
        <v>0</v>
      </c>
      <c r="H4030" s="20">
        <v>0</v>
      </c>
      <c r="I4030" s="20">
        <v>0</v>
      </c>
    </row>
    <row r="4031" spans="1:9" hidden="1" x14ac:dyDescent="0.25">
      <c r="A4031" s="161"/>
      <c r="B4031" s="90"/>
      <c r="C4031" s="156"/>
      <c r="D4031" s="198"/>
      <c r="E4031" s="286"/>
      <c r="F4031" s="293">
        <v>0</v>
      </c>
      <c r="G4031" s="21">
        <f t="shared" si="64"/>
        <v>0</v>
      </c>
      <c r="H4031" s="20">
        <v>0</v>
      </c>
      <c r="I4031" s="20">
        <v>0</v>
      </c>
    </row>
    <row r="4032" spans="1:9" hidden="1" x14ac:dyDescent="0.25">
      <c r="A4032" s="161"/>
      <c r="B4032" s="90"/>
      <c r="C4032" s="156"/>
      <c r="D4032" s="198"/>
      <c r="E4032" s="286"/>
      <c r="F4032" s="293">
        <v>0</v>
      </c>
      <c r="G4032" s="21">
        <f t="shared" si="64"/>
        <v>0</v>
      </c>
      <c r="H4032" s="20">
        <v>0</v>
      </c>
      <c r="I4032" s="20">
        <v>0</v>
      </c>
    </row>
    <row r="4033" spans="1:9" hidden="1" x14ac:dyDescent="0.25">
      <c r="A4033" s="161"/>
      <c r="B4033" s="90"/>
      <c r="C4033" s="156"/>
      <c r="D4033" s="198"/>
      <c r="E4033" s="286"/>
      <c r="F4033" s="293">
        <v>0</v>
      </c>
      <c r="G4033" s="21">
        <f t="shared" si="64"/>
        <v>0</v>
      </c>
      <c r="H4033" s="20">
        <v>0</v>
      </c>
      <c r="I4033" s="20">
        <v>0</v>
      </c>
    </row>
    <row r="4034" spans="1:9" hidden="1" x14ac:dyDescent="0.25">
      <c r="A4034" s="161"/>
      <c r="B4034" s="90"/>
      <c r="C4034" s="156"/>
      <c r="D4034" s="198"/>
      <c r="E4034" s="286"/>
      <c r="F4034" s="293">
        <v>0</v>
      </c>
      <c r="G4034" s="21">
        <f t="shared" si="64"/>
        <v>0</v>
      </c>
      <c r="H4034" s="20">
        <v>0</v>
      </c>
      <c r="I4034" s="20">
        <v>0</v>
      </c>
    </row>
    <row r="4035" spans="1:9" hidden="1" x14ac:dyDescent="0.25">
      <c r="A4035" s="161"/>
      <c r="B4035" s="90"/>
      <c r="C4035" s="156"/>
      <c r="D4035" s="198"/>
      <c r="E4035" s="286"/>
      <c r="F4035" s="293">
        <v>0</v>
      </c>
      <c r="G4035" s="21">
        <f t="shared" si="64"/>
        <v>0</v>
      </c>
      <c r="H4035" s="20">
        <v>0</v>
      </c>
      <c r="I4035" s="20">
        <v>0</v>
      </c>
    </row>
    <row r="4036" spans="1:9" hidden="1" x14ac:dyDescent="0.25">
      <c r="A4036" s="163"/>
      <c r="B4036" s="90"/>
      <c r="C4036" s="156"/>
      <c r="D4036" s="198"/>
      <c r="E4036" s="286"/>
      <c r="F4036" s="293">
        <v>0</v>
      </c>
      <c r="G4036" s="21">
        <f t="shared" si="64"/>
        <v>0</v>
      </c>
      <c r="H4036" s="20">
        <v>0</v>
      </c>
      <c r="I4036" s="20">
        <v>0</v>
      </c>
    </row>
    <row r="4037" spans="1:9" hidden="1" x14ac:dyDescent="0.25">
      <c r="A4037" s="161"/>
      <c r="B4037" s="90"/>
      <c r="C4037" s="156"/>
      <c r="D4037" s="198"/>
      <c r="E4037" s="286"/>
      <c r="F4037" s="293">
        <v>0</v>
      </c>
      <c r="G4037" s="21">
        <f t="shared" si="64"/>
        <v>0</v>
      </c>
      <c r="H4037" s="20">
        <v>0</v>
      </c>
      <c r="I4037" s="20">
        <v>0</v>
      </c>
    </row>
    <row r="4038" spans="1:9" hidden="1" x14ac:dyDescent="0.25">
      <c r="A4038" s="161"/>
      <c r="B4038" s="90"/>
      <c r="C4038" s="156"/>
      <c r="D4038" s="198"/>
      <c r="E4038" s="286"/>
      <c r="F4038" s="293">
        <v>0</v>
      </c>
      <c r="G4038" s="21">
        <f t="shared" si="64"/>
        <v>0</v>
      </c>
      <c r="H4038" s="20">
        <v>0</v>
      </c>
      <c r="I4038" s="20">
        <v>0</v>
      </c>
    </row>
    <row r="4039" spans="1:9" hidden="1" x14ac:dyDescent="0.25">
      <c r="A4039" s="161"/>
      <c r="B4039" s="90"/>
      <c r="C4039" s="156"/>
      <c r="D4039" s="198"/>
      <c r="E4039" s="286"/>
      <c r="F4039" s="293">
        <v>0</v>
      </c>
      <c r="G4039" s="21">
        <f t="shared" si="64"/>
        <v>0</v>
      </c>
      <c r="H4039" s="20">
        <v>0</v>
      </c>
      <c r="I4039" s="20">
        <v>0</v>
      </c>
    </row>
    <row r="4040" spans="1:9" hidden="1" x14ac:dyDescent="0.25">
      <c r="A4040" s="161"/>
      <c r="B4040" s="90"/>
      <c r="C4040" s="156"/>
      <c r="D4040" s="198"/>
      <c r="E4040" s="286"/>
      <c r="F4040" s="293">
        <v>0</v>
      </c>
      <c r="G4040" s="21">
        <f t="shared" si="64"/>
        <v>0</v>
      </c>
      <c r="H4040" s="20">
        <v>0</v>
      </c>
      <c r="I4040" s="20">
        <v>0</v>
      </c>
    </row>
    <row r="4041" spans="1:9" hidden="1" x14ac:dyDescent="0.25">
      <c r="A4041" s="161"/>
      <c r="B4041" s="90"/>
      <c r="C4041" s="156"/>
      <c r="D4041" s="198"/>
      <c r="E4041" s="286"/>
      <c r="F4041" s="293">
        <v>0</v>
      </c>
      <c r="G4041" s="21">
        <f t="shared" si="64"/>
        <v>0</v>
      </c>
      <c r="H4041" s="20">
        <v>0</v>
      </c>
      <c r="I4041" s="20">
        <v>0</v>
      </c>
    </row>
    <row r="4042" spans="1:9" hidden="1" x14ac:dyDescent="0.25">
      <c r="A4042" s="161"/>
      <c r="B4042" s="90"/>
      <c r="C4042" s="156"/>
      <c r="D4042" s="198"/>
      <c r="E4042" s="286"/>
      <c r="F4042" s="293">
        <v>0</v>
      </c>
      <c r="G4042" s="21">
        <f t="shared" si="64"/>
        <v>0</v>
      </c>
      <c r="H4042" s="20">
        <v>0</v>
      </c>
      <c r="I4042" s="20">
        <v>0</v>
      </c>
    </row>
    <row r="4043" spans="1:9" hidden="1" x14ac:dyDescent="0.25">
      <c r="A4043" s="161"/>
      <c r="B4043" s="90"/>
      <c r="C4043" s="156"/>
      <c r="D4043" s="198"/>
      <c r="E4043" s="286"/>
      <c r="F4043" s="293">
        <v>0</v>
      </c>
      <c r="G4043" s="21">
        <f t="shared" si="64"/>
        <v>0</v>
      </c>
      <c r="H4043" s="20">
        <v>0</v>
      </c>
      <c r="I4043" s="20">
        <v>0</v>
      </c>
    </row>
    <row r="4044" spans="1:9" hidden="1" x14ac:dyDescent="0.25">
      <c r="A4044" s="161"/>
      <c r="B4044" s="90"/>
      <c r="C4044" s="156"/>
      <c r="D4044" s="198"/>
      <c r="E4044" s="286"/>
      <c r="F4044" s="293">
        <v>0</v>
      </c>
      <c r="G4044" s="21">
        <f t="shared" si="64"/>
        <v>0</v>
      </c>
      <c r="H4044" s="20">
        <v>0</v>
      </c>
      <c r="I4044" s="20">
        <v>0</v>
      </c>
    </row>
    <row r="4045" spans="1:9" hidden="1" x14ac:dyDescent="0.25">
      <c r="A4045" s="163"/>
      <c r="B4045" s="90"/>
      <c r="C4045" s="156"/>
      <c r="D4045" s="198"/>
      <c r="E4045" s="286"/>
      <c r="F4045" s="293">
        <v>0</v>
      </c>
      <c r="G4045" s="21">
        <f t="shared" si="64"/>
        <v>0</v>
      </c>
      <c r="H4045" s="20">
        <v>0</v>
      </c>
      <c r="I4045" s="20">
        <v>0</v>
      </c>
    </row>
    <row r="4046" spans="1:9" hidden="1" x14ac:dyDescent="0.25">
      <c r="A4046" s="163"/>
      <c r="B4046" s="90"/>
      <c r="C4046" s="156"/>
      <c r="D4046" s="198"/>
      <c r="E4046" s="286"/>
      <c r="F4046" s="293">
        <v>0</v>
      </c>
      <c r="G4046" s="21">
        <f t="shared" si="64"/>
        <v>0</v>
      </c>
      <c r="H4046" s="20">
        <v>0</v>
      </c>
      <c r="I4046" s="20">
        <v>0</v>
      </c>
    </row>
    <row r="4047" spans="1:9" hidden="1" x14ac:dyDescent="0.25">
      <c r="A4047" s="165"/>
      <c r="B4047" s="90"/>
      <c r="C4047" s="156"/>
      <c r="D4047" s="198"/>
      <c r="E4047" s="286"/>
      <c r="F4047" s="293">
        <v>0</v>
      </c>
      <c r="G4047" s="21">
        <f t="shared" si="64"/>
        <v>0</v>
      </c>
      <c r="H4047" s="20">
        <v>0</v>
      </c>
      <c r="I4047" s="20">
        <v>0</v>
      </c>
    </row>
    <row r="4048" spans="1:9" hidden="1" x14ac:dyDescent="0.25">
      <c r="A4048" s="163"/>
      <c r="B4048" s="90"/>
      <c r="C4048" s="156"/>
      <c r="D4048" s="198"/>
      <c r="E4048" s="286"/>
      <c r="F4048" s="293">
        <v>0</v>
      </c>
      <c r="G4048" s="21">
        <f t="shared" si="64"/>
        <v>0</v>
      </c>
      <c r="H4048" s="20">
        <v>0</v>
      </c>
      <c r="I4048" s="20">
        <v>0</v>
      </c>
    </row>
    <row r="4049" spans="1:9" hidden="1" x14ac:dyDescent="0.25">
      <c r="A4049" s="163"/>
      <c r="B4049" s="90"/>
      <c r="C4049" s="156"/>
      <c r="D4049" s="198"/>
      <c r="E4049" s="286"/>
      <c r="F4049" s="293">
        <v>0</v>
      </c>
      <c r="G4049" s="21">
        <f t="shared" si="64"/>
        <v>0</v>
      </c>
      <c r="H4049" s="20">
        <v>0</v>
      </c>
      <c r="I4049" s="20">
        <v>0</v>
      </c>
    </row>
    <row r="4050" spans="1:9" hidden="1" x14ac:dyDescent="0.25">
      <c r="A4050" s="163"/>
      <c r="B4050" s="90"/>
      <c r="C4050" s="156"/>
      <c r="D4050" s="198"/>
      <c r="E4050" s="286"/>
      <c r="F4050" s="293">
        <v>0</v>
      </c>
      <c r="G4050" s="21">
        <f t="shared" si="64"/>
        <v>0</v>
      </c>
      <c r="H4050" s="20">
        <v>0</v>
      </c>
      <c r="I4050" s="20">
        <v>0</v>
      </c>
    </row>
    <row r="4051" spans="1:9" hidden="1" x14ac:dyDescent="0.25">
      <c r="A4051" s="163"/>
      <c r="B4051" s="90"/>
      <c r="C4051" s="156"/>
      <c r="D4051" s="198"/>
      <c r="E4051" s="286"/>
      <c r="F4051" s="293">
        <v>0</v>
      </c>
      <c r="G4051" s="21">
        <f t="shared" si="64"/>
        <v>0</v>
      </c>
      <c r="H4051" s="20">
        <v>0</v>
      </c>
      <c r="I4051" s="20">
        <v>0</v>
      </c>
    </row>
    <row r="4052" spans="1:9" hidden="1" x14ac:dyDescent="0.25">
      <c r="A4052" s="163"/>
      <c r="B4052" s="90"/>
      <c r="C4052" s="156"/>
      <c r="D4052" s="198"/>
      <c r="E4052" s="286"/>
      <c r="F4052" s="293">
        <v>0</v>
      </c>
      <c r="G4052" s="21">
        <f t="shared" si="64"/>
        <v>0</v>
      </c>
      <c r="H4052" s="20">
        <v>0</v>
      </c>
      <c r="I4052" s="20">
        <v>0</v>
      </c>
    </row>
    <row r="4053" spans="1:9" hidden="1" x14ac:dyDescent="0.25">
      <c r="A4053" s="163"/>
      <c r="B4053" s="90"/>
      <c r="C4053" s="156"/>
      <c r="D4053" s="198"/>
      <c r="E4053" s="286"/>
      <c r="F4053" s="293">
        <v>0</v>
      </c>
      <c r="G4053" s="21">
        <f t="shared" si="64"/>
        <v>0</v>
      </c>
      <c r="H4053" s="20">
        <v>0</v>
      </c>
      <c r="I4053" s="20">
        <v>0</v>
      </c>
    </row>
    <row r="4054" spans="1:9" hidden="1" x14ac:dyDescent="0.25">
      <c r="A4054" s="163"/>
      <c r="B4054" s="90"/>
      <c r="C4054" s="156"/>
      <c r="D4054" s="198"/>
      <c r="E4054" s="286"/>
      <c r="F4054" s="293">
        <v>0</v>
      </c>
      <c r="G4054" s="21">
        <f t="shared" si="64"/>
        <v>0</v>
      </c>
      <c r="H4054" s="20">
        <v>0</v>
      </c>
      <c r="I4054" s="20">
        <v>0</v>
      </c>
    </row>
    <row r="4055" spans="1:9" hidden="1" x14ac:dyDescent="0.25">
      <c r="A4055" s="161"/>
      <c r="B4055" s="90"/>
      <c r="C4055" s="156"/>
      <c r="D4055" s="198"/>
      <c r="E4055" s="286"/>
      <c r="F4055" s="293">
        <v>0</v>
      </c>
      <c r="G4055" s="21">
        <f t="shared" si="64"/>
        <v>0</v>
      </c>
      <c r="H4055" s="20">
        <v>0</v>
      </c>
      <c r="I4055" s="20">
        <v>0</v>
      </c>
    </row>
    <row r="4056" spans="1:9" hidden="1" x14ac:dyDescent="0.25">
      <c r="A4056" s="161"/>
      <c r="B4056" s="90"/>
      <c r="C4056" s="156"/>
      <c r="D4056" s="198"/>
      <c r="E4056" s="286"/>
      <c r="F4056" s="293">
        <v>0</v>
      </c>
      <c r="G4056" s="21">
        <f t="shared" si="64"/>
        <v>0</v>
      </c>
      <c r="H4056" s="20">
        <v>0</v>
      </c>
      <c r="I4056" s="20">
        <v>0</v>
      </c>
    </row>
    <row r="4057" spans="1:9" hidden="1" x14ac:dyDescent="0.25">
      <c r="A4057" s="161"/>
      <c r="B4057" s="90"/>
      <c r="C4057" s="156"/>
      <c r="D4057" s="198"/>
      <c r="E4057" s="286"/>
      <c r="F4057" s="293">
        <v>0</v>
      </c>
      <c r="G4057" s="21">
        <f t="shared" si="64"/>
        <v>0</v>
      </c>
      <c r="H4057" s="20">
        <v>0</v>
      </c>
      <c r="I4057" s="20">
        <v>0</v>
      </c>
    </row>
    <row r="4058" spans="1:9" hidden="1" x14ac:dyDescent="0.25">
      <c r="A4058" s="161"/>
      <c r="B4058" s="90"/>
      <c r="C4058" s="156"/>
      <c r="D4058" s="198"/>
      <c r="E4058" s="286"/>
      <c r="F4058" s="293">
        <v>0</v>
      </c>
      <c r="G4058" s="21">
        <f t="shared" si="64"/>
        <v>0</v>
      </c>
      <c r="H4058" s="20">
        <v>0</v>
      </c>
      <c r="I4058" s="20">
        <v>0</v>
      </c>
    </row>
    <row r="4059" spans="1:9" hidden="1" x14ac:dyDescent="0.25">
      <c r="A4059" s="161"/>
      <c r="B4059" s="90"/>
      <c r="C4059" s="156"/>
      <c r="D4059" s="198"/>
      <c r="E4059" s="286"/>
      <c r="F4059" s="293">
        <v>0</v>
      </c>
      <c r="G4059" s="21">
        <f t="shared" si="64"/>
        <v>0</v>
      </c>
      <c r="H4059" s="20">
        <v>0</v>
      </c>
      <c r="I4059" s="20">
        <v>0</v>
      </c>
    </row>
    <row r="4060" spans="1:9" hidden="1" x14ac:dyDescent="0.25">
      <c r="A4060" s="161"/>
      <c r="B4060" s="90"/>
      <c r="C4060" s="156"/>
      <c r="D4060" s="198"/>
      <c r="E4060" s="286"/>
      <c r="F4060" s="293">
        <v>0</v>
      </c>
      <c r="G4060" s="21">
        <f t="shared" si="64"/>
        <v>0</v>
      </c>
      <c r="H4060" s="20">
        <v>0</v>
      </c>
      <c r="I4060" s="20">
        <v>0</v>
      </c>
    </row>
    <row r="4061" spans="1:9" hidden="1" x14ac:dyDescent="0.25">
      <c r="A4061" s="161"/>
      <c r="B4061" s="90"/>
      <c r="C4061" s="156"/>
      <c r="D4061" s="198"/>
      <c r="E4061" s="286"/>
      <c r="F4061" s="293">
        <v>0</v>
      </c>
      <c r="G4061" s="21">
        <f t="shared" si="64"/>
        <v>0</v>
      </c>
      <c r="H4061" s="20">
        <v>0</v>
      </c>
      <c r="I4061" s="20">
        <v>0</v>
      </c>
    </row>
    <row r="4062" spans="1:9" hidden="1" x14ac:dyDescent="0.25">
      <c r="A4062" s="161"/>
      <c r="B4062" s="90"/>
      <c r="C4062" s="156"/>
      <c r="D4062" s="198"/>
      <c r="E4062" s="286"/>
      <c r="F4062" s="293">
        <v>0</v>
      </c>
      <c r="G4062" s="21">
        <f t="shared" si="64"/>
        <v>0</v>
      </c>
      <c r="H4062" s="20">
        <v>0</v>
      </c>
      <c r="I4062" s="20">
        <v>0</v>
      </c>
    </row>
    <row r="4063" spans="1:9" hidden="1" x14ac:dyDescent="0.25">
      <c r="A4063" s="163"/>
      <c r="B4063" s="90"/>
      <c r="C4063" s="157"/>
      <c r="D4063" s="198"/>
      <c r="E4063" s="286"/>
      <c r="F4063" s="293">
        <v>0</v>
      </c>
      <c r="G4063" s="21">
        <f t="shared" si="64"/>
        <v>0</v>
      </c>
      <c r="H4063" s="20">
        <v>0</v>
      </c>
      <c r="I4063" s="20">
        <v>0</v>
      </c>
    </row>
    <row r="4064" spans="1:9" hidden="1" x14ac:dyDescent="0.25">
      <c r="A4064" s="163"/>
      <c r="B4064" s="19"/>
      <c r="C4064" s="158"/>
      <c r="D4064" s="198"/>
      <c r="E4064" s="286"/>
      <c r="F4064" s="293">
        <v>0</v>
      </c>
      <c r="G4064" s="21">
        <f t="shared" si="64"/>
        <v>0</v>
      </c>
      <c r="H4064" s="20">
        <v>0</v>
      </c>
      <c r="I4064" s="20">
        <v>0</v>
      </c>
    </row>
    <row r="4065" spans="1:9" hidden="1" x14ac:dyDescent="0.25">
      <c r="A4065" s="163"/>
      <c r="B4065" s="19"/>
      <c r="C4065" s="158"/>
      <c r="D4065" s="198"/>
      <c r="E4065" s="286"/>
      <c r="F4065" s="293">
        <v>0</v>
      </c>
      <c r="G4065" s="21">
        <f t="shared" si="64"/>
        <v>0</v>
      </c>
      <c r="H4065" s="20">
        <v>0</v>
      </c>
      <c r="I4065" s="20">
        <v>0</v>
      </c>
    </row>
    <row r="4066" spans="1:9" hidden="1" x14ac:dyDescent="0.25">
      <c r="A4066" s="163"/>
      <c r="B4066" s="19"/>
      <c r="C4066" s="158"/>
      <c r="D4066" s="198"/>
      <c r="E4066" s="286"/>
      <c r="F4066" s="293">
        <v>0</v>
      </c>
      <c r="G4066" s="21">
        <f t="shared" si="64"/>
        <v>0</v>
      </c>
      <c r="H4066" s="20">
        <v>0</v>
      </c>
      <c r="I4066" s="20">
        <v>0</v>
      </c>
    </row>
    <row r="4067" spans="1:9" hidden="1" x14ac:dyDescent="0.25">
      <c r="A4067" s="163"/>
      <c r="B4067" s="19"/>
      <c r="C4067" s="158"/>
      <c r="D4067" s="198"/>
      <c r="E4067" s="286"/>
      <c r="F4067" s="293">
        <v>0</v>
      </c>
      <c r="G4067" s="21">
        <f t="shared" si="64"/>
        <v>0</v>
      </c>
      <c r="H4067" s="20">
        <v>0</v>
      </c>
      <c r="I4067" s="20">
        <v>0</v>
      </c>
    </row>
    <row r="4068" spans="1:9" hidden="1" x14ac:dyDescent="0.25">
      <c r="A4068" s="163"/>
      <c r="B4068" s="19"/>
      <c r="C4068" s="158"/>
      <c r="D4068" s="198"/>
      <c r="E4068" s="286"/>
      <c r="F4068" s="293">
        <v>0</v>
      </c>
      <c r="G4068" s="21">
        <f t="shared" si="64"/>
        <v>0</v>
      </c>
      <c r="H4068" s="20">
        <v>0</v>
      </c>
      <c r="I4068" s="20">
        <v>0</v>
      </c>
    </row>
    <row r="4069" spans="1:9" hidden="1" x14ac:dyDescent="0.25">
      <c r="A4069" s="163"/>
      <c r="B4069" s="19"/>
      <c r="C4069" s="158"/>
      <c r="D4069" s="198"/>
      <c r="E4069" s="286"/>
      <c r="F4069" s="293">
        <v>0</v>
      </c>
      <c r="G4069" s="21">
        <f t="shared" si="64"/>
        <v>0</v>
      </c>
      <c r="H4069" s="20">
        <v>0</v>
      </c>
      <c r="I4069" s="20">
        <v>0</v>
      </c>
    </row>
    <row r="4070" spans="1:9" hidden="1" x14ac:dyDescent="0.25">
      <c r="A4070" s="163"/>
      <c r="B4070" s="19"/>
      <c r="C4070" s="158"/>
      <c r="D4070" s="198"/>
      <c r="E4070" s="286"/>
      <c r="F4070" s="293">
        <v>0</v>
      </c>
      <c r="G4070" s="21">
        <f t="shared" si="64"/>
        <v>0</v>
      </c>
      <c r="H4070" s="20">
        <v>0</v>
      </c>
      <c r="I4070" s="20">
        <v>0</v>
      </c>
    </row>
    <row r="4071" spans="1:9" hidden="1" x14ac:dyDescent="0.25">
      <c r="A4071" s="189"/>
      <c r="B4071" s="19"/>
      <c r="C4071" s="158"/>
      <c r="D4071" s="198"/>
      <c r="E4071" s="291"/>
      <c r="F4071" s="293">
        <v>0</v>
      </c>
      <c r="G4071" s="21">
        <f t="shared" si="64"/>
        <v>0</v>
      </c>
      <c r="H4071" s="20">
        <v>0</v>
      </c>
      <c r="I4071" s="20">
        <v>0</v>
      </c>
    </row>
    <row r="4072" spans="1:9" hidden="1" x14ac:dyDescent="0.25">
      <c r="A4072" s="189"/>
      <c r="B4072" s="19"/>
      <c r="C4072" s="158"/>
      <c r="D4072" s="198"/>
      <c r="E4072" s="286"/>
      <c r="F4072" s="293">
        <v>0</v>
      </c>
      <c r="G4072" s="21">
        <f t="shared" si="64"/>
        <v>0</v>
      </c>
      <c r="H4072" s="20">
        <v>0</v>
      </c>
      <c r="I4072" s="20">
        <v>0</v>
      </c>
    </row>
    <row r="4073" spans="1:9" hidden="1" x14ac:dyDescent="0.25">
      <c r="A4073" s="189"/>
      <c r="B4073" s="19"/>
      <c r="C4073" s="158"/>
      <c r="D4073" s="198"/>
      <c r="E4073" s="286"/>
      <c r="F4073" s="293">
        <v>0</v>
      </c>
      <c r="G4073" s="21">
        <f t="shared" si="64"/>
        <v>0</v>
      </c>
      <c r="H4073" s="20">
        <v>0</v>
      </c>
      <c r="I4073" s="20">
        <v>0</v>
      </c>
    </row>
    <row r="4074" spans="1:9" hidden="1" x14ac:dyDescent="0.25">
      <c r="A4074" s="189"/>
      <c r="B4074" s="19"/>
      <c r="C4074" s="158"/>
      <c r="D4074" s="198"/>
      <c r="E4074" s="286"/>
      <c r="F4074" s="293">
        <v>0</v>
      </c>
      <c r="G4074" s="21">
        <f t="shared" si="64"/>
        <v>0</v>
      </c>
      <c r="H4074" s="20">
        <v>0</v>
      </c>
      <c r="I4074" s="20">
        <v>0</v>
      </c>
    </row>
    <row r="4075" spans="1:9" hidden="1" x14ac:dyDescent="0.25">
      <c r="A4075" s="189"/>
      <c r="B4075" s="19"/>
      <c r="C4075" s="158"/>
      <c r="D4075" s="198"/>
      <c r="E4075" s="286"/>
      <c r="F4075" s="293">
        <v>0</v>
      </c>
      <c r="G4075" s="21">
        <f t="shared" si="64"/>
        <v>0</v>
      </c>
      <c r="H4075" s="20">
        <v>0</v>
      </c>
      <c r="I4075" s="20">
        <v>0</v>
      </c>
    </row>
    <row r="4076" spans="1:9" hidden="1" x14ac:dyDescent="0.25">
      <c r="A4076" s="189"/>
      <c r="B4076" s="19"/>
      <c r="C4076" s="158"/>
      <c r="D4076" s="198"/>
      <c r="E4076" s="290"/>
      <c r="F4076" s="293">
        <v>0</v>
      </c>
      <c r="G4076" s="21"/>
      <c r="H4076" s="20">
        <v>0</v>
      </c>
      <c r="I4076" s="20">
        <v>0</v>
      </c>
    </row>
    <row r="4077" spans="1:9" hidden="1" x14ac:dyDescent="0.25">
      <c r="A4077" s="189"/>
      <c r="B4077" s="19"/>
      <c r="C4077" s="158"/>
      <c r="D4077" s="198"/>
      <c r="E4077" s="290"/>
      <c r="F4077" s="293">
        <v>0</v>
      </c>
      <c r="G4077" s="21"/>
      <c r="H4077" s="20">
        <v>0</v>
      </c>
      <c r="I4077" s="20">
        <v>0</v>
      </c>
    </row>
    <row r="4078" spans="1:9" hidden="1" x14ac:dyDescent="0.25">
      <c r="A4078" s="189"/>
      <c r="B4078" s="19"/>
      <c r="C4078" s="158"/>
      <c r="D4078" s="200"/>
      <c r="E4078" s="286"/>
      <c r="F4078" s="293">
        <v>0</v>
      </c>
      <c r="G4078" s="21">
        <f t="shared" si="64"/>
        <v>0</v>
      </c>
      <c r="H4078" s="20">
        <v>0</v>
      </c>
      <c r="I4078" s="20">
        <v>0</v>
      </c>
    </row>
    <row r="4079" spans="1:9" hidden="1" x14ac:dyDescent="0.25">
      <c r="A4079" s="166"/>
      <c r="B4079" s="19"/>
      <c r="C4079" s="158"/>
      <c r="D4079" s="198"/>
      <c r="E4079" s="286"/>
      <c r="F4079" s="293">
        <v>0</v>
      </c>
      <c r="G4079" s="21">
        <f t="shared" si="64"/>
        <v>0</v>
      </c>
      <c r="H4079" s="20">
        <v>0</v>
      </c>
      <c r="I4079" s="20">
        <v>0</v>
      </c>
    </row>
    <row r="4080" spans="1:9" hidden="1" x14ac:dyDescent="0.25">
      <c r="A4080" s="166"/>
      <c r="B4080" s="19"/>
      <c r="C4080" s="158"/>
      <c r="D4080" s="198"/>
      <c r="E4080" s="286"/>
      <c r="F4080" s="293">
        <v>0</v>
      </c>
      <c r="G4080" s="21">
        <f t="shared" si="64"/>
        <v>0</v>
      </c>
      <c r="H4080" s="20">
        <v>0</v>
      </c>
      <c r="I4080" s="20">
        <v>0</v>
      </c>
    </row>
    <row r="4081" spans="1:9" hidden="1" x14ac:dyDescent="0.25">
      <c r="A4081" s="166"/>
      <c r="B4081" s="19"/>
      <c r="C4081" s="158"/>
      <c r="D4081" s="198"/>
      <c r="E4081" s="286"/>
      <c r="F4081" s="293">
        <v>0</v>
      </c>
      <c r="G4081" s="21">
        <f t="shared" si="64"/>
        <v>0</v>
      </c>
      <c r="H4081" s="20">
        <v>0</v>
      </c>
      <c r="I4081" s="20">
        <v>0</v>
      </c>
    </row>
    <row r="4082" spans="1:9" hidden="1" x14ac:dyDescent="0.25">
      <c r="A4082" s="166"/>
      <c r="B4082" s="19"/>
      <c r="C4082" s="158"/>
      <c r="D4082" s="198"/>
      <c r="E4082" s="286"/>
      <c r="F4082" s="293">
        <v>0</v>
      </c>
      <c r="G4082" s="21">
        <f t="shared" si="64"/>
        <v>0</v>
      </c>
      <c r="H4082" s="20">
        <v>0</v>
      </c>
      <c r="I4082" s="20">
        <v>0</v>
      </c>
    </row>
    <row r="4083" spans="1:9" hidden="1" x14ac:dyDescent="0.25">
      <c r="A4083" s="166"/>
      <c r="B4083" s="19"/>
      <c r="C4083" s="158"/>
      <c r="D4083" s="198"/>
      <c r="E4083" s="286"/>
      <c r="F4083" s="293">
        <v>0</v>
      </c>
      <c r="G4083" s="21">
        <f t="shared" si="64"/>
        <v>0</v>
      </c>
      <c r="H4083" s="20">
        <v>0</v>
      </c>
      <c r="I4083" s="20">
        <v>0</v>
      </c>
    </row>
    <row r="4084" spans="1:9" hidden="1" x14ac:dyDescent="0.25">
      <c r="A4084" s="166"/>
      <c r="B4084" s="19"/>
      <c r="C4084" s="158"/>
      <c r="D4084" s="198"/>
      <c r="E4084" s="286"/>
      <c r="F4084" s="293">
        <v>0</v>
      </c>
      <c r="G4084" s="21">
        <f t="shared" si="64"/>
        <v>0</v>
      </c>
      <c r="H4084" s="20">
        <v>0</v>
      </c>
      <c r="I4084" s="20">
        <v>0</v>
      </c>
    </row>
    <row r="4085" spans="1:9" hidden="1" x14ac:dyDescent="0.25">
      <c r="A4085" s="166"/>
      <c r="B4085" s="19"/>
      <c r="C4085" s="159"/>
      <c r="D4085" s="198"/>
      <c r="E4085" s="286"/>
      <c r="F4085" s="293">
        <v>0</v>
      </c>
      <c r="G4085" s="21">
        <f t="shared" si="64"/>
        <v>0</v>
      </c>
      <c r="H4085" s="20">
        <v>0</v>
      </c>
      <c r="I4085" s="20">
        <v>0</v>
      </c>
    </row>
    <row r="4086" spans="1:9" hidden="1" x14ac:dyDescent="0.25">
      <c r="A4086" s="166"/>
      <c r="B4086" s="19"/>
      <c r="C4086" s="159"/>
      <c r="D4086" s="198"/>
      <c r="E4086" s="286"/>
      <c r="F4086" s="293">
        <v>0</v>
      </c>
      <c r="G4086" s="21">
        <f t="shared" si="64"/>
        <v>0</v>
      </c>
      <c r="H4086" s="20">
        <v>0</v>
      </c>
      <c r="I4086" s="20">
        <v>0</v>
      </c>
    </row>
    <row r="4087" spans="1:9" hidden="1" x14ac:dyDescent="0.25">
      <c r="A4087" s="166"/>
      <c r="B4087" s="19"/>
      <c r="C4087" s="159"/>
      <c r="D4087" s="198"/>
      <c r="E4087" s="286"/>
      <c r="F4087" s="293">
        <v>0</v>
      </c>
      <c r="G4087" s="21">
        <f t="shared" si="64"/>
        <v>0</v>
      </c>
      <c r="H4087" s="20">
        <v>0</v>
      </c>
      <c r="I4087" s="20">
        <v>0</v>
      </c>
    </row>
    <row r="4088" spans="1:9" hidden="1" x14ac:dyDescent="0.25">
      <c r="A4088" s="166"/>
      <c r="B4088" s="19"/>
      <c r="C4088" s="159"/>
      <c r="D4088" s="198"/>
      <c r="E4088" s="286"/>
      <c r="F4088" s="293">
        <v>0</v>
      </c>
      <c r="G4088" s="21">
        <f t="shared" ref="G4088:G4151" si="65">D4088-E4088</f>
        <v>0</v>
      </c>
      <c r="H4088" s="20">
        <v>0</v>
      </c>
      <c r="I4088" s="20">
        <v>0</v>
      </c>
    </row>
    <row r="4089" spans="1:9" hidden="1" x14ac:dyDescent="0.25">
      <c r="A4089" s="166"/>
      <c r="B4089" s="19"/>
      <c r="C4089" s="159"/>
      <c r="D4089" s="198"/>
      <c r="E4089" s="286"/>
      <c r="F4089" s="293">
        <v>0</v>
      </c>
      <c r="G4089" s="21">
        <f t="shared" si="65"/>
        <v>0</v>
      </c>
      <c r="H4089" s="20">
        <v>0</v>
      </c>
      <c r="I4089" s="20">
        <v>0</v>
      </c>
    </row>
    <row r="4090" spans="1:9" hidden="1" x14ac:dyDescent="0.25">
      <c r="A4090" s="166"/>
      <c r="B4090" s="19"/>
      <c r="C4090" s="159"/>
      <c r="D4090" s="198"/>
      <c r="E4090" s="286"/>
      <c r="F4090" s="293">
        <v>0</v>
      </c>
      <c r="G4090" s="21">
        <f t="shared" si="65"/>
        <v>0</v>
      </c>
      <c r="H4090" s="20">
        <v>0</v>
      </c>
      <c r="I4090" s="20">
        <v>0</v>
      </c>
    </row>
    <row r="4091" spans="1:9" hidden="1" x14ac:dyDescent="0.25">
      <c r="A4091" s="166"/>
      <c r="B4091" s="19"/>
      <c r="C4091" s="159"/>
      <c r="D4091" s="198"/>
      <c r="E4091" s="286"/>
      <c r="F4091" s="293">
        <v>0</v>
      </c>
      <c r="G4091" s="21">
        <f t="shared" si="65"/>
        <v>0</v>
      </c>
      <c r="H4091" s="20">
        <v>0</v>
      </c>
      <c r="I4091" s="20">
        <v>0</v>
      </c>
    </row>
    <row r="4092" spans="1:9" hidden="1" x14ac:dyDescent="0.25">
      <c r="A4092" s="166"/>
      <c r="B4092" s="19"/>
      <c r="C4092" s="155"/>
      <c r="D4092" s="198"/>
      <c r="E4092" s="199"/>
      <c r="F4092" s="20">
        <v>0</v>
      </c>
      <c r="G4092" s="21">
        <f t="shared" si="65"/>
        <v>0</v>
      </c>
      <c r="H4092" s="20">
        <v>0</v>
      </c>
      <c r="I4092" s="20">
        <v>0</v>
      </c>
    </row>
    <row r="4093" spans="1:9" hidden="1" x14ac:dyDescent="0.25">
      <c r="A4093" s="166"/>
      <c r="B4093" s="19"/>
      <c r="C4093" s="155"/>
      <c r="D4093" s="198"/>
      <c r="E4093" s="199"/>
      <c r="F4093" s="20">
        <v>0</v>
      </c>
      <c r="G4093" s="21">
        <f t="shared" si="65"/>
        <v>0</v>
      </c>
      <c r="H4093" s="20">
        <v>0</v>
      </c>
      <c r="I4093" s="20">
        <v>0</v>
      </c>
    </row>
    <row r="4094" spans="1:9" hidden="1" x14ac:dyDescent="0.25">
      <c r="A4094" s="166"/>
      <c r="B4094" s="19"/>
      <c r="C4094" s="155"/>
      <c r="D4094" s="198"/>
      <c r="E4094" s="199"/>
      <c r="F4094" s="20">
        <v>0</v>
      </c>
      <c r="G4094" s="21">
        <f t="shared" si="65"/>
        <v>0</v>
      </c>
      <c r="H4094" s="20">
        <v>0</v>
      </c>
      <c r="I4094" s="20">
        <v>0</v>
      </c>
    </row>
    <row r="4095" spans="1:9" hidden="1" x14ac:dyDescent="0.25">
      <c r="A4095" s="166"/>
      <c r="B4095" s="19"/>
      <c r="C4095" s="155"/>
      <c r="D4095" s="198"/>
      <c r="E4095" s="199"/>
      <c r="F4095" s="20">
        <v>0</v>
      </c>
      <c r="G4095" s="21">
        <f t="shared" si="65"/>
        <v>0</v>
      </c>
      <c r="H4095" s="20">
        <v>0</v>
      </c>
      <c r="I4095" s="20">
        <v>0</v>
      </c>
    </row>
    <row r="4096" spans="1:9" hidden="1" x14ac:dyDescent="0.25">
      <c r="A4096" s="166"/>
      <c r="B4096" s="19"/>
      <c r="C4096" s="155"/>
      <c r="D4096" s="198"/>
      <c r="E4096" s="199"/>
      <c r="F4096" s="20">
        <v>0</v>
      </c>
      <c r="G4096" s="21">
        <f t="shared" si="65"/>
        <v>0</v>
      </c>
      <c r="H4096" s="20">
        <v>0</v>
      </c>
      <c r="I4096" s="20">
        <v>0</v>
      </c>
    </row>
    <row r="4097" spans="1:9" hidden="1" x14ac:dyDescent="0.25">
      <c r="A4097" s="166"/>
      <c r="B4097" s="19"/>
      <c r="C4097" s="155"/>
      <c r="D4097" s="198"/>
      <c r="E4097" s="199"/>
      <c r="F4097" s="20">
        <v>0</v>
      </c>
      <c r="G4097" s="21">
        <f t="shared" si="65"/>
        <v>0</v>
      </c>
      <c r="H4097" s="20">
        <v>0</v>
      </c>
      <c r="I4097" s="20">
        <v>0</v>
      </c>
    </row>
    <row r="4098" spans="1:9" hidden="1" x14ac:dyDescent="0.25">
      <c r="A4098" s="166"/>
      <c r="B4098" s="19"/>
      <c r="C4098" s="155"/>
      <c r="D4098" s="198"/>
      <c r="E4098" s="199"/>
      <c r="F4098" s="20">
        <v>0</v>
      </c>
      <c r="G4098" s="21">
        <f t="shared" si="65"/>
        <v>0</v>
      </c>
      <c r="H4098" s="20">
        <v>0</v>
      </c>
      <c r="I4098" s="20">
        <v>0</v>
      </c>
    </row>
    <row r="4099" spans="1:9" hidden="1" x14ac:dyDescent="0.25">
      <c r="A4099" s="166"/>
      <c r="B4099" s="19"/>
      <c r="C4099" s="155"/>
      <c r="D4099" s="198"/>
      <c r="E4099" s="199"/>
      <c r="F4099" s="20">
        <v>0</v>
      </c>
      <c r="G4099" s="21">
        <f t="shared" si="65"/>
        <v>0</v>
      </c>
      <c r="H4099" s="20">
        <v>0</v>
      </c>
      <c r="I4099" s="20">
        <v>0</v>
      </c>
    </row>
    <row r="4100" spans="1:9" hidden="1" x14ac:dyDescent="0.25">
      <c r="A4100" s="166"/>
      <c r="B4100" s="19"/>
      <c r="C4100" s="155"/>
      <c r="D4100" s="198"/>
      <c r="E4100" s="199"/>
      <c r="F4100" s="20">
        <v>0</v>
      </c>
      <c r="G4100" s="21">
        <f t="shared" si="65"/>
        <v>0</v>
      </c>
      <c r="H4100" s="20">
        <v>0</v>
      </c>
      <c r="I4100" s="20">
        <v>0</v>
      </c>
    </row>
    <row r="4101" spans="1:9" hidden="1" x14ac:dyDescent="0.25">
      <c r="A4101" s="166"/>
      <c r="B4101" s="19"/>
      <c r="C4101" s="155"/>
      <c r="D4101" s="198"/>
      <c r="E4101" s="199"/>
      <c r="F4101" s="20">
        <v>0</v>
      </c>
      <c r="G4101" s="21">
        <f t="shared" si="65"/>
        <v>0</v>
      </c>
      <c r="H4101" s="20">
        <v>0</v>
      </c>
      <c r="I4101" s="20">
        <v>0</v>
      </c>
    </row>
    <row r="4102" spans="1:9" hidden="1" x14ac:dyDescent="0.25">
      <c r="A4102" s="166"/>
      <c r="B4102" s="19"/>
      <c r="C4102" s="155"/>
      <c r="D4102" s="198"/>
      <c r="E4102" s="199"/>
      <c r="F4102" s="20">
        <v>0</v>
      </c>
      <c r="G4102" s="21">
        <f t="shared" si="65"/>
        <v>0</v>
      </c>
      <c r="H4102" s="20">
        <v>0</v>
      </c>
      <c r="I4102" s="20">
        <v>0</v>
      </c>
    </row>
    <row r="4103" spans="1:9" hidden="1" x14ac:dyDescent="0.25">
      <c r="A4103" s="166"/>
      <c r="B4103" s="19"/>
      <c r="C4103" s="155"/>
      <c r="D4103" s="198"/>
      <c r="E4103" s="199"/>
      <c r="F4103" s="20">
        <v>0</v>
      </c>
      <c r="G4103" s="21">
        <f t="shared" si="65"/>
        <v>0</v>
      </c>
      <c r="H4103" s="20">
        <v>0</v>
      </c>
      <c r="I4103" s="20">
        <v>0</v>
      </c>
    </row>
    <row r="4104" spans="1:9" hidden="1" x14ac:dyDescent="0.25">
      <c r="A4104" s="166"/>
      <c r="B4104" s="19"/>
      <c r="C4104" s="155"/>
      <c r="D4104" s="198"/>
      <c r="E4104" s="199"/>
      <c r="F4104" s="20">
        <v>0</v>
      </c>
      <c r="G4104" s="21">
        <f t="shared" si="65"/>
        <v>0</v>
      </c>
      <c r="H4104" s="20">
        <v>0</v>
      </c>
      <c r="I4104" s="20">
        <v>0</v>
      </c>
    </row>
    <row r="4105" spans="1:9" hidden="1" x14ac:dyDescent="0.25">
      <c r="A4105" s="166"/>
      <c r="B4105" s="19"/>
      <c r="C4105" s="155"/>
      <c r="D4105" s="198"/>
      <c r="E4105" s="199"/>
      <c r="F4105" s="20">
        <v>0</v>
      </c>
      <c r="G4105" s="21">
        <f t="shared" si="65"/>
        <v>0</v>
      </c>
      <c r="H4105" s="20">
        <v>0</v>
      </c>
      <c r="I4105" s="20">
        <v>0</v>
      </c>
    </row>
    <row r="4106" spans="1:9" hidden="1" x14ac:dyDescent="0.25">
      <c r="A4106" s="166"/>
      <c r="B4106" s="19"/>
      <c r="C4106" s="155"/>
      <c r="D4106" s="198"/>
      <c r="E4106" s="199"/>
      <c r="F4106" s="20">
        <v>0</v>
      </c>
      <c r="G4106" s="21">
        <f t="shared" si="65"/>
        <v>0</v>
      </c>
      <c r="H4106" s="20">
        <v>0</v>
      </c>
      <c r="I4106" s="20">
        <v>0</v>
      </c>
    </row>
    <row r="4107" spans="1:9" hidden="1" x14ac:dyDescent="0.25">
      <c r="A4107" s="166"/>
      <c r="B4107" s="19"/>
      <c r="C4107" s="155"/>
      <c r="D4107" s="198"/>
      <c r="E4107" s="199"/>
      <c r="F4107" s="20">
        <v>0</v>
      </c>
      <c r="G4107" s="21">
        <f t="shared" si="65"/>
        <v>0</v>
      </c>
      <c r="H4107" s="20">
        <v>0</v>
      </c>
      <c r="I4107" s="20">
        <v>0</v>
      </c>
    </row>
    <row r="4108" spans="1:9" hidden="1" x14ac:dyDescent="0.25">
      <c r="A4108" s="166"/>
      <c r="B4108" s="19"/>
      <c r="C4108" s="155"/>
      <c r="D4108" s="198"/>
      <c r="E4108" s="199"/>
      <c r="F4108" s="20">
        <v>0</v>
      </c>
      <c r="G4108" s="21">
        <f t="shared" si="65"/>
        <v>0</v>
      </c>
      <c r="H4108" s="20">
        <v>0</v>
      </c>
      <c r="I4108" s="20">
        <v>0</v>
      </c>
    </row>
    <row r="4109" spans="1:9" hidden="1" x14ac:dyDescent="0.25">
      <c r="A4109" s="166"/>
      <c r="B4109" s="19"/>
      <c r="C4109" s="155"/>
      <c r="D4109" s="198"/>
      <c r="E4109" s="199"/>
      <c r="F4109" s="20">
        <v>0</v>
      </c>
      <c r="G4109" s="21">
        <f t="shared" si="65"/>
        <v>0</v>
      </c>
      <c r="H4109" s="20">
        <v>0</v>
      </c>
      <c r="I4109" s="20">
        <v>0</v>
      </c>
    </row>
    <row r="4110" spans="1:9" hidden="1" x14ac:dyDescent="0.25">
      <c r="A4110" s="166"/>
      <c r="B4110" s="19"/>
      <c r="C4110" s="155"/>
      <c r="D4110" s="198"/>
      <c r="E4110" s="199"/>
      <c r="F4110" s="20">
        <v>0</v>
      </c>
      <c r="G4110" s="21">
        <f t="shared" si="65"/>
        <v>0</v>
      </c>
      <c r="H4110" s="20">
        <v>0</v>
      </c>
      <c r="I4110" s="20">
        <v>0</v>
      </c>
    </row>
    <row r="4111" spans="1:9" hidden="1" x14ac:dyDescent="0.25">
      <c r="A4111" s="166"/>
      <c r="B4111" s="19"/>
      <c r="C4111" s="155"/>
      <c r="D4111" s="198"/>
      <c r="E4111" s="199"/>
      <c r="F4111" s="20">
        <v>0</v>
      </c>
      <c r="G4111" s="21">
        <f t="shared" si="65"/>
        <v>0</v>
      </c>
      <c r="H4111" s="20">
        <v>0</v>
      </c>
      <c r="I4111" s="20">
        <v>0</v>
      </c>
    </row>
    <row r="4112" spans="1:9" hidden="1" x14ac:dyDescent="0.25">
      <c r="A4112" s="166"/>
      <c r="B4112" s="19"/>
      <c r="C4112" s="155"/>
      <c r="D4112" s="198"/>
      <c r="E4112" s="199"/>
      <c r="F4112" s="20">
        <v>0</v>
      </c>
      <c r="G4112" s="21">
        <f t="shared" si="65"/>
        <v>0</v>
      </c>
      <c r="H4112" s="20">
        <v>0</v>
      </c>
      <c r="I4112" s="20">
        <v>0</v>
      </c>
    </row>
    <row r="4113" spans="1:9" hidden="1" x14ac:dyDescent="0.25">
      <c r="A4113" s="166"/>
      <c r="B4113" s="19"/>
      <c r="C4113" s="155"/>
      <c r="D4113" s="198"/>
      <c r="E4113" s="199"/>
      <c r="F4113" s="20">
        <v>0</v>
      </c>
      <c r="G4113" s="21">
        <f t="shared" si="65"/>
        <v>0</v>
      </c>
      <c r="H4113" s="20">
        <v>0</v>
      </c>
      <c r="I4113" s="20">
        <v>0</v>
      </c>
    </row>
    <row r="4114" spans="1:9" hidden="1" x14ac:dyDescent="0.25">
      <c r="A4114" s="166"/>
      <c r="B4114" s="19"/>
      <c r="C4114" s="155"/>
      <c r="D4114" s="198"/>
      <c r="E4114" s="199"/>
      <c r="F4114" s="20">
        <v>0</v>
      </c>
      <c r="G4114" s="21">
        <f t="shared" si="65"/>
        <v>0</v>
      </c>
      <c r="H4114" s="20">
        <v>0</v>
      </c>
      <c r="I4114" s="20">
        <v>0</v>
      </c>
    </row>
    <row r="4115" spans="1:9" hidden="1" x14ac:dyDescent="0.25">
      <c r="A4115" s="166"/>
      <c r="B4115" s="19"/>
      <c r="C4115" s="155"/>
      <c r="D4115" s="198"/>
      <c r="E4115" s="199"/>
      <c r="F4115" s="20">
        <v>0</v>
      </c>
      <c r="G4115" s="21">
        <f t="shared" si="65"/>
        <v>0</v>
      </c>
      <c r="H4115" s="20">
        <v>0</v>
      </c>
      <c r="I4115" s="20">
        <v>0</v>
      </c>
    </row>
    <row r="4116" spans="1:9" hidden="1" x14ac:dyDescent="0.25">
      <c r="A4116" s="166"/>
      <c r="B4116" s="19"/>
      <c r="C4116" s="155"/>
      <c r="D4116" s="198"/>
      <c r="E4116" s="199"/>
      <c r="F4116" s="20">
        <v>0</v>
      </c>
      <c r="G4116" s="21">
        <f t="shared" si="65"/>
        <v>0</v>
      </c>
      <c r="H4116" s="20">
        <v>0</v>
      </c>
      <c r="I4116" s="20">
        <v>0</v>
      </c>
    </row>
    <row r="4117" spans="1:9" hidden="1" x14ac:dyDescent="0.25">
      <c r="A4117" s="166"/>
      <c r="B4117" s="19"/>
      <c r="C4117" s="155"/>
      <c r="D4117" s="198"/>
      <c r="E4117" s="199"/>
      <c r="F4117" s="20">
        <v>0</v>
      </c>
      <c r="G4117" s="21">
        <f t="shared" si="65"/>
        <v>0</v>
      </c>
      <c r="H4117" s="20">
        <v>0</v>
      </c>
      <c r="I4117" s="20">
        <v>0</v>
      </c>
    </row>
    <row r="4118" spans="1:9" hidden="1" x14ac:dyDescent="0.25">
      <c r="A4118" s="166"/>
      <c r="B4118" s="19"/>
      <c r="C4118" s="155"/>
      <c r="D4118" s="198"/>
      <c r="E4118" s="199"/>
      <c r="F4118" s="20">
        <v>0</v>
      </c>
      <c r="G4118" s="21">
        <f t="shared" si="65"/>
        <v>0</v>
      </c>
      <c r="H4118" s="20">
        <v>0</v>
      </c>
      <c r="I4118" s="20">
        <v>0</v>
      </c>
    </row>
    <row r="4119" spans="1:9" hidden="1" x14ac:dyDescent="0.25">
      <c r="A4119" s="166"/>
      <c r="B4119" s="19"/>
      <c r="C4119" s="155"/>
      <c r="D4119" s="198"/>
      <c r="E4119" s="199"/>
      <c r="F4119" s="20">
        <v>0</v>
      </c>
      <c r="G4119" s="21">
        <f t="shared" si="65"/>
        <v>0</v>
      </c>
      <c r="H4119" s="20">
        <v>0</v>
      </c>
      <c r="I4119" s="20">
        <v>0</v>
      </c>
    </row>
    <row r="4120" spans="1:9" hidden="1" x14ac:dyDescent="0.25">
      <c r="A4120" s="166"/>
      <c r="B4120" s="19"/>
      <c r="C4120" s="155"/>
      <c r="D4120" s="198"/>
      <c r="E4120" s="199"/>
      <c r="F4120" s="20">
        <v>0</v>
      </c>
      <c r="G4120" s="21">
        <f t="shared" si="65"/>
        <v>0</v>
      </c>
      <c r="H4120" s="20">
        <v>0</v>
      </c>
      <c r="I4120" s="20">
        <v>0</v>
      </c>
    </row>
    <row r="4121" spans="1:9" hidden="1" x14ac:dyDescent="0.25">
      <c r="A4121" s="166"/>
      <c r="B4121" s="19"/>
      <c r="C4121" s="155"/>
      <c r="D4121" s="198"/>
      <c r="E4121" s="199"/>
      <c r="F4121" s="20">
        <v>0</v>
      </c>
      <c r="G4121" s="21">
        <f t="shared" si="65"/>
        <v>0</v>
      </c>
      <c r="H4121" s="20">
        <v>0</v>
      </c>
      <c r="I4121" s="20">
        <v>0</v>
      </c>
    </row>
    <row r="4122" spans="1:9" hidden="1" x14ac:dyDescent="0.25">
      <c r="A4122" s="166"/>
      <c r="B4122" s="19"/>
      <c r="C4122" s="155"/>
      <c r="D4122" s="198"/>
      <c r="E4122" s="199"/>
      <c r="F4122" s="20">
        <v>0</v>
      </c>
      <c r="G4122" s="21">
        <f t="shared" si="65"/>
        <v>0</v>
      </c>
      <c r="H4122" s="20">
        <v>0</v>
      </c>
      <c r="I4122" s="20">
        <v>0</v>
      </c>
    </row>
    <row r="4123" spans="1:9" hidden="1" x14ac:dyDescent="0.25">
      <c r="A4123" s="166"/>
      <c r="B4123" s="19"/>
      <c r="C4123" s="155"/>
      <c r="D4123" s="198"/>
      <c r="E4123" s="199"/>
      <c r="F4123" s="20">
        <v>0</v>
      </c>
      <c r="G4123" s="21">
        <f t="shared" si="65"/>
        <v>0</v>
      </c>
      <c r="H4123" s="20">
        <v>0</v>
      </c>
      <c r="I4123" s="20">
        <v>0</v>
      </c>
    </row>
    <row r="4124" spans="1:9" hidden="1" x14ac:dyDescent="0.25">
      <c r="A4124" s="166"/>
      <c r="B4124" s="19"/>
      <c r="C4124" s="155"/>
      <c r="D4124" s="198"/>
      <c r="E4124" s="199"/>
      <c r="F4124" s="20">
        <v>0</v>
      </c>
      <c r="G4124" s="21">
        <f t="shared" si="65"/>
        <v>0</v>
      </c>
      <c r="H4124" s="20">
        <v>0</v>
      </c>
      <c r="I4124" s="20">
        <v>0</v>
      </c>
    </row>
    <row r="4125" spans="1:9" hidden="1" x14ac:dyDescent="0.25">
      <c r="A4125" s="166"/>
      <c r="B4125" s="19"/>
      <c r="C4125" s="155"/>
      <c r="D4125" s="198"/>
      <c r="E4125" s="199"/>
      <c r="F4125" s="20">
        <v>0</v>
      </c>
      <c r="G4125" s="21">
        <f t="shared" si="65"/>
        <v>0</v>
      </c>
      <c r="H4125" s="20">
        <v>0</v>
      </c>
      <c r="I4125" s="20">
        <v>0</v>
      </c>
    </row>
    <row r="4126" spans="1:9" hidden="1" x14ac:dyDescent="0.25">
      <c r="A4126" s="166"/>
      <c r="B4126" s="19"/>
      <c r="C4126" s="155"/>
      <c r="D4126" s="198"/>
      <c r="E4126" s="199"/>
      <c r="F4126" s="20">
        <v>0</v>
      </c>
      <c r="G4126" s="21">
        <f t="shared" si="65"/>
        <v>0</v>
      </c>
      <c r="H4126" s="20">
        <v>0</v>
      </c>
      <c r="I4126" s="20">
        <v>0</v>
      </c>
    </row>
    <row r="4127" spans="1:9" hidden="1" x14ac:dyDescent="0.25">
      <c r="A4127" s="166"/>
      <c r="B4127" s="19"/>
      <c r="C4127" s="155"/>
      <c r="D4127" s="198"/>
      <c r="E4127" s="199"/>
      <c r="F4127" s="20">
        <v>0</v>
      </c>
      <c r="G4127" s="21">
        <f t="shared" si="65"/>
        <v>0</v>
      </c>
      <c r="H4127" s="20">
        <v>0</v>
      </c>
      <c r="I4127" s="20">
        <v>0</v>
      </c>
    </row>
    <row r="4128" spans="1:9" hidden="1" x14ac:dyDescent="0.25">
      <c r="A4128" s="166"/>
      <c r="B4128" s="19"/>
      <c r="C4128" s="155"/>
      <c r="D4128" s="198"/>
      <c r="E4128" s="199"/>
      <c r="F4128" s="20">
        <v>0</v>
      </c>
      <c r="G4128" s="21">
        <f t="shared" si="65"/>
        <v>0</v>
      </c>
      <c r="H4128" s="20">
        <v>0</v>
      </c>
      <c r="I4128" s="20">
        <v>0</v>
      </c>
    </row>
    <row r="4129" spans="1:9" hidden="1" x14ac:dyDescent="0.25">
      <c r="A4129" s="166"/>
      <c r="B4129" s="19"/>
      <c r="C4129" s="155"/>
      <c r="D4129" s="198"/>
      <c r="E4129" s="199"/>
      <c r="F4129" s="20">
        <v>0</v>
      </c>
      <c r="G4129" s="21">
        <f t="shared" si="65"/>
        <v>0</v>
      </c>
      <c r="H4129" s="20">
        <v>0</v>
      </c>
      <c r="I4129" s="20">
        <v>0</v>
      </c>
    </row>
    <row r="4130" spans="1:9" hidden="1" x14ac:dyDescent="0.25">
      <c r="A4130" s="166"/>
      <c r="B4130" s="19"/>
      <c r="C4130" s="155"/>
      <c r="D4130" s="198"/>
      <c r="E4130" s="199"/>
      <c r="F4130" s="20">
        <v>0</v>
      </c>
      <c r="G4130" s="21">
        <f t="shared" si="65"/>
        <v>0</v>
      </c>
      <c r="H4130" s="20">
        <v>0</v>
      </c>
      <c r="I4130" s="20">
        <v>0</v>
      </c>
    </row>
    <row r="4131" spans="1:9" hidden="1" x14ac:dyDescent="0.25">
      <c r="A4131" s="166"/>
      <c r="B4131" s="19"/>
      <c r="C4131" s="155"/>
      <c r="D4131" s="198"/>
      <c r="E4131" s="199"/>
      <c r="F4131" s="20">
        <v>0</v>
      </c>
      <c r="G4131" s="21">
        <f t="shared" si="65"/>
        <v>0</v>
      </c>
      <c r="H4131" s="20">
        <v>0</v>
      </c>
      <c r="I4131" s="20">
        <v>0</v>
      </c>
    </row>
    <row r="4132" spans="1:9" hidden="1" x14ac:dyDescent="0.25">
      <c r="A4132" s="166"/>
      <c r="B4132" s="19"/>
      <c r="C4132" s="155"/>
      <c r="D4132" s="198"/>
      <c r="E4132" s="199"/>
      <c r="F4132" s="20">
        <v>0</v>
      </c>
      <c r="G4132" s="21">
        <f t="shared" si="65"/>
        <v>0</v>
      </c>
      <c r="H4132" s="20">
        <v>0</v>
      </c>
      <c r="I4132" s="20">
        <v>0</v>
      </c>
    </row>
    <row r="4133" spans="1:9" hidden="1" x14ac:dyDescent="0.25">
      <c r="A4133" s="166"/>
      <c r="B4133" s="19"/>
      <c r="C4133" s="155"/>
      <c r="D4133" s="198"/>
      <c r="E4133" s="199"/>
      <c r="F4133" s="20">
        <v>0</v>
      </c>
      <c r="G4133" s="21">
        <f t="shared" si="65"/>
        <v>0</v>
      </c>
      <c r="H4133" s="20">
        <v>0</v>
      </c>
      <c r="I4133" s="20">
        <v>0</v>
      </c>
    </row>
    <row r="4134" spans="1:9" hidden="1" x14ac:dyDescent="0.25">
      <c r="A4134" s="166"/>
      <c r="B4134" s="19"/>
      <c r="C4134" s="155"/>
      <c r="D4134" s="198"/>
      <c r="E4134" s="199"/>
      <c r="F4134" s="20">
        <v>0</v>
      </c>
      <c r="G4134" s="21">
        <f t="shared" si="65"/>
        <v>0</v>
      </c>
      <c r="H4134" s="20">
        <v>0</v>
      </c>
      <c r="I4134" s="20">
        <v>0</v>
      </c>
    </row>
    <row r="4135" spans="1:9" hidden="1" x14ac:dyDescent="0.25">
      <c r="A4135" s="166"/>
      <c r="B4135" s="19"/>
      <c r="C4135" s="155"/>
      <c r="D4135" s="198"/>
      <c r="E4135" s="199"/>
      <c r="F4135" s="20">
        <v>0</v>
      </c>
      <c r="G4135" s="21">
        <f t="shared" si="65"/>
        <v>0</v>
      </c>
      <c r="H4135" s="20">
        <v>0</v>
      </c>
      <c r="I4135" s="20">
        <v>0</v>
      </c>
    </row>
    <row r="4136" spans="1:9" hidden="1" x14ac:dyDescent="0.25">
      <c r="A4136" s="166"/>
      <c r="B4136" s="19"/>
      <c r="C4136" s="155"/>
      <c r="D4136" s="198"/>
      <c r="E4136" s="199"/>
      <c r="F4136" s="20">
        <v>0</v>
      </c>
      <c r="G4136" s="21">
        <f t="shared" si="65"/>
        <v>0</v>
      </c>
      <c r="H4136" s="20">
        <v>0</v>
      </c>
      <c r="I4136" s="20">
        <v>0</v>
      </c>
    </row>
    <row r="4137" spans="1:9" hidden="1" x14ac:dyDescent="0.25">
      <c r="A4137" s="166"/>
      <c r="B4137" s="19"/>
      <c r="C4137" s="155"/>
      <c r="D4137" s="198"/>
      <c r="E4137" s="199"/>
      <c r="F4137" s="20">
        <v>0</v>
      </c>
      <c r="G4137" s="21">
        <f t="shared" si="65"/>
        <v>0</v>
      </c>
      <c r="H4137" s="20">
        <v>0</v>
      </c>
      <c r="I4137" s="20">
        <v>0</v>
      </c>
    </row>
    <row r="4138" spans="1:9" hidden="1" x14ac:dyDescent="0.25">
      <c r="A4138" s="166"/>
      <c r="B4138" s="19"/>
      <c r="C4138" s="155"/>
      <c r="D4138" s="198"/>
      <c r="E4138" s="199"/>
      <c r="F4138" s="20">
        <v>0</v>
      </c>
      <c r="G4138" s="21">
        <f t="shared" si="65"/>
        <v>0</v>
      </c>
      <c r="H4138" s="20">
        <v>0</v>
      </c>
      <c r="I4138" s="20">
        <v>0</v>
      </c>
    </row>
    <row r="4139" spans="1:9" hidden="1" x14ac:dyDescent="0.25">
      <c r="A4139" s="166"/>
      <c r="B4139" s="19"/>
      <c r="C4139" s="155"/>
      <c r="D4139" s="198"/>
      <c r="E4139" s="199"/>
      <c r="F4139" s="20">
        <v>0</v>
      </c>
      <c r="G4139" s="21">
        <f t="shared" si="65"/>
        <v>0</v>
      </c>
      <c r="H4139" s="20">
        <v>0</v>
      </c>
      <c r="I4139" s="20">
        <v>0</v>
      </c>
    </row>
    <row r="4140" spans="1:9" hidden="1" x14ac:dyDescent="0.25">
      <c r="A4140" s="166"/>
      <c r="B4140" s="19"/>
      <c r="C4140" s="155"/>
      <c r="D4140" s="198"/>
      <c r="E4140" s="199"/>
      <c r="F4140" s="20">
        <v>0</v>
      </c>
      <c r="G4140" s="21">
        <f t="shared" si="65"/>
        <v>0</v>
      </c>
      <c r="H4140" s="20">
        <v>0</v>
      </c>
      <c r="I4140" s="20">
        <v>0</v>
      </c>
    </row>
    <row r="4141" spans="1:9" hidden="1" x14ac:dyDescent="0.25">
      <c r="A4141" s="166"/>
      <c r="B4141" s="19"/>
      <c r="C4141" s="155"/>
      <c r="D4141" s="198"/>
      <c r="E4141" s="199"/>
      <c r="F4141" s="20">
        <v>0</v>
      </c>
      <c r="G4141" s="21">
        <f t="shared" si="65"/>
        <v>0</v>
      </c>
      <c r="H4141" s="20">
        <v>0</v>
      </c>
      <c r="I4141" s="20">
        <v>0</v>
      </c>
    </row>
    <row r="4142" spans="1:9" hidden="1" x14ac:dyDescent="0.25">
      <c r="A4142" s="166"/>
      <c r="B4142" s="19"/>
      <c r="C4142" s="155"/>
      <c r="D4142" s="198"/>
      <c r="E4142" s="199"/>
      <c r="F4142" s="20">
        <v>0</v>
      </c>
      <c r="G4142" s="21">
        <f t="shared" si="65"/>
        <v>0</v>
      </c>
      <c r="H4142" s="20">
        <v>0</v>
      </c>
      <c r="I4142" s="20">
        <v>0</v>
      </c>
    </row>
    <row r="4143" spans="1:9" hidden="1" x14ac:dyDescent="0.25">
      <c r="A4143" s="166"/>
      <c r="B4143" s="19"/>
      <c r="C4143" s="155"/>
      <c r="D4143" s="198"/>
      <c r="E4143" s="199"/>
      <c r="F4143" s="20">
        <v>0</v>
      </c>
      <c r="G4143" s="21">
        <f t="shared" si="65"/>
        <v>0</v>
      </c>
      <c r="H4143" s="20">
        <v>0</v>
      </c>
      <c r="I4143" s="20">
        <v>0</v>
      </c>
    </row>
    <row r="4144" spans="1:9" hidden="1" x14ac:dyDescent="0.25">
      <c r="A4144" s="166"/>
      <c r="B4144" s="19"/>
      <c r="C4144" s="155"/>
      <c r="D4144" s="198"/>
      <c r="E4144" s="199"/>
      <c r="F4144" s="20">
        <v>0</v>
      </c>
      <c r="G4144" s="21">
        <f t="shared" si="65"/>
        <v>0</v>
      </c>
      <c r="H4144" s="20">
        <v>0</v>
      </c>
      <c r="I4144" s="20">
        <v>0</v>
      </c>
    </row>
    <row r="4145" spans="1:9" hidden="1" x14ac:dyDescent="0.25">
      <c r="A4145" s="166"/>
      <c r="B4145" s="19"/>
      <c r="C4145" s="155"/>
      <c r="D4145" s="198"/>
      <c r="E4145" s="199"/>
      <c r="F4145" s="20">
        <v>0</v>
      </c>
      <c r="G4145" s="21">
        <f t="shared" si="65"/>
        <v>0</v>
      </c>
      <c r="H4145" s="20">
        <v>0</v>
      </c>
      <c r="I4145" s="20">
        <v>0</v>
      </c>
    </row>
    <row r="4146" spans="1:9" hidden="1" x14ac:dyDescent="0.25">
      <c r="A4146" s="166"/>
      <c r="B4146" s="19"/>
      <c r="C4146" s="155"/>
      <c r="D4146" s="198"/>
      <c r="E4146" s="199"/>
      <c r="F4146" s="20">
        <v>0</v>
      </c>
      <c r="G4146" s="21">
        <f t="shared" si="65"/>
        <v>0</v>
      </c>
      <c r="H4146" s="20">
        <v>0</v>
      </c>
      <c r="I4146" s="20">
        <v>0</v>
      </c>
    </row>
    <row r="4147" spans="1:9" hidden="1" x14ac:dyDescent="0.25">
      <c r="A4147" s="166"/>
      <c r="B4147" s="19"/>
      <c r="C4147" s="155"/>
      <c r="D4147" s="198"/>
      <c r="E4147" s="199"/>
      <c r="F4147" s="20">
        <v>0</v>
      </c>
      <c r="G4147" s="21">
        <f t="shared" si="65"/>
        <v>0</v>
      </c>
      <c r="H4147" s="20">
        <v>0</v>
      </c>
      <c r="I4147" s="20">
        <v>0</v>
      </c>
    </row>
    <row r="4148" spans="1:9" hidden="1" x14ac:dyDescent="0.25">
      <c r="A4148" s="166"/>
      <c r="B4148" s="19"/>
      <c r="C4148" s="155"/>
      <c r="D4148" s="198"/>
      <c r="E4148" s="199"/>
      <c r="F4148" s="20">
        <v>0</v>
      </c>
      <c r="G4148" s="21">
        <f t="shared" si="65"/>
        <v>0</v>
      </c>
      <c r="H4148" s="20">
        <v>0</v>
      </c>
      <c r="I4148" s="20">
        <v>0</v>
      </c>
    </row>
    <row r="4149" spans="1:9" hidden="1" x14ac:dyDescent="0.25">
      <c r="A4149" s="166"/>
      <c r="B4149" s="19"/>
      <c r="C4149" s="155"/>
      <c r="D4149" s="198"/>
      <c r="E4149" s="199"/>
      <c r="F4149" s="20">
        <v>0</v>
      </c>
      <c r="G4149" s="21">
        <f t="shared" si="65"/>
        <v>0</v>
      </c>
      <c r="H4149" s="20">
        <v>0</v>
      </c>
      <c r="I4149" s="20">
        <v>0</v>
      </c>
    </row>
    <row r="4150" spans="1:9" hidden="1" x14ac:dyDescent="0.25">
      <c r="A4150" s="166"/>
      <c r="B4150" s="19"/>
      <c r="C4150" s="155"/>
      <c r="D4150" s="198"/>
      <c r="E4150" s="199"/>
      <c r="F4150" s="20">
        <v>0</v>
      </c>
      <c r="G4150" s="21">
        <f t="shared" si="65"/>
        <v>0</v>
      </c>
      <c r="H4150" s="20"/>
      <c r="I4150" s="20"/>
    </row>
    <row r="4151" spans="1:9" hidden="1" x14ac:dyDescent="0.25">
      <c r="A4151" s="166"/>
      <c r="B4151" s="19"/>
      <c r="C4151" s="155"/>
      <c r="D4151" s="198"/>
      <c r="E4151" s="199"/>
      <c r="F4151" s="20">
        <v>0</v>
      </c>
      <c r="G4151" s="21">
        <f t="shared" si="65"/>
        <v>0</v>
      </c>
      <c r="H4151" s="20"/>
      <c r="I4151" s="20"/>
    </row>
    <row r="4152" spans="1:9" hidden="1" x14ac:dyDescent="0.25">
      <c r="A4152" s="166"/>
      <c r="B4152" s="19"/>
      <c r="C4152" s="155"/>
      <c r="D4152" s="198"/>
      <c r="E4152" s="199"/>
      <c r="F4152" s="20">
        <v>0</v>
      </c>
      <c r="G4152" s="21">
        <f t="shared" ref="G4152:G4212" si="66">D4152-E4152</f>
        <v>0</v>
      </c>
      <c r="H4152" s="20"/>
      <c r="I4152" s="20"/>
    </row>
    <row r="4153" spans="1:9" hidden="1" x14ac:dyDescent="0.25">
      <c r="A4153" s="166"/>
      <c r="B4153" s="19"/>
      <c r="C4153" s="155"/>
      <c r="D4153" s="198"/>
      <c r="E4153" s="199"/>
      <c r="F4153" s="20">
        <v>0</v>
      </c>
      <c r="G4153" s="21">
        <f t="shared" si="66"/>
        <v>0</v>
      </c>
      <c r="H4153" s="20"/>
      <c r="I4153" s="20"/>
    </row>
    <row r="4154" spans="1:9" hidden="1" x14ac:dyDescent="0.25">
      <c r="A4154" s="166"/>
      <c r="B4154" s="19"/>
      <c r="C4154" s="155"/>
      <c r="D4154" s="198"/>
      <c r="E4154" s="199"/>
      <c r="F4154" s="20">
        <v>0</v>
      </c>
      <c r="G4154" s="21">
        <f t="shared" si="66"/>
        <v>0</v>
      </c>
      <c r="H4154" s="20"/>
      <c r="I4154" s="20"/>
    </row>
    <row r="4155" spans="1:9" hidden="1" x14ac:dyDescent="0.25">
      <c r="A4155" s="166"/>
      <c r="B4155" s="19"/>
      <c r="C4155" s="155"/>
      <c r="D4155" s="198"/>
      <c r="E4155" s="199"/>
      <c r="F4155" s="20">
        <v>0</v>
      </c>
      <c r="G4155" s="21">
        <f t="shared" si="66"/>
        <v>0</v>
      </c>
      <c r="H4155" s="20"/>
      <c r="I4155" s="20"/>
    </row>
    <row r="4156" spans="1:9" hidden="1" x14ac:dyDescent="0.25">
      <c r="A4156" s="166"/>
      <c r="B4156" s="19"/>
      <c r="C4156" s="155"/>
      <c r="D4156" s="198"/>
      <c r="E4156" s="199"/>
      <c r="F4156" s="20">
        <v>0</v>
      </c>
      <c r="G4156" s="21">
        <f t="shared" si="66"/>
        <v>0</v>
      </c>
      <c r="H4156" s="20"/>
      <c r="I4156" s="20"/>
    </row>
    <row r="4157" spans="1:9" hidden="1" x14ac:dyDescent="0.25">
      <c r="A4157" s="166"/>
      <c r="B4157" s="19"/>
      <c r="C4157" s="155"/>
      <c r="D4157" s="198"/>
      <c r="E4157" s="199"/>
      <c r="F4157" s="20">
        <v>0</v>
      </c>
      <c r="G4157" s="21">
        <f t="shared" si="66"/>
        <v>0</v>
      </c>
      <c r="H4157" s="20"/>
      <c r="I4157" s="20"/>
    </row>
    <row r="4158" spans="1:9" hidden="1" x14ac:dyDescent="0.25">
      <c r="A4158" s="166"/>
      <c r="B4158" s="19"/>
      <c r="C4158" s="155"/>
      <c r="D4158" s="198"/>
      <c r="E4158" s="199"/>
      <c r="F4158" s="20">
        <v>0</v>
      </c>
      <c r="G4158" s="21">
        <f t="shared" si="66"/>
        <v>0</v>
      </c>
      <c r="H4158" s="20"/>
      <c r="I4158" s="20"/>
    </row>
    <row r="4159" spans="1:9" hidden="1" x14ac:dyDescent="0.25">
      <c r="A4159" s="166"/>
      <c r="B4159" s="19"/>
      <c r="C4159" s="155"/>
      <c r="D4159" s="198"/>
      <c r="E4159" s="199"/>
      <c r="F4159" s="20">
        <v>0</v>
      </c>
      <c r="G4159" s="21">
        <f t="shared" si="66"/>
        <v>0</v>
      </c>
      <c r="H4159" s="20"/>
      <c r="I4159" s="20"/>
    </row>
    <row r="4160" spans="1:9" hidden="1" x14ac:dyDescent="0.25">
      <c r="A4160" s="166"/>
      <c r="B4160" s="19"/>
      <c r="C4160" s="155"/>
      <c r="D4160" s="198"/>
      <c r="E4160" s="199"/>
      <c r="F4160" s="20">
        <v>0</v>
      </c>
      <c r="G4160" s="21">
        <f t="shared" si="66"/>
        <v>0</v>
      </c>
      <c r="H4160" s="20"/>
      <c r="I4160" s="20"/>
    </row>
    <row r="4161" spans="1:9" hidden="1" x14ac:dyDescent="0.25">
      <c r="A4161" s="166"/>
      <c r="B4161" s="19"/>
      <c r="C4161" s="155"/>
      <c r="D4161" s="198"/>
      <c r="E4161" s="199"/>
      <c r="F4161" s="20">
        <v>0</v>
      </c>
      <c r="G4161" s="21">
        <f t="shared" si="66"/>
        <v>0</v>
      </c>
      <c r="H4161" s="20"/>
      <c r="I4161" s="20"/>
    </row>
    <row r="4162" spans="1:9" hidden="1" x14ac:dyDescent="0.25">
      <c r="A4162" s="166"/>
      <c r="B4162" s="19"/>
      <c r="C4162" s="155"/>
      <c r="D4162" s="198"/>
      <c r="E4162" s="199"/>
      <c r="F4162" s="20">
        <v>0</v>
      </c>
      <c r="G4162" s="21">
        <f t="shared" si="66"/>
        <v>0</v>
      </c>
      <c r="H4162" s="20"/>
      <c r="I4162" s="20"/>
    </row>
    <row r="4163" spans="1:9" hidden="1" x14ac:dyDescent="0.25">
      <c r="A4163" s="166"/>
      <c r="B4163" s="19"/>
      <c r="C4163" s="155"/>
      <c r="D4163" s="198"/>
      <c r="E4163" s="199"/>
      <c r="F4163" s="20">
        <v>0</v>
      </c>
      <c r="G4163" s="21">
        <f t="shared" si="66"/>
        <v>0</v>
      </c>
      <c r="H4163" s="20"/>
      <c r="I4163" s="20"/>
    </row>
    <row r="4164" spans="1:9" hidden="1" x14ac:dyDescent="0.25">
      <c r="A4164" s="166"/>
      <c r="B4164" s="19"/>
      <c r="C4164" s="155"/>
      <c r="D4164" s="198"/>
      <c r="E4164" s="199"/>
      <c r="F4164" s="20">
        <v>0</v>
      </c>
      <c r="G4164" s="21">
        <f t="shared" si="66"/>
        <v>0</v>
      </c>
      <c r="H4164" s="20"/>
      <c r="I4164" s="20"/>
    </row>
    <row r="4165" spans="1:9" hidden="1" x14ac:dyDescent="0.25">
      <c r="A4165" s="166"/>
      <c r="B4165" s="19"/>
      <c r="C4165" s="155"/>
      <c r="D4165" s="198"/>
      <c r="E4165" s="199"/>
      <c r="F4165" s="20">
        <v>0</v>
      </c>
      <c r="G4165" s="21">
        <f t="shared" si="66"/>
        <v>0</v>
      </c>
      <c r="H4165" s="20"/>
      <c r="I4165" s="20"/>
    </row>
    <row r="4166" spans="1:9" hidden="1" x14ac:dyDescent="0.25">
      <c r="A4166" s="166"/>
      <c r="B4166" s="19"/>
      <c r="C4166" s="155"/>
      <c r="D4166" s="198"/>
      <c r="E4166" s="199"/>
      <c r="F4166" s="20">
        <v>0</v>
      </c>
      <c r="G4166" s="21">
        <f t="shared" si="66"/>
        <v>0</v>
      </c>
      <c r="H4166" s="20"/>
      <c r="I4166" s="20"/>
    </row>
    <row r="4167" spans="1:9" hidden="1" x14ac:dyDescent="0.25">
      <c r="A4167" s="167"/>
      <c r="B4167" s="19"/>
      <c r="C4167" s="155"/>
      <c r="D4167" s="198"/>
      <c r="E4167" s="199"/>
      <c r="F4167" s="20">
        <v>0</v>
      </c>
      <c r="G4167" s="21">
        <f t="shared" si="66"/>
        <v>0</v>
      </c>
      <c r="H4167" s="20"/>
      <c r="I4167" s="20"/>
    </row>
    <row r="4168" spans="1:9" hidden="1" x14ac:dyDescent="0.25">
      <c r="A4168" s="167"/>
      <c r="B4168" s="19"/>
      <c r="C4168" s="155"/>
      <c r="D4168" s="198"/>
      <c r="E4168" s="199"/>
      <c r="F4168" s="20">
        <v>0</v>
      </c>
      <c r="G4168" s="21">
        <f t="shared" si="66"/>
        <v>0</v>
      </c>
      <c r="H4168" s="20"/>
      <c r="I4168" s="20"/>
    </row>
    <row r="4169" spans="1:9" hidden="1" x14ac:dyDescent="0.25">
      <c r="A4169" s="167"/>
      <c r="B4169" s="19"/>
      <c r="C4169" s="155"/>
      <c r="D4169" s="198"/>
      <c r="E4169" s="199"/>
      <c r="F4169" s="20">
        <v>0</v>
      </c>
      <c r="G4169" s="21">
        <f t="shared" si="66"/>
        <v>0</v>
      </c>
      <c r="H4169" s="20"/>
      <c r="I4169" s="20"/>
    </row>
    <row r="4170" spans="1:9" hidden="1" x14ac:dyDescent="0.25">
      <c r="A4170" s="167"/>
      <c r="B4170" s="19"/>
      <c r="C4170" s="155"/>
      <c r="D4170" s="198"/>
      <c r="E4170" s="199"/>
      <c r="F4170" s="20">
        <v>0</v>
      </c>
      <c r="G4170" s="21">
        <f t="shared" si="66"/>
        <v>0</v>
      </c>
      <c r="H4170" s="20"/>
      <c r="I4170" s="20"/>
    </row>
    <row r="4171" spans="1:9" hidden="1" x14ac:dyDescent="0.25">
      <c r="A4171" s="165"/>
      <c r="B4171" s="19"/>
      <c r="C4171" s="155"/>
      <c r="D4171" s="198"/>
      <c r="E4171" s="199"/>
      <c r="F4171" s="20">
        <v>0</v>
      </c>
      <c r="G4171" s="21">
        <f t="shared" si="66"/>
        <v>0</v>
      </c>
      <c r="H4171" s="20"/>
      <c r="I4171" s="20"/>
    </row>
    <row r="4172" spans="1:9" hidden="1" x14ac:dyDescent="0.25">
      <c r="A4172" s="167"/>
      <c r="B4172" s="19"/>
      <c r="C4172" s="155"/>
      <c r="D4172" s="198"/>
      <c r="E4172" s="199"/>
      <c r="F4172" s="20">
        <v>0</v>
      </c>
      <c r="G4172" s="21">
        <f t="shared" si="66"/>
        <v>0</v>
      </c>
      <c r="H4172" s="20"/>
      <c r="I4172" s="20"/>
    </row>
    <row r="4173" spans="1:9" hidden="1" x14ac:dyDescent="0.25">
      <c r="A4173" s="167"/>
      <c r="B4173" s="19"/>
      <c r="C4173" s="155"/>
      <c r="D4173" s="198"/>
      <c r="E4173" s="199"/>
      <c r="F4173" s="20">
        <v>0</v>
      </c>
      <c r="G4173" s="21">
        <f t="shared" si="66"/>
        <v>0</v>
      </c>
      <c r="H4173" s="20"/>
      <c r="I4173" s="20"/>
    </row>
    <row r="4174" spans="1:9" hidden="1" x14ac:dyDescent="0.25">
      <c r="A4174" s="167"/>
      <c r="B4174" s="19"/>
      <c r="C4174" s="155"/>
      <c r="D4174" s="198"/>
      <c r="E4174" s="199"/>
      <c r="F4174" s="20">
        <v>0</v>
      </c>
      <c r="G4174" s="21">
        <f t="shared" si="66"/>
        <v>0</v>
      </c>
      <c r="H4174" s="20"/>
      <c r="I4174" s="20"/>
    </row>
    <row r="4175" spans="1:9" hidden="1" x14ac:dyDescent="0.25">
      <c r="A4175" s="167"/>
      <c r="B4175" s="19"/>
      <c r="C4175" s="155"/>
      <c r="D4175" s="198"/>
      <c r="E4175" s="199"/>
      <c r="F4175" s="20">
        <v>0</v>
      </c>
      <c r="G4175" s="21">
        <f t="shared" si="66"/>
        <v>0</v>
      </c>
      <c r="H4175" s="20"/>
      <c r="I4175" s="20"/>
    </row>
    <row r="4176" spans="1:9" hidden="1" x14ac:dyDescent="0.25">
      <c r="A4176" s="167"/>
      <c r="B4176" s="19"/>
      <c r="C4176" s="155"/>
      <c r="D4176" s="198"/>
      <c r="E4176" s="199"/>
      <c r="F4176" s="20">
        <v>0</v>
      </c>
      <c r="G4176" s="21">
        <f t="shared" si="66"/>
        <v>0</v>
      </c>
      <c r="H4176" s="20"/>
      <c r="I4176" s="20"/>
    </row>
    <row r="4177" spans="1:9" hidden="1" x14ac:dyDescent="0.25">
      <c r="A4177" s="167"/>
      <c r="B4177" s="19"/>
      <c r="C4177" s="155"/>
      <c r="D4177" s="198"/>
      <c r="E4177" s="199"/>
      <c r="F4177" s="20">
        <v>0</v>
      </c>
      <c r="G4177" s="21">
        <f t="shared" si="66"/>
        <v>0</v>
      </c>
      <c r="H4177" s="20"/>
      <c r="I4177" s="20"/>
    </row>
    <row r="4178" spans="1:9" hidden="1" x14ac:dyDescent="0.25">
      <c r="A4178" s="167"/>
      <c r="B4178" s="19"/>
      <c r="C4178" s="155"/>
      <c r="D4178" s="198"/>
      <c r="E4178" s="199"/>
      <c r="F4178" s="20">
        <v>0</v>
      </c>
      <c r="G4178" s="21">
        <f t="shared" si="66"/>
        <v>0</v>
      </c>
      <c r="H4178" s="20"/>
      <c r="I4178" s="20"/>
    </row>
    <row r="4179" spans="1:9" hidden="1" x14ac:dyDescent="0.25">
      <c r="A4179" s="167"/>
      <c r="B4179" s="19"/>
      <c r="C4179" s="155"/>
      <c r="D4179" s="198"/>
      <c r="E4179" s="199"/>
      <c r="F4179" s="20">
        <v>0</v>
      </c>
      <c r="G4179" s="21">
        <f t="shared" si="66"/>
        <v>0</v>
      </c>
      <c r="H4179" s="20"/>
      <c r="I4179" s="20"/>
    </row>
    <row r="4180" spans="1:9" hidden="1" x14ac:dyDescent="0.25">
      <c r="A4180" s="167"/>
      <c r="B4180" s="19"/>
      <c r="C4180" s="155"/>
      <c r="D4180" s="198"/>
      <c r="E4180" s="199"/>
      <c r="F4180" s="20">
        <v>0</v>
      </c>
      <c r="G4180" s="21">
        <f t="shared" si="66"/>
        <v>0</v>
      </c>
      <c r="H4180" s="20"/>
      <c r="I4180" s="20"/>
    </row>
    <row r="4181" spans="1:9" hidden="1" x14ac:dyDescent="0.25">
      <c r="A4181" s="167"/>
      <c r="B4181" s="19"/>
      <c r="C4181" s="155"/>
      <c r="D4181" s="198"/>
      <c r="E4181" s="199"/>
      <c r="F4181" s="20">
        <v>0</v>
      </c>
      <c r="G4181" s="21">
        <f t="shared" si="66"/>
        <v>0</v>
      </c>
      <c r="H4181" s="20"/>
      <c r="I4181" s="20"/>
    </row>
    <row r="4182" spans="1:9" hidden="1" x14ac:dyDescent="0.25">
      <c r="A4182" s="167"/>
      <c r="B4182" s="19"/>
      <c r="C4182" s="155"/>
      <c r="D4182" s="198"/>
      <c r="E4182" s="199"/>
      <c r="F4182" s="20">
        <v>0</v>
      </c>
      <c r="G4182" s="21">
        <f t="shared" si="66"/>
        <v>0</v>
      </c>
      <c r="H4182" s="20"/>
      <c r="I4182" s="20"/>
    </row>
    <row r="4183" spans="1:9" hidden="1" x14ac:dyDescent="0.25">
      <c r="A4183" s="167"/>
      <c r="B4183" s="19"/>
      <c r="C4183" s="155"/>
      <c r="D4183" s="198"/>
      <c r="E4183" s="199"/>
      <c r="F4183" s="20">
        <v>0</v>
      </c>
      <c r="G4183" s="21">
        <f t="shared" si="66"/>
        <v>0</v>
      </c>
      <c r="H4183" s="20"/>
      <c r="I4183" s="20"/>
    </row>
    <row r="4184" spans="1:9" hidden="1" x14ac:dyDescent="0.25">
      <c r="A4184" s="167"/>
      <c r="B4184" s="19"/>
      <c r="C4184" s="155"/>
      <c r="D4184" s="198"/>
      <c r="E4184" s="199"/>
      <c r="F4184" s="20">
        <v>0</v>
      </c>
      <c r="G4184" s="21">
        <f t="shared" si="66"/>
        <v>0</v>
      </c>
      <c r="H4184" s="20"/>
      <c r="I4184" s="20"/>
    </row>
    <row r="4185" spans="1:9" hidden="1" x14ac:dyDescent="0.25">
      <c r="A4185" s="167"/>
      <c r="B4185" s="19"/>
      <c r="C4185" s="155"/>
      <c r="D4185" s="198"/>
      <c r="E4185" s="199"/>
      <c r="F4185" s="20">
        <v>0</v>
      </c>
      <c r="G4185" s="21">
        <f t="shared" si="66"/>
        <v>0</v>
      </c>
      <c r="H4185" s="20"/>
      <c r="I4185" s="20"/>
    </row>
    <row r="4186" spans="1:9" hidden="1" x14ac:dyDescent="0.25">
      <c r="A4186" s="167"/>
      <c r="B4186" s="19"/>
      <c r="C4186" s="155"/>
      <c r="D4186" s="198"/>
      <c r="E4186" s="199"/>
      <c r="F4186" s="20">
        <v>0</v>
      </c>
      <c r="G4186" s="21">
        <f t="shared" si="66"/>
        <v>0</v>
      </c>
      <c r="H4186" s="20"/>
      <c r="I4186" s="20"/>
    </row>
    <row r="4187" spans="1:9" hidden="1" x14ac:dyDescent="0.25">
      <c r="A4187" s="167"/>
      <c r="B4187" s="19"/>
      <c r="C4187" s="155"/>
      <c r="D4187" s="198"/>
      <c r="E4187" s="199"/>
      <c r="F4187" s="20">
        <v>0</v>
      </c>
      <c r="G4187" s="21">
        <f t="shared" si="66"/>
        <v>0</v>
      </c>
      <c r="H4187" s="20"/>
      <c r="I4187" s="20"/>
    </row>
    <row r="4188" spans="1:9" hidden="1" x14ac:dyDescent="0.25">
      <c r="A4188" s="167"/>
      <c r="B4188" s="19"/>
      <c r="C4188" s="155"/>
      <c r="D4188" s="198"/>
      <c r="E4188" s="199"/>
      <c r="F4188" s="20">
        <v>0</v>
      </c>
      <c r="G4188" s="21">
        <f t="shared" si="66"/>
        <v>0</v>
      </c>
      <c r="H4188" s="20"/>
      <c r="I4188" s="20"/>
    </row>
    <row r="4189" spans="1:9" hidden="1" x14ac:dyDescent="0.25">
      <c r="A4189" s="167"/>
      <c r="B4189" s="19"/>
      <c r="C4189" s="155"/>
      <c r="D4189" s="198"/>
      <c r="E4189" s="199"/>
      <c r="F4189" s="20">
        <v>0</v>
      </c>
      <c r="G4189" s="21">
        <f t="shared" si="66"/>
        <v>0</v>
      </c>
      <c r="H4189" s="20"/>
      <c r="I4189" s="20"/>
    </row>
    <row r="4190" spans="1:9" hidden="1" x14ac:dyDescent="0.25">
      <c r="A4190" s="167"/>
      <c r="B4190" s="19"/>
      <c r="C4190" s="155"/>
      <c r="D4190" s="198"/>
      <c r="E4190" s="199"/>
      <c r="F4190" s="20">
        <v>0</v>
      </c>
      <c r="G4190" s="21">
        <f t="shared" si="66"/>
        <v>0</v>
      </c>
      <c r="H4190" s="20"/>
      <c r="I4190" s="20"/>
    </row>
    <row r="4191" spans="1:9" hidden="1" x14ac:dyDescent="0.25">
      <c r="A4191" s="167"/>
      <c r="B4191" s="19"/>
      <c r="C4191" s="155"/>
      <c r="D4191" s="198"/>
      <c r="E4191" s="199"/>
      <c r="F4191" s="20">
        <v>0</v>
      </c>
      <c r="G4191" s="21">
        <f t="shared" si="66"/>
        <v>0</v>
      </c>
      <c r="H4191" s="20"/>
      <c r="I4191" s="20"/>
    </row>
    <row r="4192" spans="1:9" hidden="1" x14ac:dyDescent="0.25">
      <c r="A4192" s="167"/>
      <c r="B4192" s="19"/>
      <c r="C4192" s="155"/>
      <c r="D4192" s="198"/>
      <c r="E4192" s="199"/>
      <c r="F4192" s="20">
        <v>0</v>
      </c>
      <c r="G4192" s="21">
        <f t="shared" si="66"/>
        <v>0</v>
      </c>
      <c r="H4192" s="20"/>
      <c r="I4192" s="20"/>
    </row>
    <row r="4193" spans="1:9" hidden="1" x14ac:dyDescent="0.25">
      <c r="A4193" s="167"/>
      <c r="B4193" s="19"/>
      <c r="C4193" s="155"/>
      <c r="D4193" s="198"/>
      <c r="E4193" s="199"/>
      <c r="F4193" s="20">
        <v>0</v>
      </c>
      <c r="G4193" s="21">
        <f t="shared" si="66"/>
        <v>0</v>
      </c>
      <c r="H4193" s="20"/>
      <c r="I4193" s="20"/>
    </row>
    <row r="4194" spans="1:9" hidden="1" x14ac:dyDescent="0.25">
      <c r="A4194" s="167"/>
      <c r="B4194" s="19"/>
      <c r="C4194" s="155"/>
      <c r="D4194" s="198"/>
      <c r="E4194" s="199"/>
      <c r="F4194" s="20">
        <v>0</v>
      </c>
      <c r="G4194" s="21">
        <f t="shared" si="66"/>
        <v>0</v>
      </c>
      <c r="H4194" s="20"/>
      <c r="I4194" s="20"/>
    </row>
    <row r="4195" spans="1:9" hidden="1" x14ac:dyDescent="0.25">
      <c r="A4195" s="167"/>
      <c r="B4195" s="19"/>
      <c r="C4195" s="155"/>
      <c r="D4195" s="198"/>
      <c r="E4195" s="199"/>
      <c r="F4195" s="20">
        <v>0</v>
      </c>
      <c r="G4195" s="21">
        <f t="shared" si="66"/>
        <v>0</v>
      </c>
      <c r="H4195" s="20"/>
      <c r="I4195" s="20"/>
    </row>
    <row r="4196" spans="1:9" hidden="1" x14ac:dyDescent="0.25">
      <c r="A4196" s="167"/>
      <c r="B4196" s="19"/>
      <c r="C4196" s="155"/>
      <c r="D4196" s="198"/>
      <c r="E4196" s="199"/>
      <c r="F4196" s="20">
        <v>0</v>
      </c>
      <c r="G4196" s="21">
        <f t="shared" si="66"/>
        <v>0</v>
      </c>
      <c r="H4196" s="20"/>
      <c r="I4196" s="20"/>
    </row>
    <row r="4197" spans="1:9" hidden="1" x14ac:dyDescent="0.25">
      <c r="A4197" s="167"/>
      <c r="B4197" s="19"/>
      <c r="C4197" s="155"/>
      <c r="D4197" s="198"/>
      <c r="E4197" s="199"/>
      <c r="F4197" s="20">
        <v>0</v>
      </c>
      <c r="G4197" s="21">
        <f t="shared" si="66"/>
        <v>0</v>
      </c>
      <c r="H4197" s="20"/>
      <c r="I4197" s="20"/>
    </row>
    <row r="4198" spans="1:9" hidden="1" x14ac:dyDescent="0.25">
      <c r="A4198" s="167"/>
      <c r="B4198" s="19"/>
      <c r="C4198" s="155"/>
      <c r="D4198" s="198"/>
      <c r="E4198" s="199"/>
      <c r="F4198" s="20">
        <v>0</v>
      </c>
      <c r="G4198" s="21">
        <f t="shared" si="66"/>
        <v>0</v>
      </c>
      <c r="H4198" s="20"/>
      <c r="I4198" s="20"/>
    </row>
    <row r="4199" spans="1:9" hidden="1" x14ac:dyDescent="0.25">
      <c r="A4199" s="167"/>
      <c r="B4199" s="19"/>
      <c r="C4199" s="155"/>
      <c r="D4199" s="198"/>
      <c r="E4199" s="199"/>
      <c r="F4199" s="20">
        <v>0</v>
      </c>
      <c r="G4199" s="21">
        <f t="shared" si="66"/>
        <v>0</v>
      </c>
      <c r="H4199" s="20"/>
      <c r="I4199" s="20"/>
    </row>
    <row r="4200" spans="1:9" hidden="1" x14ac:dyDescent="0.25">
      <c r="A4200" s="167"/>
      <c r="B4200" s="19"/>
      <c r="C4200" s="155"/>
      <c r="D4200" s="198"/>
      <c r="E4200" s="199"/>
      <c r="F4200" s="20">
        <v>0</v>
      </c>
      <c r="G4200" s="21">
        <f t="shared" si="66"/>
        <v>0</v>
      </c>
      <c r="H4200" s="20"/>
      <c r="I4200" s="20"/>
    </row>
    <row r="4201" spans="1:9" hidden="1" x14ac:dyDescent="0.25">
      <c r="A4201" s="167"/>
      <c r="B4201" s="19"/>
      <c r="C4201" s="155"/>
      <c r="D4201" s="198"/>
      <c r="E4201" s="199"/>
      <c r="F4201" s="20">
        <v>0</v>
      </c>
      <c r="G4201" s="21">
        <f t="shared" si="66"/>
        <v>0</v>
      </c>
      <c r="H4201" s="20"/>
      <c r="I4201" s="20"/>
    </row>
    <row r="4202" spans="1:9" hidden="1" x14ac:dyDescent="0.25">
      <c r="A4202" s="167"/>
      <c r="B4202" s="19"/>
      <c r="C4202" s="155"/>
      <c r="D4202" s="198"/>
      <c r="E4202" s="199"/>
      <c r="F4202" s="20">
        <v>0</v>
      </c>
      <c r="G4202" s="21">
        <f t="shared" si="66"/>
        <v>0</v>
      </c>
      <c r="H4202" s="20"/>
      <c r="I4202" s="20"/>
    </row>
    <row r="4203" spans="1:9" hidden="1" x14ac:dyDescent="0.25">
      <c r="A4203" s="167"/>
      <c r="B4203" s="19"/>
      <c r="C4203" s="155"/>
      <c r="D4203" s="198"/>
      <c r="E4203" s="199"/>
      <c r="F4203" s="20">
        <v>0</v>
      </c>
      <c r="G4203" s="21">
        <f t="shared" si="66"/>
        <v>0</v>
      </c>
      <c r="H4203" s="20"/>
      <c r="I4203" s="20"/>
    </row>
    <row r="4204" spans="1:9" hidden="1" x14ac:dyDescent="0.25">
      <c r="A4204" s="167"/>
      <c r="B4204" s="19"/>
      <c r="C4204" s="155"/>
      <c r="D4204" s="198"/>
      <c r="E4204" s="199"/>
      <c r="F4204" s="20">
        <v>0</v>
      </c>
      <c r="G4204" s="21">
        <f t="shared" si="66"/>
        <v>0</v>
      </c>
      <c r="H4204" s="20"/>
      <c r="I4204" s="20"/>
    </row>
    <row r="4205" spans="1:9" hidden="1" x14ac:dyDescent="0.25">
      <c r="A4205" s="167"/>
      <c r="B4205" s="19"/>
      <c r="C4205" s="155"/>
      <c r="D4205" s="198"/>
      <c r="E4205" s="199"/>
      <c r="F4205" s="20">
        <v>0</v>
      </c>
      <c r="G4205" s="21">
        <f t="shared" si="66"/>
        <v>0</v>
      </c>
      <c r="H4205" s="20"/>
      <c r="I4205" s="20"/>
    </row>
    <row r="4206" spans="1:9" hidden="1" x14ac:dyDescent="0.25">
      <c r="A4206" s="167"/>
      <c r="B4206" s="19"/>
      <c r="C4206" s="155"/>
      <c r="D4206" s="198"/>
      <c r="E4206" s="199"/>
      <c r="F4206" s="20">
        <v>0</v>
      </c>
      <c r="G4206" s="21">
        <f t="shared" si="66"/>
        <v>0</v>
      </c>
      <c r="H4206" s="20"/>
      <c r="I4206" s="20"/>
    </row>
    <row r="4207" spans="1:9" hidden="1" x14ac:dyDescent="0.25">
      <c r="A4207" s="167"/>
      <c r="B4207" s="19"/>
      <c r="C4207" s="155"/>
      <c r="D4207" s="198"/>
      <c r="E4207" s="199"/>
      <c r="F4207" s="20">
        <v>0</v>
      </c>
      <c r="G4207" s="21">
        <f t="shared" si="66"/>
        <v>0</v>
      </c>
      <c r="H4207" s="20"/>
      <c r="I4207" s="20"/>
    </row>
    <row r="4208" spans="1:9" hidden="1" x14ac:dyDescent="0.25">
      <c r="A4208" s="167"/>
      <c r="B4208" s="19"/>
      <c r="C4208" s="155"/>
      <c r="D4208" s="198"/>
      <c r="E4208" s="199"/>
      <c r="F4208" s="20">
        <v>0</v>
      </c>
      <c r="G4208" s="21">
        <f t="shared" si="66"/>
        <v>0</v>
      </c>
      <c r="H4208" s="20"/>
      <c r="I4208" s="20"/>
    </row>
    <row r="4209" spans="1:9" hidden="1" x14ac:dyDescent="0.25">
      <c r="A4209" s="167"/>
      <c r="B4209" s="19"/>
      <c r="C4209" s="155"/>
      <c r="D4209" s="198"/>
      <c r="E4209" s="199"/>
      <c r="F4209" s="20">
        <v>0</v>
      </c>
      <c r="G4209" s="21">
        <f t="shared" si="66"/>
        <v>0</v>
      </c>
      <c r="H4209" s="20"/>
      <c r="I4209" s="20"/>
    </row>
    <row r="4210" spans="1:9" hidden="1" x14ac:dyDescent="0.25">
      <c r="A4210" s="167"/>
      <c r="B4210" s="19"/>
      <c r="C4210" s="155"/>
      <c r="D4210" s="198"/>
      <c r="E4210" s="199"/>
      <c r="F4210" s="20">
        <v>0</v>
      </c>
      <c r="G4210" s="21">
        <f t="shared" si="66"/>
        <v>0</v>
      </c>
      <c r="H4210" s="20"/>
      <c r="I4210" s="20"/>
    </row>
    <row r="4211" spans="1:9" hidden="1" x14ac:dyDescent="0.25">
      <c r="A4211" s="167"/>
      <c r="B4211" s="19"/>
      <c r="C4211" s="155"/>
      <c r="D4211" s="198"/>
      <c r="E4211" s="199"/>
      <c r="F4211" s="20">
        <v>0</v>
      </c>
      <c r="G4211" s="21">
        <f t="shared" si="66"/>
        <v>0</v>
      </c>
      <c r="H4211" s="20"/>
      <c r="I4211" s="20"/>
    </row>
    <row r="4212" spans="1:9" hidden="1" x14ac:dyDescent="0.25">
      <c r="A4212" s="167"/>
      <c r="B4212" s="19"/>
      <c r="C4212" s="155"/>
      <c r="D4212" s="198"/>
      <c r="E4212" s="199"/>
      <c r="F4212" s="20">
        <v>0</v>
      </c>
      <c r="G4212" s="21">
        <f t="shared" si="66"/>
        <v>0</v>
      </c>
      <c r="H4212" s="20"/>
      <c r="I4212" s="20"/>
    </row>
    <row r="4213" spans="1:9" hidden="1" x14ac:dyDescent="0.25">
      <c r="A4213" s="166"/>
      <c r="B4213" s="19"/>
      <c r="C4213" s="155"/>
      <c r="D4213" s="201"/>
      <c r="E4213" s="202"/>
      <c r="F4213" s="20">
        <v>0</v>
      </c>
      <c r="G4213" s="21">
        <f t="shared" ref="G4213:G4227" si="67">D4213-E4213</f>
        <v>0</v>
      </c>
      <c r="H4213" s="20"/>
      <c r="I4213" s="20"/>
    </row>
    <row r="4214" spans="1:9" hidden="1" x14ac:dyDescent="0.25">
      <c r="A4214" s="166"/>
      <c r="B4214" s="19"/>
      <c r="C4214" s="155"/>
      <c r="D4214" s="201"/>
      <c r="E4214" s="202"/>
      <c r="F4214" s="20">
        <v>0</v>
      </c>
      <c r="G4214" s="21">
        <f t="shared" si="67"/>
        <v>0</v>
      </c>
      <c r="H4214" s="20"/>
      <c r="I4214" s="20"/>
    </row>
    <row r="4215" spans="1:9" hidden="1" x14ac:dyDescent="0.25">
      <c r="A4215" s="166"/>
      <c r="B4215" s="19"/>
      <c r="C4215" s="155"/>
      <c r="D4215" s="201"/>
      <c r="E4215" s="202"/>
      <c r="F4215" s="20">
        <v>0</v>
      </c>
      <c r="G4215" s="21">
        <f t="shared" si="67"/>
        <v>0</v>
      </c>
      <c r="H4215" s="20"/>
      <c r="I4215" s="20"/>
    </row>
    <row r="4216" spans="1:9" hidden="1" x14ac:dyDescent="0.25">
      <c r="A4216" s="166"/>
      <c r="B4216" s="19"/>
      <c r="C4216" s="155"/>
      <c r="D4216" s="201"/>
      <c r="E4216" s="202"/>
      <c r="F4216" s="20">
        <v>0</v>
      </c>
      <c r="G4216" s="21">
        <f t="shared" si="67"/>
        <v>0</v>
      </c>
      <c r="H4216" s="20"/>
      <c r="I4216" s="20"/>
    </row>
    <row r="4217" spans="1:9" hidden="1" x14ac:dyDescent="0.25">
      <c r="A4217" s="166"/>
      <c r="B4217" s="19"/>
      <c r="C4217" s="155"/>
      <c r="D4217" s="201"/>
      <c r="E4217" s="202"/>
      <c r="F4217" s="20">
        <v>0</v>
      </c>
      <c r="G4217" s="21">
        <f t="shared" si="67"/>
        <v>0</v>
      </c>
      <c r="H4217" s="20"/>
      <c r="I4217" s="20"/>
    </row>
    <row r="4218" spans="1:9" hidden="1" x14ac:dyDescent="0.25">
      <c r="A4218" s="166"/>
      <c r="B4218" s="19"/>
      <c r="C4218" s="155"/>
      <c r="D4218" s="201"/>
      <c r="E4218" s="202"/>
      <c r="F4218" s="20">
        <v>0</v>
      </c>
      <c r="G4218" s="21">
        <f t="shared" si="67"/>
        <v>0</v>
      </c>
      <c r="H4218" s="20"/>
      <c r="I4218" s="20"/>
    </row>
    <row r="4219" spans="1:9" hidden="1" x14ac:dyDescent="0.25">
      <c r="A4219" s="166"/>
      <c r="B4219" s="19"/>
      <c r="C4219" s="155"/>
      <c r="D4219" s="201"/>
      <c r="E4219" s="202"/>
      <c r="F4219" s="20">
        <v>0</v>
      </c>
      <c r="G4219" s="21">
        <f t="shared" si="67"/>
        <v>0</v>
      </c>
      <c r="H4219" s="20"/>
      <c r="I4219" s="20"/>
    </row>
    <row r="4220" spans="1:9" hidden="1" x14ac:dyDescent="0.25">
      <c r="A4220" s="166"/>
      <c r="B4220" s="19"/>
      <c r="C4220" s="155"/>
      <c r="D4220" s="201"/>
      <c r="E4220" s="202"/>
      <c r="F4220" s="20">
        <v>0</v>
      </c>
      <c r="G4220" s="21">
        <f t="shared" si="67"/>
        <v>0</v>
      </c>
      <c r="H4220" s="20"/>
      <c r="I4220" s="20"/>
    </row>
    <row r="4221" spans="1:9" hidden="1" x14ac:dyDescent="0.25">
      <c r="A4221" s="166"/>
      <c r="B4221" s="19"/>
      <c r="C4221" s="155"/>
      <c r="D4221" s="201"/>
      <c r="E4221" s="202"/>
      <c r="F4221" s="20">
        <v>0</v>
      </c>
      <c r="G4221" s="21">
        <f t="shared" si="67"/>
        <v>0</v>
      </c>
      <c r="H4221" s="20"/>
      <c r="I4221" s="20"/>
    </row>
    <row r="4222" spans="1:9" hidden="1" x14ac:dyDescent="0.25">
      <c r="A4222" s="166"/>
      <c r="B4222" s="19"/>
      <c r="C4222" s="155"/>
      <c r="D4222" s="201"/>
      <c r="E4222" s="202"/>
      <c r="F4222" s="20">
        <v>0</v>
      </c>
      <c r="G4222" s="21">
        <f t="shared" si="67"/>
        <v>0</v>
      </c>
      <c r="H4222" s="20"/>
      <c r="I4222" s="20"/>
    </row>
    <row r="4223" spans="1:9" hidden="1" x14ac:dyDescent="0.25">
      <c r="A4223" s="166"/>
      <c r="B4223" s="19"/>
      <c r="C4223" s="155"/>
      <c r="D4223" s="201"/>
      <c r="E4223" s="202"/>
      <c r="F4223" s="20">
        <v>0</v>
      </c>
      <c r="G4223" s="21">
        <f t="shared" si="67"/>
        <v>0</v>
      </c>
      <c r="H4223" s="20"/>
      <c r="I4223" s="20"/>
    </row>
    <row r="4224" spans="1:9" hidden="1" x14ac:dyDescent="0.25">
      <c r="A4224" s="166"/>
      <c r="B4224" s="19"/>
      <c r="C4224" s="155"/>
      <c r="D4224" s="201"/>
      <c r="E4224" s="202"/>
      <c r="F4224" s="20">
        <v>0</v>
      </c>
      <c r="G4224" s="21">
        <f t="shared" si="67"/>
        <v>0</v>
      </c>
      <c r="H4224" s="20"/>
      <c r="I4224" s="20"/>
    </row>
    <row r="4225" spans="1:9" hidden="1" x14ac:dyDescent="0.25">
      <c r="A4225" s="166"/>
      <c r="B4225" s="19"/>
      <c r="C4225" s="155"/>
      <c r="D4225" s="201"/>
      <c r="E4225" s="202"/>
      <c r="F4225" s="20">
        <v>0</v>
      </c>
      <c r="G4225" s="21">
        <f t="shared" si="67"/>
        <v>0</v>
      </c>
      <c r="H4225" s="20"/>
      <c r="I4225" s="20"/>
    </row>
    <row r="4226" spans="1:9" hidden="1" x14ac:dyDescent="0.25">
      <c r="A4226" s="166"/>
      <c r="B4226" s="19"/>
      <c r="C4226" s="155"/>
      <c r="D4226" s="201"/>
      <c r="E4226" s="202"/>
      <c r="F4226" s="20">
        <v>0</v>
      </c>
      <c r="G4226" s="21">
        <f t="shared" si="67"/>
        <v>0</v>
      </c>
      <c r="H4226" s="20"/>
      <c r="I4226" s="20"/>
    </row>
    <row r="4227" spans="1:9" hidden="1" x14ac:dyDescent="0.25">
      <c r="A4227" s="166"/>
      <c r="B4227" s="19"/>
      <c r="C4227" s="155"/>
      <c r="D4227" s="201"/>
      <c r="E4227" s="202"/>
      <c r="F4227" s="20">
        <v>0</v>
      </c>
      <c r="G4227" s="21">
        <f t="shared" si="67"/>
        <v>0</v>
      </c>
      <c r="H4227" s="20"/>
      <c r="I4227" s="20"/>
    </row>
    <row r="4228" spans="1:9" hidden="1" x14ac:dyDescent="0.25">
      <c r="A4228" s="166"/>
      <c r="B4228" s="19"/>
      <c r="C4228" s="155"/>
      <c r="D4228" s="201"/>
      <c r="E4228" s="202"/>
      <c r="F4228" s="20">
        <v>0</v>
      </c>
      <c r="G4228" s="21">
        <f t="shared" ref="G4228:G4291" si="68">D4228-E4228</f>
        <v>0</v>
      </c>
      <c r="H4228" s="20"/>
      <c r="I4228" s="20"/>
    </row>
    <row r="4229" spans="1:9" hidden="1" x14ac:dyDescent="0.25">
      <c r="A4229" s="166"/>
      <c r="B4229" s="19"/>
      <c r="C4229" s="155"/>
      <c r="D4229" s="201"/>
      <c r="E4229" s="202"/>
      <c r="F4229" s="20">
        <v>0</v>
      </c>
      <c r="G4229" s="21">
        <f t="shared" si="68"/>
        <v>0</v>
      </c>
      <c r="H4229" s="20"/>
      <c r="I4229" s="20"/>
    </row>
    <row r="4230" spans="1:9" hidden="1" x14ac:dyDescent="0.25">
      <c r="A4230" s="166"/>
      <c r="B4230" s="19"/>
      <c r="C4230" s="155"/>
      <c r="D4230" s="201"/>
      <c r="E4230" s="202"/>
      <c r="F4230" s="20">
        <v>0</v>
      </c>
      <c r="G4230" s="21">
        <f t="shared" si="68"/>
        <v>0</v>
      </c>
      <c r="H4230" s="20"/>
      <c r="I4230" s="20"/>
    </row>
    <row r="4231" spans="1:9" hidden="1" x14ac:dyDescent="0.25">
      <c r="A4231" s="166"/>
      <c r="B4231" s="19"/>
      <c r="C4231" s="155"/>
      <c r="D4231" s="201"/>
      <c r="E4231" s="202"/>
      <c r="F4231" s="20">
        <v>0</v>
      </c>
      <c r="G4231" s="21">
        <f t="shared" si="68"/>
        <v>0</v>
      </c>
      <c r="H4231" s="20"/>
      <c r="I4231" s="20"/>
    </row>
    <row r="4232" spans="1:9" hidden="1" x14ac:dyDescent="0.25">
      <c r="A4232" s="166"/>
      <c r="B4232" s="19"/>
      <c r="C4232" s="155"/>
      <c r="D4232" s="201"/>
      <c r="E4232" s="202"/>
      <c r="F4232" s="20">
        <v>0</v>
      </c>
      <c r="G4232" s="21">
        <f t="shared" si="68"/>
        <v>0</v>
      </c>
      <c r="H4232" s="20"/>
      <c r="I4232" s="20"/>
    </row>
    <row r="4233" spans="1:9" hidden="1" x14ac:dyDescent="0.25">
      <c r="A4233" s="166"/>
      <c r="B4233" s="19"/>
      <c r="C4233" s="155"/>
      <c r="D4233" s="201"/>
      <c r="E4233" s="202"/>
      <c r="F4233" s="20">
        <v>0</v>
      </c>
      <c r="G4233" s="21">
        <f t="shared" si="68"/>
        <v>0</v>
      </c>
      <c r="H4233" s="20"/>
      <c r="I4233" s="20"/>
    </row>
    <row r="4234" spans="1:9" hidden="1" x14ac:dyDescent="0.25">
      <c r="A4234" s="166"/>
      <c r="B4234" s="19"/>
      <c r="C4234" s="155"/>
      <c r="D4234" s="201"/>
      <c r="E4234" s="202"/>
      <c r="F4234" s="20">
        <v>0</v>
      </c>
      <c r="G4234" s="21">
        <f t="shared" si="68"/>
        <v>0</v>
      </c>
      <c r="H4234" s="20"/>
      <c r="I4234" s="20"/>
    </row>
    <row r="4235" spans="1:9" hidden="1" x14ac:dyDescent="0.25">
      <c r="A4235" s="166"/>
      <c r="B4235" s="19"/>
      <c r="C4235" s="155"/>
      <c r="D4235" s="201"/>
      <c r="E4235" s="202"/>
      <c r="F4235" s="20">
        <v>0</v>
      </c>
      <c r="G4235" s="21">
        <f t="shared" si="68"/>
        <v>0</v>
      </c>
      <c r="H4235" s="20"/>
      <c r="I4235" s="20"/>
    </row>
    <row r="4236" spans="1:9" hidden="1" x14ac:dyDescent="0.25">
      <c r="A4236" s="166"/>
      <c r="B4236" s="19"/>
      <c r="C4236" s="155"/>
      <c r="D4236" s="201"/>
      <c r="E4236" s="202"/>
      <c r="F4236" s="20">
        <v>0</v>
      </c>
      <c r="G4236" s="21">
        <f t="shared" si="68"/>
        <v>0</v>
      </c>
      <c r="H4236" s="20"/>
      <c r="I4236" s="20"/>
    </row>
    <row r="4237" spans="1:9" hidden="1" x14ac:dyDescent="0.25">
      <c r="A4237" s="166"/>
      <c r="B4237" s="19"/>
      <c r="C4237" s="155"/>
      <c r="D4237" s="201"/>
      <c r="E4237" s="202"/>
      <c r="F4237" s="20">
        <v>0</v>
      </c>
      <c r="G4237" s="21">
        <f t="shared" si="68"/>
        <v>0</v>
      </c>
      <c r="H4237" s="20"/>
      <c r="I4237" s="20"/>
    </row>
    <row r="4238" spans="1:9" hidden="1" x14ac:dyDescent="0.25">
      <c r="A4238" s="166"/>
      <c r="B4238" s="19"/>
      <c r="C4238" s="155"/>
      <c r="D4238" s="201"/>
      <c r="E4238" s="202"/>
      <c r="F4238" s="20">
        <v>0</v>
      </c>
      <c r="G4238" s="21">
        <f t="shared" si="68"/>
        <v>0</v>
      </c>
      <c r="H4238" s="20"/>
      <c r="I4238" s="20"/>
    </row>
    <row r="4239" spans="1:9" hidden="1" x14ac:dyDescent="0.25">
      <c r="A4239" s="166"/>
      <c r="B4239" s="19"/>
      <c r="C4239" s="155"/>
      <c r="D4239" s="201"/>
      <c r="E4239" s="202"/>
      <c r="F4239" s="20">
        <v>0</v>
      </c>
      <c r="G4239" s="21">
        <f t="shared" si="68"/>
        <v>0</v>
      </c>
      <c r="H4239" s="20"/>
      <c r="I4239" s="20"/>
    </row>
    <row r="4240" spans="1:9" hidden="1" x14ac:dyDescent="0.25">
      <c r="A4240" s="166"/>
      <c r="B4240" s="19"/>
      <c r="C4240" s="155"/>
      <c r="D4240" s="201"/>
      <c r="E4240" s="202"/>
      <c r="F4240" s="20">
        <v>0</v>
      </c>
      <c r="G4240" s="21">
        <f t="shared" si="68"/>
        <v>0</v>
      </c>
      <c r="H4240" s="20"/>
      <c r="I4240" s="20"/>
    </row>
    <row r="4241" spans="1:9" hidden="1" x14ac:dyDescent="0.25">
      <c r="A4241" s="166"/>
      <c r="B4241" s="19"/>
      <c r="C4241" s="155"/>
      <c r="D4241" s="201"/>
      <c r="E4241" s="202"/>
      <c r="F4241" s="20">
        <v>0</v>
      </c>
      <c r="G4241" s="21">
        <f t="shared" si="68"/>
        <v>0</v>
      </c>
      <c r="H4241" s="20"/>
      <c r="I4241" s="20"/>
    </row>
    <row r="4242" spans="1:9" hidden="1" x14ac:dyDescent="0.25">
      <c r="A4242" s="166"/>
      <c r="B4242" s="19"/>
      <c r="C4242" s="155"/>
      <c r="D4242" s="201"/>
      <c r="E4242" s="202"/>
      <c r="F4242" s="20">
        <v>0</v>
      </c>
      <c r="G4242" s="21">
        <f t="shared" si="68"/>
        <v>0</v>
      </c>
      <c r="H4242" s="20"/>
      <c r="I4242" s="20"/>
    </row>
    <row r="4243" spans="1:9" hidden="1" x14ac:dyDescent="0.25">
      <c r="A4243" s="166"/>
      <c r="B4243" s="19"/>
      <c r="C4243" s="155"/>
      <c r="D4243" s="201"/>
      <c r="E4243" s="202"/>
      <c r="F4243" s="20">
        <v>0</v>
      </c>
      <c r="G4243" s="21">
        <f t="shared" si="68"/>
        <v>0</v>
      </c>
      <c r="H4243" s="20"/>
      <c r="I4243" s="20"/>
    </row>
    <row r="4244" spans="1:9" hidden="1" x14ac:dyDescent="0.25">
      <c r="A4244" s="166"/>
      <c r="B4244" s="19"/>
      <c r="C4244" s="155"/>
      <c r="D4244" s="201"/>
      <c r="E4244" s="202"/>
      <c r="F4244" s="20">
        <v>0</v>
      </c>
      <c r="G4244" s="21">
        <f t="shared" si="68"/>
        <v>0</v>
      </c>
      <c r="H4244" s="20"/>
      <c r="I4244" s="20"/>
    </row>
    <row r="4245" spans="1:9" hidden="1" x14ac:dyDescent="0.25">
      <c r="A4245" s="166"/>
      <c r="B4245" s="19"/>
      <c r="C4245" s="155"/>
      <c r="D4245" s="201"/>
      <c r="E4245" s="202"/>
      <c r="F4245" s="20">
        <v>0</v>
      </c>
      <c r="G4245" s="21">
        <f t="shared" si="68"/>
        <v>0</v>
      </c>
      <c r="H4245" s="20"/>
      <c r="I4245" s="20"/>
    </row>
    <row r="4246" spans="1:9" hidden="1" x14ac:dyDescent="0.25">
      <c r="A4246" s="166"/>
      <c r="B4246" s="19"/>
      <c r="C4246" s="155"/>
      <c r="D4246" s="201"/>
      <c r="E4246" s="202"/>
      <c r="F4246" s="20">
        <v>0</v>
      </c>
      <c r="G4246" s="21">
        <f t="shared" si="68"/>
        <v>0</v>
      </c>
      <c r="H4246" s="20"/>
      <c r="I4246" s="20"/>
    </row>
    <row r="4247" spans="1:9" hidden="1" x14ac:dyDescent="0.25">
      <c r="A4247" s="166"/>
      <c r="B4247" s="19"/>
      <c r="C4247" s="155"/>
      <c r="D4247" s="201"/>
      <c r="E4247" s="202"/>
      <c r="F4247" s="20">
        <v>0</v>
      </c>
      <c r="G4247" s="21">
        <f t="shared" si="68"/>
        <v>0</v>
      </c>
      <c r="H4247" s="20"/>
      <c r="I4247" s="20"/>
    </row>
    <row r="4248" spans="1:9" hidden="1" x14ac:dyDescent="0.25">
      <c r="A4248" s="166"/>
      <c r="B4248" s="19"/>
      <c r="C4248" s="155"/>
      <c r="D4248" s="201"/>
      <c r="E4248" s="202"/>
      <c r="F4248" s="20">
        <v>0</v>
      </c>
      <c r="G4248" s="21">
        <f t="shared" si="68"/>
        <v>0</v>
      </c>
      <c r="H4248" s="20"/>
      <c r="I4248" s="20"/>
    </row>
    <row r="4249" spans="1:9" hidden="1" x14ac:dyDescent="0.25">
      <c r="A4249" s="166"/>
      <c r="B4249" s="19"/>
      <c r="C4249" s="155"/>
      <c r="D4249" s="201"/>
      <c r="E4249" s="202"/>
      <c r="F4249" s="20">
        <v>0</v>
      </c>
      <c r="G4249" s="21">
        <f t="shared" si="68"/>
        <v>0</v>
      </c>
      <c r="H4249" s="20"/>
      <c r="I4249" s="20"/>
    </row>
    <row r="4250" spans="1:9" hidden="1" x14ac:dyDescent="0.25">
      <c r="A4250" s="166"/>
      <c r="B4250" s="19"/>
      <c r="C4250" s="155"/>
      <c r="D4250" s="201"/>
      <c r="E4250" s="202"/>
      <c r="F4250" s="20">
        <v>0</v>
      </c>
      <c r="G4250" s="21">
        <f t="shared" si="68"/>
        <v>0</v>
      </c>
      <c r="H4250" s="20"/>
      <c r="I4250" s="20"/>
    </row>
    <row r="4251" spans="1:9" hidden="1" x14ac:dyDescent="0.25">
      <c r="A4251" s="166"/>
      <c r="B4251" s="19"/>
      <c r="C4251" s="155"/>
      <c r="D4251" s="201"/>
      <c r="E4251" s="202"/>
      <c r="F4251" s="20">
        <v>0</v>
      </c>
      <c r="G4251" s="21">
        <f t="shared" si="68"/>
        <v>0</v>
      </c>
      <c r="H4251" s="20"/>
      <c r="I4251" s="20"/>
    </row>
    <row r="4252" spans="1:9" hidden="1" x14ac:dyDescent="0.25">
      <c r="A4252" s="166"/>
      <c r="B4252" s="19"/>
      <c r="C4252" s="155"/>
      <c r="D4252" s="201"/>
      <c r="E4252" s="202"/>
      <c r="F4252" s="20">
        <v>0</v>
      </c>
      <c r="G4252" s="21">
        <f t="shared" si="68"/>
        <v>0</v>
      </c>
      <c r="H4252" s="20"/>
      <c r="I4252" s="20"/>
    </row>
    <row r="4253" spans="1:9" hidden="1" x14ac:dyDescent="0.25">
      <c r="A4253" s="166"/>
      <c r="B4253" s="19"/>
      <c r="C4253" s="155"/>
      <c r="D4253" s="201"/>
      <c r="E4253" s="202"/>
      <c r="F4253" s="20">
        <v>0</v>
      </c>
      <c r="G4253" s="21">
        <f t="shared" si="68"/>
        <v>0</v>
      </c>
      <c r="H4253" s="20"/>
      <c r="I4253" s="20"/>
    </row>
    <row r="4254" spans="1:9" hidden="1" x14ac:dyDescent="0.25">
      <c r="A4254" s="166"/>
      <c r="B4254" s="19"/>
      <c r="C4254" s="155"/>
      <c r="D4254" s="201"/>
      <c r="E4254" s="202"/>
      <c r="F4254" s="20">
        <v>0</v>
      </c>
      <c r="G4254" s="21">
        <f t="shared" si="68"/>
        <v>0</v>
      </c>
      <c r="H4254" s="20"/>
      <c r="I4254" s="20"/>
    </row>
    <row r="4255" spans="1:9" hidden="1" x14ac:dyDescent="0.25">
      <c r="A4255" s="166"/>
      <c r="B4255" s="19"/>
      <c r="C4255" s="155"/>
      <c r="D4255" s="201"/>
      <c r="E4255" s="202"/>
      <c r="F4255" s="20">
        <v>0</v>
      </c>
      <c r="G4255" s="21">
        <f t="shared" si="68"/>
        <v>0</v>
      </c>
      <c r="H4255" s="20"/>
      <c r="I4255" s="20"/>
    </row>
    <row r="4256" spans="1:9" hidden="1" x14ac:dyDescent="0.25">
      <c r="A4256" s="166"/>
      <c r="B4256" s="19"/>
      <c r="C4256" s="155"/>
      <c r="D4256" s="201"/>
      <c r="E4256" s="202"/>
      <c r="F4256" s="20">
        <v>0</v>
      </c>
      <c r="G4256" s="21">
        <f t="shared" si="68"/>
        <v>0</v>
      </c>
      <c r="H4256" s="20"/>
      <c r="I4256" s="20"/>
    </row>
    <row r="4257" spans="1:9" hidden="1" x14ac:dyDescent="0.25">
      <c r="A4257" s="166"/>
      <c r="B4257" s="19"/>
      <c r="C4257" s="155"/>
      <c r="D4257" s="201"/>
      <c r="E4257" s="202"/>
      <c r="F4257" s="20">
        <v>0</v>
      </c>
      <c r="G4257" s="21">
        <f t="shared" si="68"/>
        <v>0</v>
      </c>
      <c r="H4257" s="20"/>
      <c r="I4257" s="20"/>
    </row>
    <row r="4258" spans="1:9" hidden="1" x14ac:dyDescent="0.25">
      <c r="A4258" s="166"/>
      <c r="B4258" s="19"/>
      <c r="C4258" s="155"/>
      <c r="D4258" s="201"/>
      <c r="E4258" s="202"/>
      <c r="F4258" s="20">
        <v>0</v>
      </c>
      <c r="G4258" s="21">
        <f t="shared" si="68"/>
        <v>0</v>
      </c>
      <c r="H4258" s="20"/>
      <c r="I4258" s="20"/>
    </row>
    <row r="4259" spans="1:9" hidden="1" x14ac:dyDescent="0.25">
      <c r="A4259" s="166"/>
      <c r="B4259" s="19"/>
      <c r="C4259" s="155"/>
      <c r="D4259" s="201"/>
      <c r="E4259" s="202"/>
      <c r="F4259" s="20">
        <v>0</v>
      </c>
      <c r="G4259" s="21">
        <f t="shared" si="68"/>
        <v>0</v>
      </c>
      <c r="H4259" s="20"/>
      <c r="I4259" s="20"/>
    </row>
    <row r="4260" spans="1:9" hidden="1" x14ac:dyDescent="0.25">
      <c r="A4260" s="166"/>
      <c r="B4260" s="19"/>
      <c r="C4260" s="155"/>
      <c r="D4260" s="201"/>
      <c r="E4260" s="202"/>
      <c r="F4260" s="20">
        <v>0</v>
      </c>
      <c r="G4260" s="21">
        <f t="shared" si="68"/>
        <v>0</v>
      </c>
      <c r="H4260" s="20"/>
      <c r="I4260" s="20"/>
    </row>
    <row r="4261" spans="1:9" hidden="1" x14ac:dyDescent="0.25">
      <c r="A4261" s="166"/>
      <c r="B4261" s="19"/>
      <c r="C4261" s="155"/>
      <c r="D4261" s="201"/>
      <c r="E4261" s="202"/>
      <c r="F4261" s="20">
        <v>0</v>
      </c>
      <c r="G4261" s="21">
        <f t="shared" si="68"/>
        <v>0</v>
      </c>
      <c r="H4261" s="20"/>
      <c r="I4261" s="20"/>
    </row>
    <row r="4262" spans="1:9" hidden="1" x14ac:dyDescent="0.25">
      <c r="A4262" s="166"/>
      <c r="B4262" s="19"/>
      <c r="C4262" s="155"/>
      <c r="D4262" s="201"/>
      <c r="E4262" s="202"/>
      <c r="F4262" s="20">
        <v>0</v>
      </c>
      <c r="G4262" s="21">
        <f t="shared" si="68"/>
        <v>0</v>
      </c>
      <c r="H4262" s="20"/>
      <c r="I4262" s="20"/>
    </row>
    <row r="4263" spans="1:9" hidden="1" x14ac:dyDescent="0.25">
      <c r="A4263" s="166"/>
      <c r="B4263" s="19"/>
      <c r="C4263" s="155"/>
      <c r="D4263" s="201"/>
      <c r="E4263" s="202"/>
      <c r="F4263" s="20">
        <v>0</v>
      </c>
      <c r="G4263" s="21">
        <f t="shared" si="68"/>
        <v>0</v>
      </c>
      <c r="H4263" s="20"/>
      <c r="I4263" s="20"/>
    </row>
    <row r="4264" spans="1:9" hidden="1" x14ac:dyDescent="0.25">
      <c r="A4264" s="166"/>
      <c r="B4264" s="19"/>
      <c r="C4264" s="155"/>
      <c r="D4264" s="201"/>
      <c r="E4264" s="202"/>
      <c r="F4264" s="20">
        <v>0</v>
      </c>
      <c r="G4264" s="21">
        <f t="shared" si="68"/>
        <v>0</v>
      </c>
      <c r="H4264" s="20"/>
      <c r="I4264" s="20"/>
    </row>
    <row r="4265" spans="1:9" hidden="1" x14ac:dyDescent="0.25">
      <c r="A4265" s="167"/>
      <c r="B4265" s="19"/>
      <c r="C4265" s="155"/>
      <c r="D4265" s="201"/>
      <c r="E4265" s="202"/>
      <c r="F4265" s="20">
        <v>0</v>
      </c>
      <c r="G4265" s="21">
        <f t="shared" si="68"/>
        <v>0</v>
      </c>
      <c r="H4265" s="20"/>
      <c r="I4265" s="20"/>
    </row>
    <row r="4266" spans="1:9" hidden="1" x14ac:dyDescent="0.25">
      <c r="A4266" s="167"/>
      <c r="B4266" s="19"/>
      <c r="C4266" s="155"/>
      <c r="D4266" s="201"/>
      <c r="E4266" s="202"/>
      <c r="F4266" s="20">
        <v>0</v>
      </c>
      <c r="G4266" s="21">
        <f t="shared" si="68"/>
        <v>0</v>
      </c>
      <c r="H4266" s="20"/>
      <c r="I4266" s="20"/>
    </row>
    <row r="4267" spans="1:9" hidden="1" x14ac:dyDescent="0.25">
      <c r="A4267" s="167"/>
      <c r="B4267" s="19"/>
      <c r="C4267" s="155"/>
      <c r="D4267" s="201"/>
      <c r="E4267" s="202"/>
      <c r="F4267" s="20">
        <v>0</v>
      </c>
      <c r="G4267" s="21">
        <f t="shared" si="68"/>
        <v>0</v>
      </c>
      <c r="H4267" s="20"/>
      <c r="I4267" s="20"/>
    </row>
    <row r="4268" spans="1:9" hidden="1" x14ac:dyDescent="0.25">
      <c r="A4268" s="167"/>
      <c r="B4268" s="19"/>
      <c r="C4268" s="155"/>
      <c r="D4268" s="201"/>
      <c r="E4268" s="202"/>
      <c r="F4268" s="20">
        <v>0</v>
      </c>
      <c r="G4268" s="21">
        <f t="shared" si="68"/>
        <v>0</v>
      </c>
      <c r="H4268" s="20"/>
      <c r="I4268" s="20"/>
    </row>
    <row r="4269" spans="1:9" hidden="1" x14ac:dyDescent="0.25">
      <c r="A4269" s="165"/>
      <c r="B4269" s="19"/>
      <c r="C4269" s="155"/>
      <c r="D4269" s="201"/>
      <c r="E4269" s="202"/>
      <c r="F4269" s="20">
        <v>0</v>
      </c>
      <c r="G4269" s="21">
        <f t="shared" si="68"/>
        <v>0</v>
      </c>
      <c r="H4269" s="20"/>
      <c r="I4269" s="20"/>
    </row>
    <row r="4270" spans="1:9" hidden="1" x14ac:dyDescent="0.25">
      <c r="A4270" s="167"/>
      <c r="B4270" s="19"/>
      <c r="C4270" s="155"/>
      <c r="D4270" s="201"/>
      <c r="E4270" s="202"/>
      <c r="F4270" s="20">
        <v>0</v>
      </c>
      <c r="G4270" s="21">
        <f t="shared" si="68"/>
        <v>0</v>
      </c>
      <c r="H4270" s="20"/>
      <c r="I4270" s="20"/>
    </row>
    <row r="4271" spans="1:9" hidden="1" x14ac:dyDescent="0.25">
      <c r="A4271" s="167"/>
      <c r="B4271" s="19"/>
      <c r="C4271" s="155"/>
      <c r="D4271" s="201"/>
      <c r="E4271" s="202"/>
      <c r="F4271" s="20">
        <v>0</v>
      </c>
      <c r="G4271" s="21">
        <f t="shared" si="68"/>
        <v>0</v>
      </c>
      <c r="H4271" s="20"/>
      <c r="I4271" s="20"/>
    </row>
    <row r="4272" spans="1:9" hidden="1" x14ac:dyDescent="0.25">
      <c r="A4272" s="167"/>
      <c r="B4272" s="19"/>
      <c r="C4272" s="155"/>
      <c r="D4272" s="201"/>
      <c r="E4272" s="202"/>
      <c r="F4272" s="20">
        <v>0</v>
      </c>
      <c r="G4272" s="21">
        <f t="shared" si="68"/>
        <v>0</v>
      </c>
      <c r="H4272" s="20"/>
      <c r="I4272" s="20"/>
    </row>
    <row r="4273" spans="1:9" hidden="1" x14ac:dyDescent="0.25">
      <c r="A4273" s="167"/>
      <c r="B4273" s="19"/>
      <c r="C4273" s="155"/>
      <c r="D4273" s="201"/>
      <c r="E4273" s="202"/>
      <c r="F4273" s="20">
        <v>0</v>
      </c>
      <c r="G4273" s="21">
        <f t="shared" si="68"/>
        <v>0</v>
      </c>
      <c r="H4273" s="20"/>
      <c r="I4273" s="20"/>
    </row>
    <row r="4274" spans="1:9" hidden="1" x14ac:dyDescent="0.25">
      <c r="A4274" s="167"/>
      <c r="B4274" s="19"/>
      <c r="C4274" s="155"/>
      <c r="D4274" s="201"/>
      <c r="E4274" s="202"/>
      <c r="F4274" s="20">
        <v>0</v>
      </c>
      <c r="G4274" s="21">
        <f t="shared" si="68"/>
        <v>0</v>
      </c>
      <c r="H4274" s="20"/>
      <c r="I4274" s="20"/>
    </row>
    <row r="4275" spans="1:9" hidden="1" x14ac:dyDescent="0.25">
      <c r="A4275" s="167"/>
      <c r="B4275" s="19"/>
      <c r="C4275" s="155"/>
      <c r="D4275" s="201"/>
      <c r="E4275" s="202"/>
      <c r="F4275" s="20">
        <v>0</v>
      </c>
      <c r="G4275" s="21">
        <f t="shared" si="68"/>
        <v>0</v>
      </c>
      <c r="H4275" s="20"/>
      <c r="I4275" s="20"/>
    </row>
    <row r="4276" spans="1:9" hidden="1" x14ac:dyDescent="0.25">
      <c r="A4276" s="167"/>
      <c r="B4276" s="19"/>
      <c r="C4276" s="155"/>
      <c r="D4276" s="201"/>
      <c r="E4276" s="202"/>
      <c r="F4276" s="20">
        <v>0</v>
      </c>
      <c r="G4276" s="21">
        <f t="shared" si="68"/>
        <v>0</v>
      </c>
      <c r="H4276" s="20"/>
      <c r="I4276" s="20"/>
    </row>
    <row r="4277" spans="1:9" hidden="1" x14ac:dyDescent="0.25">
      <c r="A4277" s="167"/>
      <c r="B4277" s="19"/>
      <c r="C4277" s="155"/>
      <c r="D4277" s="201"/>
      <c r="E4277" s="202"/>
      <c r="F4277" s="20">
        <v>0</v>
      </c>
      <c r="G4277" s="21">
        <f t="shared" si="68"/>
        <v>0</v>
      </c>
      <c r="H4277" s="20"/>
      <c r="I4277" s="20"/>
    </row>
    <row r="4278" spans="1:9" hidden="1" x14ac:dyDescent="0.25">
      <c r="A4278" s="167"/>
      <c r="B4278" s="19"/>
      <c r="C4278" s="155"/>
      <c r="D4278" s="201"/>
      <c r="E4278" s="202"/>
      <c r="F4278" s="20">
        <v>0</v>
      </c>
      <c r="G4278" s="21">
        <f t="shared" si="68"/>
        <v>0</v>
      </c>
      <c r="H4278" s="20"/>
      <c r="I4278" s="20"/>
    </row>
    <row r="4279" spans="1:9" hidden="1" x14ac:dyDescent="0.25">
      <c r="A4279" s="167"/>
      <c r="B4279" s="19"/>
      <c r="C4279" s="155"/>
      <c r="D4279" s="201"/>
      <c r="E4279" s="202"/>
      <c r="F4279" s="20">
        <v>0</v>
      </c>
      <c r="G4279" s="21">
        <f t="shared" si="68"/>
        <v>0</v>
      </c>
      <c r="H4279" s="20"/>
      <c r="I4279" s="20"/>
    </row>
    <row r="4280" spans="1:9" hidden="1" x14ac:dyDescent="0.25">
      <c r="A4280" s="167"/>
      <c r="B4280" s="19"/>
      <c r="C4280" s="155"/>
      <c r="D4280" s="201"/>
      <c r="E4280" s="202"/>
      <c r="F4280" s="20">
        <v>0</v>
      </c>
      <c r="G4280" s="21">
        <f t="shared" si="68"/>
        <v>0</v>
      </c>
      <c r="H4280" s="20"/>
      <c r="I4280" s="20"/>
    </row>
    <row r="4281" spans="1:9" hidden="1" x14ac:dyDescent="0.25">
      <c r="A4281" s="167"/>
      <c r="B4281" s="19"/>
      <c r="C4281" s="155"/>
      <c r="D4281" s="201"/>
      <c r="E4281" s="202"/>
      <c r="F4281" s="20">
        <v>0</v>
      </c>
      <c r="G4281" s="21">
        <f t="shared" si="68"/>
        <v>0</v>
      </c>
      <c r="H4281" s="20"/>
      <c r="I4281" s="20"/>
    </row>
    <row r="4282" spans="1:9" hidden="1" x14ac:dyDescent="0.25">
      <c r="A4282" s="167"/>
      <c r="B4282" s="19"/>
      <c r="C4282" s="155"/>
      <c r="D4282" s="201"/>
      <c r="E4282" s="202"/>
      <c r="F4282" s="20">
        <v>0</v>
      </c>
      <c r="G4282" s="21">
        <f t="shared" si="68"/>
        <v>0</v>
      </c>
      <c r="H4282" s="20"/>
      <c r="I4282" s="20"/>
    </row>
    <row r="4283" spans="1:9" hidden="1" x14ac:dyDescent="0.25">
      <c r="A4283" s="167"/>
      <c r="B4283" s="19"/>
      <c r="C4283" s="155"/>
      <c r="D4283" s="201"/>
      <c r="E4283" s="202"/>
      <c r="F4283" s="20">
        <v>0</v>
      </c>
      <c r="G4283" s="21">
        <f t="shared" si="68"/>
        <v>0</v>
      </c>
      <c r="H4283" s="20"/>
      <c r="I4283" s="20"/>
    </row>
    <row r="4284" spans="1:9" hidden="1" x14ac:dyDescent="0.25">
      <c r="A4284" s="167"/>
      <c r="B4284" s="19"/>
      <c r="C4284" s="155"/>
      <c r="D4284" s="201"/>
      <c r="E4284" s="202"/>
      <c r="F4284" s="20">
        <v>0</v>
      </c>
      <c r="G4284" s="21">
        <f t="shared" si="68"/>
        <v>0</v>
      </c>
      <c r="H4284" s="20"/>
      <c r="I4284" s="20"/>
    </row>
    <row r="4285" spans="1:9" hidden="1" x14ac:dyDescent="0.25">
      <c r="A4285" s="167"/>
      <c r="B4285" s="19"/>
      <c r="C4285" s="155"/>
      <c r="D4285" s="201"/>
      <c r="E4285" s="202"/>
      <c r="F4285" s="20">
        <v>0</v>
      </c>
      <c r="G4285" s="21">
        <f t="shared" si="68"/>
        <v>0</v>
      </c>
      <c r="H4285" s="20"/>
      <c r="I4285" s="20"/>
    </row>
    <row r="4286" spans="1:9" hidden="1" x14ac:dyDescent="0.25">
      <c r="A4286" s="167"/>
      <c r="B4286" s="19"/>
      <c r="C4286" s="155"/>
      <c r="D4286" s="201"/>
      <c r="E4286" s="202"/>
      <c r="F4286" s="20">
        <v>0</v>
      </c>
      <c r="G4286" s="21">
        <f t="shared" si="68"/>
        <v>0</v>
      </c>
      <c r="H4286" s="20"/>
      <c r="I4286" s="20"/>
    </row>
    <row r="4287" spans="1:9" hidden="1" x14ac:dyDescent="0.25">
      <c r="A4287" s="167"/>
      <c r="B4287" s="19"/>
      <c r="C4287" s="155"/>
      <c r="D4287" s="194"/>
      <c r="E4287" s="195"/>
      <c r="F4287" s="20">
        <v>0</v>
      </c>
      <c r="G4287" s="21">
        <f t="shared" si="68"/>
        <v>0</v>
      </c>
      <c r="H4287" s="20"/>
      <c r="I4287" s="20"/>
    </row>
    <row r="4288" spans="1:9" hidden="1" x14ac:dyDescent="0.25">
      <c r="A4288" s="167"/>
      <c r="B4288" s="19"/>
      <c r="C4288" s="155"/>
      <c r="D4288" s="194"/>
      <c r="E4288" s="195"/>
      <c r="F4288" s="20">
        <v>0</v>
      </c>
      <c r="G4288" s="21">
        <f t="shared" si="68"/>
        <v>0</v>
      </c>
      <c r="H4288" s="20"/>
      <c r="I4288" s="20"/>
    </row>
    <row r="4289" spans="1:9" hidden="1" x14ac:dyDescent="0.25">
      <c r="A4289" s="167"/>
      <c r="B4289" s="19"/>
      <c r="C4289" s="155"/>
      <c r="D4289" s="194"/>
      <c r="E4289" s="195"/>
      <c r="F4289" s="20">
        <v>0</v>
      </c>
      <c r="G4289" s="21">
        <f t="shared" si="68"/>
        <v>0</v>
      </c>
      <c r="H4289" s="20"/>
      <c r="I4289" s="20"/>
    </row>
    <row r="4290" spans="1:9" hidden="1" x14ac:dyDescent="0.25">
      <c r="A4290" s="167"/>
      <c r="B4290" s="19"/>
      <c r="C4290" s="155"/>
      <c r="D4290" s="194"/>
      <c r="E4290" s="195"/>
      <c r="F4290" s="20">
        <v>0</v>
      </c>
      <c r="G4290" s="21">
        <f t="shared" si="68"/>
        <v>0</v>
      </c>
      <c r="H4290" s="20"/>
      <c r="I4290" s="20"/>
    </row>
    <row r="4291" spans="1:9" hidden="1" x14ac:dyDescent="0.25">
      <c r="A4291" s="167"/>
      <c r="B4291" s="19"/>
      <c r="C4291" s="155"/>
      <c r="D4291" s="194"/>
      <c r="E4291" s="195"/>
      <c r="F4291" s="20">
        <v>0</v>
      </c>
      <c r="G4291" s="21">
        <f t="shared" si="68"/>
        <v>0</v>
      </c>
      <c r="H4291" s="20"/>
      <c r="I4291" s="20"/>
    </row>
    <row r="4292" spans="1:9" hidden="1" x14ac:dyDescent="0.25">
      <c r="A4292" s="167"/>
      <c r="B4292" s="19"/>
      <c r="C4292" s="155"/>
      <c r="D4292" s="194"/>
      <c r="E4292" s="195"/>
      <c r="F4292" s="20">
        <v>0</v>
      </c>
      <c r="G4292" s="21">
        <f t="shared" ref="G4292:G4311" si="69">D4292-E4292</f>
        <v>0</v>
      </c>
      <c r="H4292" s="20"/>
      <c r="I4292" s="20"/>
    </row>
    <row r="4293" spans="1:9" hidden="1" x14ac:dyDescent="0.25">
      <c r="A4293" s="167"/>
      <c r="B4293" s="19"/>
      <c r="C4293" s="155"/>
      <c r="D4293" s="194"/>
      <c r="E4293" s="195"/>
      <c r="F4293" s="20">
        <v>0</v>
      </c>
      <c r="G4293" s="21">
        <f t="shared" si="69"/>
        <v>0</v>
      </c>
      <c r="H4293" s="20"/>
      <c r="I4293" s="20"/>
    </row>
    <row r="4294" spans="1:9" hidden="1" x14ac:dyDescent="0.25">
      <c r="A4294" s="167"/>
      <c r="B4294" s="19"/>
      <c r="C4294" s="155"/>
      <c r="D4294" s="194"/>
      <c r="E4294" s="195"/>
      <c r="F4294" s="20">
        <v>0</v>
      </c>
      <c r="G4294" s="21">
        <f t="shared" si="69"/>
        <v>0</v>
      </c>
      <c r="H4294" s="20"/>
      <c r="I4294" s="20"/>
    </row>
    <row r="4295" spans="1:9" hidden="1" x14ac:dyDescent="0.25">
      <c r="A4295" s="167"/>
      <c r="B4295" s="19"/>
      <c r="C4295" s="155"/>
      <c r="D4295" s="194"/>
      <c r="E4295" s="195"/>
      <c r="F4295" s="20">
        <v>0</v>
      </c>
      <c r="G4295" s="21">
        <f t="shared" si="69"/>
        <v>0</v>
      </c>
      <c r="H4295" s="20"/>
      <c r="I4295" s="20"/>
    </row>
    <row r="4296" spans="1:9" hidden="1" x14ac:dyDescent="0.25">
      <c r="A4296" s="167"/>
      <c r="B4296" s="19"/>
      <c r="C4296" s="155"/>
      <c r="D4296" s="194"/>
      <c r="E4296" s="195"/>
      <c r="F4296" s="20">
        <v>0</v>
      </c>
      <c r="G4296" s="21">
        <f t="shared" si="69"/>
        <v>0</v>
      </c>
      <c r="H4296" s="20"/>
      <c r="I4296" s="20"/>
    </row>
    <row r="4297" spans="1:9" hidden="1" x14ac:dyDescent="0.25">
      <c r="A4297" s="167"/>
      <c r="B4297" s="19"/>
      <c r="C4297" s="155"/>
      <c r="D4297" s="194"/>
      <c r="E4297" s="195"/>
      <c r="F4297" s="20">
        <v>0</v>
      </c>
      <c r="G4297" s="21">
        <f t="shared" si="69"/>
        <v>0</v>
      </c>
      <c r="H4297" s="20"/>
      <c r="I4297" s="20"/>
    </row>
    <row r="4298" spans="1:9" hidden="1" x14ac:dyDescent="0.25">
      <c r="A4298" s="167"/>
      <c r="B4298" s="19"/>
      <c r="C4298" s="155"/>
      <c r="D4298" s="194"/>
      <c r="E4298" s="195"/>
      <c r="F4298" s="20">
        <v>0</v>
      </c>
      <c r="G4298" s="21">
        <f t="shared" si="69"/>
        <v>0</v>
      </c>
      <c r="H4298" s="20"/>
      <c r="I4298" s="20"/>
    </row>
    <row r="4299" spans="1:9" hidden="1" x14ac:dyDescent="0.25">
      <c r="A4299" s="167"/>
      <c r="B4299" s="19"/>
      <c r="C4299" s="155"/>
      <c r="D4299" s="194"/>
      <c r="E4299" s="195"/>
      <c r="F4299" s="20">
        <v>0</v>
      </c>
      <c r="G4299" s="21">
        <f t="shared" si="69"/>
        <v>0</v>
      </c>
      <c r="H4299" s="20"/>
      <c r="I4299" s="20"/>
    </row>
    <row r="4300" spans="1:9" hidden="1" x14ac:dyDescent="0.25">
      <c r="A4300" s="167"/>
      <c r="B4300" s="19"/>
      <c r="C4300" s="155"/>
      <c r="D4300" s="194"/>
      <c r="E4300" s="195"/>
      <c r="F4300" s="20">
        <v>0</v>
      </c>
      <c r="G4300" s="21">
        <f t="shared" si="69"/>
        <v>0</v>
      </c>
      <c r="H4300" s="20"/>
      <c r="I4300" s="20"/>
    </row>
    <row r="4301" spans="1:9" hidden="1" x14ac:dyDescent="0.25">
      <c r="A4301" s="167"/>
      <c r="B4301" s="19"/>
      <c r="C4301" s="155"/>
      <c r="D4301" s="194"/>
      <c r="E4301" s="195"/>
      <c r="F4301" s="20">
        <v>0</v>
      </c>
      <c r="G4301" s="21">
        <f t="shared" si="69"/>
        <v>0</v>
      </c>
      <c r="H4301" s="20"/>
      <c r="I4301" s="20"/>
    </row>
    <row r="4302" spans="1:9" hidden="1" x14ac:dyDescent="0.25">
      <c r="A4302" s="167"/>
      <c r="B4302" s="19"/>
      <c r="C4302" s="155"/>
      <c r="D4302" s="194"/>
      <c r="E4302" s="195"/>
      <c r="F4302" s="20">
        <v>0</v>
      </c>
      <c r="G4302" s="21">
        <f t="shared" si="69"/>
        <v>0</v>
      </c>
      <c r="H4302" s="20"/>
      <c r="I4302" s="20"/>
    </row>
    <row r="4303" spans="1:9" hidden="1" x14ac:dyDescent="0.25">
      <c r="A4303" s="167"/>
      <c r="B4303" s="19"/>
      <c r="C4303" s="155"/>
      <c r="D4303" s="194"/>
      <c r="E4303" s="195"/>
      <c r="F4303" s="20">
        <v>0</v>
      </c>
      <c r="G4303" s="21">
        <f t="shared" si="69"/>
        <v>0</v>
      </c>
      <c r="H4303" s="20"/>
      <c r="I4303" s="20"/>
    </row>
    <row r="4304" spans="1:9" hidden="1" x14ac:dyDescent="0.25">
      <c r="A4304" s="167"/>
      <c r="B4304" s="19"/>
      <c r="C4304" s="155"/>
      <c r="D4304" s="194"/>
      <c r="E4304" s="195"/>
      <c r="F4304" s="20">
        <v>0</v>
      </c>
      <c r="G4304" s="21">
        <f t="shared" si="69"/>
        <v>0</v>
      </c>
      <c r="H4304" s="20"/>
      <c r="I4304" s="20"/>
    </row>
    <row r="4305" spans="1:9" hidden="1" x14ac:dyDescent="0.25">
      <c r="A4305" s="167"/>
      <c r="B4305" s="19"/>
      <c r="C4305" s="155"/>
      <c r="D4305" s="194"/>
      <c r="E4305" s="195"/>
      <c r="F4305" s="20">
        <v>0</v>
      </c>
      <c r="G4305" s="21">
        <f t="shared" si="69"/>
        <v>0</v>
      </c>
      <c r="H4305" s="20"/>
      <c r="I4305" s="20"/>
    </row>
    <row r="4306" spans="1:9" hidden="1" x14ac:dyDescent="0.25">
      <c r="A4306" s="167"/>
      <c r="B4306" s="19"/>
      <c r="C4306" s="155"/>
      <c r="D4306" s="194"/>
      <c r="E4306" s="195"/>
      <c r="F4306" s="20">
        <v>0</v>
      </c>
      <c r="G4306" s="21">
        <f t="shared" si="69"/>
        <v>0</v>
      </c>
      <c r="H4306" s="20"/>
      <c r="I4306" s="20"/>
    </row>
    <row r="4307" spans="1:9" hidden="1" x14ac:dyDescent="0.25">
      <c r="A4307" s="167"/>
      <c r="B4307" s="19"/>
      <c r="C4307" s="155"/>
      <c r="D4307" s="194"/>
      <c r="E4307" s="195"/>
      <c r="F4307" s="20">
        <v>0</v>
      </c>
      <c r="G4307" s="21">
        <f t="shared" si="69"/>
        <v>0</v>
      </c>
      <c r="H4307" s="20"/>
      <c r="I4307" s="20"/>
    </row>
    <row r="4308" spans="1:9" hidden="1" x14ac:dyDescent="0.25">
      <c r="A4308" s="167"/>
      <c r="B4308" s="19"/>
      <c r="C4308" s="155"/>
      <c r="D4308" s="194"/>
      <c r="E4308" s="195"/>
      <c r="F4308" s="20">
        <v>0</v>
      </c>
      <c r="G4308" s="21">
        <f t="shared" si="69"/>
        <v>0</v>
      </c>
      <c r="H4308" s="20"/>
      <c r="I4308" s="20"/>
    </row>
    <row r="4309" spans="1:9" hidden="1" x14ac:dyDescent="0.25">
      <c r="A4309" s="167"/>
      <c r="B4309" s="19"/>
      <c r="C4309" s="155"/>
      <c r="D4309" s="194"/>
      <c r="E4309" s="195"/>
      <c r="F4309" s="20">
        <v>0</v>
      </c>
      <c r="G4309" s="21">
        <f t="shared" si="69"/>
        <v>0</v>
      </c>
      <c r="H4309" s="20"/>
      <c r="I4309" s="20"/>
    </row>
    <row r="4310" spans="1:9" hidden="1" x14ac:dyDescent="0.25">
      <c r="A4310" s="167"/>
      <c r="B4310" s="19"/>
      <c r="C4310" s="155"/>
      <c r="D4310" s="194"/>
      <c r="E4310" s="195"/>
      <c r="F4310" s="20">
        <v>0</v>
      </c>
      <c r="G4310" s="21">
        <f t="shared" si="69"/>
        <v>0</v>
      </c>
      <c r="H4310" s="20"/>
      <c r="I4310" s="20"/>
    </row>
    <row r="4311" spans="1:9" hidden="1" x14ac:dyDescent="0.25">
      <c r="A4311" s="167"/>
      <c r="B4311" s="19"/>
      <c r="C4311" s="155"/>
      <c r="D4311" s="194"/>
      <c r="E4311" s="195"/>
      <c r="F4311" s="20">
        <v>0</v>
      </c>
      <c r="G4311" s="21">
        <f t="shared" si="69"/>
        <v>0</v>
      </c>
      <c r="H4311" s="20"/>
      <c r="I4311" s="20"/>
    </row>
    <row r="4312" spans="1:9" hidden="1" x14ac:dyDescent="0.25"/>
    <row r="4313" spans="1:9" hidden="1" x14ac:dyDescent="0.25"/>
    <row r="4314" spans="1:9" hidden="1" x14ac:dyDescent="0.25"/>
    <row r="4315" spans="1:9" hidden="1" x14ac:dyDescent="0.25"/>
    <row r="4316" spans="1:9" hidden="1" x14ac:dyDescent="0.25"/>
    <row r="4317" spans="1:9" hidden="1" x14ac:dyDescent="0.25"/>
    <row r="4318" spans="1:9" hidden="1" x14ac:dyDescent="0.25"/>
    <row r="4319" spans="1:9" hidden="1" x14ac:dyDescent="0.25"/>
    <row r="4320" spans="1:9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spans="14:17" hidden="1" x14ac:dyDescent="0.25"/>
    <row r="4786" spans="14:17" hidden="1" x14ac:dyDescent="0.25">
      <c r="N4786" s="23"/>
      <c r="O4786" s="19"/>
      <c r="P4786" s="20"/>
      <c r="Q4786" s="24"/>
    </row>
    <row r="4787" spans="14:17" hidden="1" x14ac:dyDescent="0.25">
      <c r="N4787" s="23"/>
      <c r="O4787" s="19"/>
      <c r="P4787" s="20"/>
      <c r="Q4787" s="24"/>
    </row>
    <row r="4788" spans="14:17" hidden="1" x14ac:dyDescent="0.25">
      <c r="N4788" s="23"/>
      <c r="O4788" s="19"/>
      <c r="P4788" s="20"/>
      <c r="Q4788" s="24"/>
    </row>
    <row r="4789" spans="14:17" hidden="1" x14ac:dyDescent="0.25">
      <c r="N4789" s="23"/>
      <c r="O4789" s="19"/>
      <c r="P4789" s="20"/>
      <c r="Q4789" s="24"/>
    </row>
    <row r="4790" spans="14:17" hidden="1" x14ac:dyDescent="0.25">
      <c r="N4790" s="23"/>
      <c r="O4790" s="19"/>
      <c r="P4790" s="20"/>
      <c r="Q4790" s="24"/>
    </row>
    <row r="4791" spans="14:17" hidden="1" x14ac:dyDescent="0.25">
      <c r="N4791" s="23"/>
      <c r="O4791" s="19"/>
      <c r="P4791" s="20"/>
      <c r="Q4791" s="24"/>
    </row>
    <row r="4792" spans="14:17" hidden="1" x14ac:dyDescent="0.25">
      <c r="N4792" s="23"/>
      <c r="O4792" s="19"/>
      <c r="P4792" s="20"/>
      <c r="Q4792" s="24"/>
    </row>
    <row r="4793" spans="14:17" hidden="1" x14ac:dyDescent="0.25">
      <c r="N4793" s="23"/>
      <c r="O4793" s="19"/>
      <c r="P4793" s="20"/>
      <c r="Q4793" s="24"/>
    </row>
    <row r="4794" spans="14:17" hidden="1" x14ac:dyDescent="0.25">
      <c r="N4794" s="23"/>
      <c r="O4794" s="19"/>
      <c r="P4794" s="20"/>
      <c r="Q4794" s="24"/>
    </row>
    <row r="4795" spans="14:17" hidden="1" x14ac:dyDescent="0.25">
      <c r="N4795" s="23"/>
      <c r="O4795" s="19"/>
      <c r="P4795" s="20"/>
      <c r="Q4795" s="24"/>
    </row>
    <row r="4796" spans="14:17" hidden="1" x14ac:dyDescent="0.25">
      <c r="N4796" s="23"/>
      <c r="O4796" s="19"/>
      <c r="P4796" s="20"/>
      <c r="Q4796" s="24"/>
    </row>
    <row r="4797" spans="14:17" hidden="1" x14ac:dyDescent="0.25">
      <c r="N4797" s="23"/>
      <c r="O4797" s="19"/>
      <c r="P4797" s="20"/>
      <c r="Q4797" s="24"/>
    </row>
    <row r="4798" spans="14:17" hidden="1" x14ac:dyDescent="0.25">
      <c r="N4798" s="23"/>
      <c r="O4798" s="19"/>
      <c r="P4798" s="20"/>
      <c r="Q4798" s="24"/>
    </row>
    <row r="4799" spans="14:17" hidden="1" x14ac:dyDescent="0.25">
      <c r="N4799" s="23"/>
      <c r="O4799" s="19"/>
      <c r="P4799" s="20"/>
      <c r="Q4799" s="24"/>
    </row>
    <row r="4800" spans="14:17" hidden="1" x14ac:dyDescent="0.25">
      <c r="N4800" s="23"/>
      <c r="O4800" s="19"/>
      <c r="P4800" s="20"/>
      <c r="Q4800" s="24"/>
    </row>
    <row r="4801" spans="14:17" hidden="1" x14ac:dyDescent="0.25">
      <c r="N4801" s="23"/>
      <c r="O4801" s="19"/>
      <c r="P4801" s="20"/>
      <c r="Q4801" s="24"/>
    </row>
    <row r="4802" spans="14:17" hidden="1" x14ac:dyDescent="0.25">
      <c r="N4802" s="23"/>
      <c r="O4802" s="19"/>
      <c r="P4802" s="20"/>
      <c r="Q4802" s="24"/>
    </row>
    <row r="4803" spans="14:17" hidden="1" x14ac:dyDescent="0.25">
      <c r="N4803" s="23"/>
      <c r="O4803" s="19"/>
      <c r="P4803" s="20"/>
      <c r="Q4803" s="24"/>
    </row>
    <row r="4804" spans="14:17" hidden="1" x14ac:dyDescent="0.25">
      <c r="N4804" s="23"/>
      <c r="O4804" s="19"/>
      <c r="P4804" s="20"/>
      <c r="Q4804" s="24"/>
    </row>
    <row r="4805" spans="14:17" hidden="1" x14ac:dyDescent="0.25">
      <c r="N4805" s="23"/>
      <c r="O4805" s="19"/>
      <c r="P4805" s="20"/>
      <c r="Q4805" s="24"/>
    </row>
    <row r="4806" spans="14:17" hidden="1" x14ac:dyDescent="0.25">
      <c r="N4806" s="23"/>
      <c r="O4806" s="19"/>
      <c r="P4806" s="20"/>
      <c r="Q4806" s="24"/>
    </row>
    <row r="4807" spans="14:17" hidden="1" x14ac:dyDescent="0.25">
      <c r="N4807" s="23"/>
      <c r="O4807" s="19"/>
      <c r="P4807" s="20"/>
      <c r="Q4807" s="24"/>
    </row>
    <row r="4808" spans="14:17" hidden="1" x14ac:dyDescent="0.25">
      <c r="N4808" s="23"/>
      <c r="O4808" s="19"/>
      <c r="P4808" s="20"/>
      <c r="Q4808" s="24"/>
    </row>
  </sheetData>
  <autoFilter ref="A1:A4808">
    <filterColumn colId="0">
      <filters>
        <filter val="Марии Максаковой ул. д.39/10"/>
      </filters>
    </filterColumn>
  </autoFilter>
  <mergeCells count="6">
    <mergeCell ref="A1:I1"/>
    <mergeCell ref="A4:A5"/>
    <mergeCell ref="D4:F4"/>
    <mergeCell ref="G4:H4"/>
    <mergeCell ref="I4:I5"/>
    <mergeCell ref="C4:C5"/>
  </mergeCells>
  <pageMargins left="0.75" right="0.75" top="1" bottom="1" header="0.5" footer="0.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2020-10-20T06:58:52Z</cp:lastPrinted>
  <dcterms:created xsi:type="dcterms:W3CDTF">2016-05-31T09:44:10Z</dcterms:created>
  <dcterms:modified xsi:type="dcterms:W3CDTF">2020-10-20T10:19:34Z</dcterms:modified>
</cp:coreProperties>
</file>